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heckCompatibility="1" defaultThemeVersion="124226"/>
  <mc:AlternateContent xmlns:mc="http://schemas.openxmlformats.org/markup-compatibility/2006">
    <mc:Choice Requires="x15">
      <x15ac:absPath xmlns:x15ac="http://schemas.microsoft.com/office/spreadsheetml/2010/11/ac" url="C:\Users\Creno\Desktop\Calculateur JSC\"/>
    </mc:Choice>
  </mc:AlternateContent>
  <xr:revisionPtr revIDLastSave="0" documentId="13_ncr:1_{D0D901C7-2F02-40D1-BBD8-5BFD57841883}" xr6:coauthVersionLast="40" xr6:coauthVersionMax="40" xr10:uidLastSave="{00000000-0000-0000-0000-000000000000}"/>
  <bookViews>
    <workbookView xWindow="0" yWindow="0" windowWidth="21600" windowHeight="8865" firstSheet="2" activeTab="11" xr2:uid="{00000000-000D-0000-FFFF-FFFF00000000}"/>
  </bookViews>
  <sheets>
    <sheet name="Intro" sheetId="9" r:id="rId1"/>
    <sheet name="PAT1" sheetId="2" r:id="rId2"/>
    <sheet name="PAT2" sheetId="10" r:id="rId3"/>
    <sheet name="PAT3" sheetId="11" r:id="rId4"/>
    <sheet name="PAT4" sheetId="25" r:id="rId5"/>
    <sheet name="OC 1" sheetId="14" r:id="rId6"/>
    <sheet name="OC 2" sheetId="21" r:id="rId7"/>
    <sheet name="OC 3" sheetId="22" r:id="rId8"/>
    <sheet name="Nouveau crédit" sheetId="23" r:id="rId9"/>
    <sheet name="regroupement" sheetId="24" r:id="rId10"/>
    <sheet name="Total" sheetId="19" r:id="rId11"/>
    <sheet name="Visuel" sheetId="15" r:id="rId12"/>
  </sheets>
  <definedNames>
    <definedName name="_xlnm.Print_Titles" localSheetId="8">'Nouveau crédit'!$1:$16</definedName>
    <definedName name="_xlnm.Print_Titles" localSheetId="5">'OC 1'!$1:$26</definedName>
    <definedName name="_xlnm.Print_Titles" localSheetId="6">'OC 2'!$1:$26</definedName>
    <definedName name="_xlnm.Print_Titles" localSheetId="7">'OC 3'!$1:$26</definedName>
    <definedName name="_xlnm.Print_Titles" localSheetId="1">'PAT1'!$1:$16</definedName>
    <definedName name="_xlnm.Print_Titles" localSheetId="2">'PAT2'!$1:$16</definedName>
    <definedName name="_xlnm.Print_Titles" localSheetId="3">'PAT3'!$1:$16</definedName>
    <definedName name="_xlnm.Print_Titles" localSheetId="4">'PAT4'!$1:$16</definedName>
    <definedName name="_xlnm.Print_Titles" localSheetId="9">regroupement!$1:$15</definedName>
    <definedName name="j" localSheetId="8">#REF!</definedName>
    <definedName name="j" localSheetId="6">#REF!</definedName>
    <definedName name="j" localSheetId="7">#REF!</definedName>
    <definedName name="j" localSheetId="4">#REF!</definedName>
    <definedName name="j" localSheetId="9">#REF!</definedName>
    <definedName name="j">#REF!</definedName>
    <definedName name="_xlnm.Print_Area" localSheetId="8">'Nouveau crédit'!$C$1:$P$108</definedName>
    <definedName name="_xlnm.Print_Area" localSheetId="5">'OC 1'!$C$1:$P$118</definedName>
    <definedName name="_xlnm.Print_Area" localSheetId="6">'OC 2'!$C$1:$P$118</definedName>
    <definedName name="_xlnm.Print_Area" localSheetId="7">'OC 3'!$C$1:$P$118</definedName>
    <definedName name="_xlnm.Print_Area" localSheetId="1">'PAT1'!$C$1:$P$108</definedName>
    <definedName name="_xlnm.Print_Area" localSheetId="2">'PAT2'!$C$1:$P$108</definedName>
    <definedName name="_xlnm.Print_Area" localSheetId="3">'PAT3'!$C$1:$P$108</definedName>
    <definedName name="_xlnm.Print_Area" localSheetId="4">'PAT4'!$C$1:$P$108</definedName>
    <definedName name="_xlnm.Print_Area" localSheetId="9">regroupement!$C$1:$P$107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25" i="22" l="1"/>
  <c r="N25" i="21"/>
  <c r="N25" i="14"/>
  <c r="G5" i="15" l="1"/>
  <c r="I6" i="19"/>
  <c r="I4" i="19"/>
  <c r="K835" i="25"/>
  <c r="K834" i="25"/>
  <c r="K833" i="25"/>
  <c r="K832" i="25"/>
  <c r="K831" i="25"/>
  <c r="K830" i="25"/>
  <c r="K829" i="25"/>
  <c r="K828" i="25"/>
  <c r="K827" i="25"/>
  <c r="K826" i="25"/>
  <c r="K825" i="25"/>
  <c r="K824" i="25"/>
  <c r="K823" i="25"/>
  <c r="K822" i="25"/>
  <c r="K821" i="25"/>
  <c r="K820" i="25"/>
  <c r="K819" i="25"/>
  <c r="K818" i="25"/>
  <c r="K817" i="25"/>
  <c r="K816" i="25"/>
  <c r="K815" i="25"/>
  <c r="K814" i="25"/>
  <c r="K813" i="25"/>
  <c r="K812" i="25"/>
  <c r="K811" i="25"/>
  <c r="K810" i="25"/>
  <c r="K809" i="25"/>
  <c r="K808" i="25"/>
  <c r="K807" i="25"/>
  <c r="K806" i="25"/>
  <c r="K805" i="25"/>
  <c r="K804" i="25"/>
  <c r="K803" i="25"/>
  <c r="K802" i="25"/>
  <c r="K801" i="25"/>
  <c r="K800" i="25"/>
  <c r="K799" i="25"/>
  <c r="K798" i="25"/>
  <c r="K797" i="25"/>
  <c r="K796" i="25"/>
  <c r="K795" i="25"/>
  <c r="K794" i="25"/>
  <c r="K793" i="25"/>
  <c r="K792" i="25"/>
  <c r="K791" i="25"/>
  <c r="K790" i="25"/>
  <c r="K789" i="25"/>
  <c r="K788" i="25"/>
  <c r="K787" i="25"/>
  <c r="K786" i="25"/>
  <c r="K785" i="25"/>
  <c r="K784" i="25"/>
  <c r="K783" i="25"/>
  <c r="K782" i="25"/>
  <c r="K781" i="25"/>
  <c r="K780" i="25"/>
  <c r="K779" i="25"/>
  <c r="K778" i="25"/>
  <c r="K777" i="25"/>
  <c r="K776" i="25"/>
  <c r="K775" i="25"/>
  <c r="K774" i="25"/>
  <c r="K773" i="25"/>
  <c r="K772" i="25"/>
  <c r="K771" i="25"/>
  <c r="K770" i="25"/>
  <c r="K769" i="25"/>
  <c r="K768" i="25"/>
  <c r="K767" i="25"/>
  <c r="K766" i="25"/>
  <c r="K765" i="25"/>
  <c r="K764" i="25"/>
  <c r="K763" i="25"/>
  <c r="K762" i="25"/>
  <c r="K761" i="25"/>
  <c r="K760" i="25"/>
  <c r="K759" i="25"/>
  <c r="K758" i="25"/>
  <c r="K757" i="25"/>
  <c r="K756" i="25"/>
  <c r="K755" i="25"/>
  <c r="K754" i="25"/>
  <c r="K753" i="25"/>
  <c r="K752" i="25"/>
  <c r="K751" i="25"/>
  <c r="K750" i="25"/>
  <c r="K749" i="25"/>
  <c r="K748" i="25"/>
  <c r="K747" i="25"/>
  <c r="K746" i="25"/>
  <c r="K745" i="25"/>
  <c r="K744" i="25"/>
  <c r="K743" i="25"/>
  <c r="K742" i="25"/>
  <c r="K741" i="25"/>
  <c r="K740" i="25"/>
  <c r="K739" i="25"/>
  <c r="K738" i="25"/>
  <c r="K737" i="25"/>
  <c r="K736" i="25"/>
  <c r="K735" i="25"/>
  <c r="K734" i="25"/>
  <c r="K733" i="25"/>
  <c r="K732" i="25"/>
  <c r="K731" i="25"/>
  <c r="K730" i="25"/>
  <c r="K729" i="25"/>
  <c r="K728" i="25"/>
  <c r="K727" i="25"/>
  <c r="K726" i="25"/>
  <c r="K725" i="25"/>
  <c r="K724" i="25"/>
  <c r="K723" i="25"/>
  <c r="K722" i="25"/>
  <c r="K721" i="25"/>
  <c r="K720" i="25"/>
  <c r="K719" i="25"/>
  <c r="K718" i="25"/>
  <c r="K717" i="25"/>
  <c r="K716" i="25"/>
  <c r="K715" i="25"/>
  <c r="K714" i="25"/>
  <c r="K713" i="25"/>
  <c r="K712" i="25"/>
  <c r="K711" i="25"/>
  <c r="K710" i="25"/>
  <c r="K709" i="25"/>
  <c r="K708" i="25"/>
  <c r="K707" i="25"/>
  <c r="K706" i="25"/>
  <c r="K705" i="25"/>
  <c r="K704" i="25"/>
  <c r="K703" i="25"/>
  <c r="K702" i="25"/>
  <c r="K701" i="25"/>
  <c r="K700" i="25"/>
  <c r="K699" i="25"/>
  <c r="K698" i="25"/>
  <c r="K697" i="25"/>
  <c r="K696" i="25"/>
  <c r="K695" i="25"/>
  <c r="K694" i="25"/>
  <c r="K693" i="25"/>
  <c r="K692" i="25"/>
  <c r="K691" i="25"/>
  <c r="K690" i="25"/>
  <c r="K689" i="25"/>
  <c r="K688" i="25"/>
  <c r="K687" i="25"/>
  <c r="K686" i="25"/>
  <c r="K685" i="25"/>
  <c r="K684" i="25"/>
  <c r="K683" i="25"/>
  <c r="K682" i="25"/>
  <c r="K681" i="25"/>
  <c r="K680" i="25"/>
  <c r="K679" i="25"/>
  <c r="K678" i="25"/>
  <c r="K677" i="25"/>
  <c r="K676" i="25"/>
  <c r="K675" i="25"/>
  <c r="K674" i="25"/>
  <c r="K673" i="25"/>
  <c r="K672" i="25"/>
  <c r="K671" i="25"/>
  <c r="K670" i="25"/>
  <c r="K669" i="25"/>
  <c r="K668" i="25"/>
  <c r="K667" i="25"/>
  <c r="K666" i="25"/>
  <c r="K665" i="25"/>
  <c r="K664" i="25"/>
  <c r="K663" i="25"/>
  <c r="K662" i="25"/>
  <c r="K661" i="25"/>
  <c r="K660" i="25"/>
  <c r="K659" i="25"/>
  <c r="K658" i="25"/>
  <c r="K657" i="25"/>
  <c r="K656" i="25"/>
  <c r="K655" i="25"/>
  <c r="K654" i="25"/>
  <c r="K653" i="25"/>
  <c r="K652" i="25"/>
  <c r="K651" i="25"/>
  <c r="K650" i="25"/>
  <c r="K649" i="25"/>
  <c r="K648" i="25"/>
  <c r="K647" i="25"/>
  <c r="K646" i="25"/>
  <c r="K645" i="25"/>
  <c r="K644" i="25"/>
  <c r="K643" i="25"/>
  <c r="K642" i="25"/>
  <c r="K641" i="25"/>
  <c r="K640" i="25"/>
  <c r="K639" i="25"/>
  <c r="K638" i="25"/>
  <c r="K637" i="25"/>
  <c r="K636" i="25"/>
  <c r="K635" i="25"/>
  <c r="K634" i="25"/>
  <c r="K633" i="25"/>
  <c r="K632" i="25"/>
  <c r="K631" i="25"/>
  <c r="K630" i="25"/>
  <c r="K629" i="25"/>
  <c r="K628" i="25"/>
  <c r="K627" i="25"/>
  <c r="K626" i="25"/>
  <c r="K625" i="25"/>
  <c r="K624" i="25"/>
  <c r="K623" i="25"/>
  <c r="K622" i="25"/>
  <c r="K621" i="25"/>
  <c r="K620" i="25"/>
  <c r="K619" i="25"/>
  <c r="K618" i="25"/>
  <c r="K617" i="25"/>
  <c r="K616" i="25"/>
  <c r="K615" i="25"/>
  <c r="K614" i="25"/>
  <c r="K613" i="25"/>
  <c r="K612" i="25"/>
  <c r="K611" i="25"/>
  <c r="K610" i="25"/>
  <c r="K609" i="25"/>
  <c r="K608" i="25"/>
  <c r="K607" i="25"/>
  <c r="K606" i="25"/>
  <c r="K605" i="25"/>
  <c r="K604" i="25"/>
  <c r="K603" i="25"/>
  <c r="K602" i="25"/>
  <c r="K601" i="25"/>
  <c r="K600" i="25"/>
  <c r="K599" i="25"/>
  <c r="K598" i="25"/>
  <c r="K597" i="25"/>
  <c r="K596" i="25"/>
  <c r="K595" i="25"/>
  <c r="K594" i="25"/>
  <c r="K593" i="25"/>
  <c r="K592" i="25"/>
  <c r="K591" i="25"/>
  <c r="K590" i="25"/>
  <c r="K589" i="25"/>
  <c r="K588" i="25"/>
  <c r="K587" i="25"/>
  <c r="K586" i="25"/>
  <c r="K585" i="25"/>
  <c r="K584" i="25"/>
  <c r="K583" i="25"/>
  <c r="K582" i="25"/>
  <c r="K581" i="25"/>
  <c r="K580" i="25"/>
  <c r="K579" i="25"/>
  <c r="K578" i="25"/>
  <c r="K577" i="25"/>
  <c r="K576" i="25"/>
  <c r="K575" i="25"/>
  <c r="K574" i="25"/>
  <c r="K573" i="25"/>
  <c r="K572" i="25"/>
  <c r="K571" i="25"/>
  <c r="K570" i="25"/>
  <c r="K569" i="25"/>
  <c r="K568" i="25"/>
  <c r="K567" i="25"/>
  <c r="K566" i="25"/>
  <c r="K565" i="25"/>
  <c r="K564" i="25"/>
  <c r="K563" i="25"/>
  <c r="K562" i="25"/>
  <c r="K561" i="25"/>
  <c r="K560" i="25"/>
  <c r="K559" i="25"/>
  <c r="K558" i="25"/>
  <c r="K557" i="25"/>
  <c r="K556" i="25"/>
  <c r="K555" i="25"/>
  <c r="K554" i="25"/>
  <c r="K553" i="25"/>
  <c r="K552" i="25"/>
  <c r="K551" i="25"/>
  <c r="K550" i="25"/>
  <c r="K549" i="25"/>
  <c r="K548" i="25"/>
  <c r="K547" i="25"/>
  <c r="K546" i="25"/>
  <c r="K545" i="25"/>
  <c r="K544" i="25"/>
  <c r="K543" i="25"/>
  <c r="K542" i="25"/>
  <c r="K541" i="25"/>
  <c r="K540" i="25"/>
  <c r="K539" i="25"/>
  <c r="K538" i="25"/>
  <c r="K537" i="25"/>
  <c r="K536" i="25"/>
  <c r="K535" i="25"/>
  <c r="K534" i="25"/>
  <c r="K533" i="25"/>
  <c r="K532" i="25"/>
  <c r="K531" i="25"/>
  <c r="K530" i="25"/>
  <c r="K529" i="25"/>
  <c r="K528" i="25"/>
  <c r="K527" i="25"/>
  <c r="K526" i="25"/>
  <c r="K525" i="25"/>
  <c r="K524" i="25"/>
  <c r="K523" i="25"/>
  <c r="K522" i="25"/>
  <c r="K521" i="25"/>
  <c r="K520" i="25"/>
  <c r="K519" i="25"/>
  <c r="K518" i="25"/>
  <c r="K517" i="25"/>
  <c r="K516" i="25"/>
  <c r="K515" i="25"/>
  <c r="K514" i="25"/>
  <c r="K513" i="25"/>
  <c r="K512" i="25"/>
  <c r="K511" i="25"/>
  <c r="K510" i="25"/>
  <c r="K509" i="25"/>
  <c r="K508" i="25"/>
  <c r="K507" i="25"/>
  <c r="K506" i="25"/>
  <c r="K505" i="25"/>
  <c r="K504" i="25"/>
  <c r="K503" i="25"/>
  <c r="K502" i="25"/>
  <c r="K501" i="25"/>
  <c r="K500" i="25"/>
  <c r="K499" i="25"/>
  <c r="K498" i="25"/>
  <c r="K497" i="25"/>
  <c r="K496" i="25"/>
  <c r="K495" i="25"/>
  <c r="K494" i="25"/>
  <c r="K493" i="25"/>
  <c r="K492" i="25"/>
  <c r="K491" i="25"/>
  <c r="K490" i="25"/>
  <c r="K489" i="25"/>
  <c r="K488" i="25"/>
  <c r="K487" i="25"/>
  <c r="K486" i="25"/>
  <c r="K485" i="25"/>
  <c r="K484" i="25"/>
  <c r="K483" i="25"/>
  <c r="K482" i="25"/>
  <c r="K481" i="25"/>
  <c r="K480" i="25"/>
  <c r="K479" i="25"/>
  <c r="K478" i="25"/>
  <c r="K477" i="25"/>
  <c r="K476" i="25"/>
  <c r="K475" i="25"/>
  <c r="K474" i="25"/>
  <c r="K473" i="25"/>
  <c r="K472" i="25"/>
  <c r="K471" i="25"/>
  <c r="K470" i="25"/>
  <c r="K469" i="25"/>
  <c r="K468" i="25"/>
  <c r="K467" i="25"/>
  <c r="K466" i="25"/>
  <c r="K465" i="25"/>
  <c r="K464" i="25"/>
  <c r="K463" i="25"/>
  <c r="K462" i="25"/>
  <c r="K461" i="25"/>
  <c r="K460" i="25"/>
  <c r="K459" i="25"/>
  <c r="K458" i="25"/>
  <c r="K457" i="25"/>
  <c r="K456" i="25"/>
  <c r="K455" i="25"/>
  <c r="K454" i="25"/>
  <c r="K453" i="25"/>
  <c r="K452" i="25"/>
  <c r="K451" i="25"/>
  <c r="K450" i="25"/>
  <c r="K449" i="25"/>
  <c r="K448" i="25"/>
  <c r="K447" i="25"/>
  <c r="K446" i="25"/>
  <c r="K445" i="25"/>
  <c r="K444" i="25"/>
  <c r="K443" i="25"/>
  <c r="K442" i="25"/>
  <c r="K441" i="25"/>
  <c r="K440" i="25"/>
  <c r="K439" i="25"/>
  <c r="K438" i="25"/>
  <c r="K437" i="25"/>
  <c r="K436" i="25"/>
  <c r="K435" i="25"/>
  <c r="K434" i="25"/>
  <c r="K433" i="25"/>
  <c r="K432" i="25"/>
  <c r="K431" i="25"/>
  <c r="K430" i="25"/>
  <c r="K429" i="25"/>
  <c r="K428" i="25"/>
  <c r="K427" i="25"/>
  <c r="K426" i="25"/>
  <c r="K425" i="25"/>
  <c r="K424" i="25"/>
  <c r="K423" i="25"/>
  <c r="K422" i="25"/>
  <c r="K421" i="25"/>
  <c r="K420" i="25"/>
  <c r="K419" i="25"/>
  <c r="K418" i="25"/>
  <c r="K417" i="25"/>
  <c r="K416" i="25"/>
  <c r="K415" i="25"/>
  <c r="K414" i="25"/>
  <c r="K413" i="25"/>
  <c r="K412" i="25"/>
  <c r="K411" i="25"/>
  <c r="K410" i="25"/>
  <c r="K409" i="25"/>
  <c r="K408" i="25"/>
  <c r="K407" i="25"/>
  <c r="K406" i="25"/>
  <c r="K405" i="25"/>
  <c r="K404" i="25"/>
  <c r="K403" i="25"/>
  <c r="K402" i="25"/>
  <c r="K401" i="25"/>
  <c r="K400" i="25"/>
  <c r="K399" i="25"/>
  <c r="K398" i="25"/>
  <c r="K397" i="25"/>
  <c r="K396" i="25"/>
  <c r="K395" i="25"/>
  <c r="K394" i="25"/>
  <c r="K393" i="25"/>
  <c r="K392" i="25"/>
  <c r="K391" i="25"/>
  <c r="K390" i="25"/>
  <c r="K389" i="25"/>
  <c r="K388" i="25"/>
  <c r="K387" i="25"/>
  <c r="K386" i="25"/>
  <c r="K385" i="25"/>
  <c r="K384" i="25"/>
  <c r="K383" i="25"/>
  <c r="K382" i="25"/>
  <c r="K381" i="25"/>
  <c r="K380" i="25"/>
  <c r="K379" i="25"/>
  <c r="K378" i="25"/>
  <c r="I20" i="25"/>
  <c r="P20" i="25" s="1"/>
  <c r="S19" i="25"/>
  <c r="M19" i="25"/>
  <c r="J19" i="25"/>
  <c r="L19" i="25" s="1"/>
  <c r="H19" i="25"/>
  <c r="N15" i="25"/>
  <c r="N19" i="25" s="1"/>
  <c r="L9" i="25"/>
  <c r="O5" i="25"/>
  <c r="J5" i="25"/>
  <c r="F28" i="25" l="1"/>
  <c r="O19" i="25"/>
  <c r="P19" i="25" s="1"/>
  <c r="S20" i="25"/>
  <c r="J20" i="25"/>
  <c r="O20" i="25"/>
  <c r="I21" i="25"/>
  <c r="M20" i="25"/>
  <c r="N20" i="25"/>
  <c r="H20" i="25"/>
  <c r="L20" i="25" l="1"/>
  <c r="K19" i="25"/>
  <c r="N21" i="25"/>
  <c r="J21" i="25"/>
  <c r="P21" i="25"/>
  <c r="O21" i="25"/>
  <c r="S21" i="25"/>
  <c r="M21" i="25"/>
  <c r="H21" i="25"/>
  <c r="I22" i="25"/>
  <c r="P22" i="25" l="1"/>
  <c r="H22" i="25"/>
  <c r="N22" i="25"/>
  <c r="M22" i="25"/>
  <c r="I23" i="25"/>
  <c r="O22" i="25"/>
  <c r="J22" i="25"/>
  <c r="S22" i="25"/>
  <c r="L21" i="25"/>
  <c r="K20" i="25"/>
  <c r="L22" i="25" l="1"/>
  <c r="K21" i="25"/>
  <c r="N23" i="25"/>
  <c r="J23" i="25"/>
  <c r="I24" i="25"/>
  <c r="S23" i="25"/>
  <c r="M23" i="25"/>
  <c r="P23" i="25"/>
  <c r="H23" i="25"/>
  <c r="O23" i="25"/>
  <c r="L23" i="25" l="1"/>
  <c r="K22" i="25"/>
  <c r="P24" i="25"/>
  <c r="H24" i="25"/>
  <c r="N24" i="25"/>
  <c r="J24" i="25"/>
  <c r="M24" i="25"/>
  <c r="I25" i="25"/>
  <c r="O24" i="25"/>
  <c r="S24" i="25"/>
  <c r="N25" i="25" l="1"/>
  <c r="J25" i="25"/>
  <c r="P25" i="25"/>
  <c r="I26" i="25"/>
  <c r="S25" i="25"/>
  <c r="M25" i="25"/>
  <c r="H25" i="25"/>
  <c r="O25" i="25"/>
  <c r="L24" i="25"/>
  <c r="K23" i="25"/>
  <c r="L25" i="25" l="1"/>
  <c r="K24" i="25"/>
  <c r="P26" i="25"/>
  <c r="H26" i="25"/>
  <c r="N26" i="25"/>
  <c r="M26" i="25"/>
  <c r="I27" i="25"/>
  <c r="O26" i="25"/>
  <c r="J26" i="25"/>
  <c r="S26" i="25"/>
  <c r="N27" i="25" l="1"/>
  <c r="J27" i="25"/>
  <c r="P27" i="25"/>
  <c r="S27" i="25"/>
  <c r="M27" i="25"/>
  <c r="I28" i="25"/>
  <c r="H27" i="25"/>
  <c r="O27" i="25"/>
  <c r="L26" i="25"/>
  <c r="K25" i="25"/>
  <c r="L27" i="25" l="1"/>
  <c r="K26" i="25"/>
  <c r="I29" i="25"/>
  <c r="O28" i="25"/>
  <c r="M28" i="25"/>
  <c r="P28" i="25"/>
  <c r="H28" i="25"/>
  <c r="N28" i="25"/>
  <c r="J28" i="25"/>
  <c r="S28" i="25"/>
  <c r="S29" i="25" l="1"/>
  <c r="M29" i="25"/>
  <c r="O29" i="25"/>
  <c r="J29" i="25"/>
  <c r="P29" i="25"/>
  <c r="H29" i="25"/>
  <c r="I30" i="25"/>
  <c r="N29" i="25"/>
  <c r="K27" i="25"/>
  <c r="L28" i="25"/>
  <c r="I31" i="25" l="1"/>
  <c r="O30" i="25"/>
  <c r="S30" i="25"/>
  <c r="M30" i="25"/>
  <c r="P30" i="25"/>
  <c r="H30" i="25"/>
  <c r="N30" i="25"/>
  <c r="J30" i="25"/>
  <c r="K28" i="25"/>
  <c r="L29" i="25"/>
  <c r="K29" i="25" l="1"/>
  <c r="L30" i="25"/>
  <c r="S31" i="25"/>
  <c r="M31" i="25"/>
  <c r="I32" i="25"/>
  <c r="N31" i="25"/>
  <c r="P31" i="25"/>
  <c r="H31" i="25"/>
  <c r="O31" i="25"/>
  <c r="J31" i="25"/>
  <c r="K30" i="25" l="1"/>
  <c r="L31" i="25"/>
  <c r="I33" i="25"/>
  <c r="O32" i="25"/>
  <c r="S32" i="25"/>
  <c r="M32" i="25"/>
  <c r="P32" i="25"/>
  <c r="H32" i="25"/>
  <c r="N32" i="25"/>
  <c r="J32" i="25"/>
  <c r="S33" i="25" l="1"/>
  <c r="M33" i="25"/>
  <c r="I34" i="25"/>
  <c r="O33" i="25"/>
  <c r="N33" i="25"/>
  <c r="P33" i="25"/>
  <c r="H33" i="25"/>
  <c r="J33" i="25"/>
  <c r="K31" i="25"/>
  <c r="L32" i="25"/>
  <c r="K32" i="25" l="1"/>
  <c r="L33" i="25"/>
  <c r="I35" i="25"/>
  <c r="O34" i="25"/>
  <c r="S34" i="25"/>
  <c r="M34" i="25"/>
  <c r="P34" i="25"/>
  <c r="H34" i="25"/>
  <c r="N34" i="25"/>
  <c r="J34" i="25"/>
  <c r="S35" i="25" l="1"/>
  <c r="M35" i="25"/>
  <c r="O35" i="25"/>
  <c r="N35" i="25"/>
  <c r="P35" i="25"/>
  <c r="H35" i="25"/>
  <c r="I36" i="25"/>
  <c r="J35" i="25"/>
  <c r="K33" i="25"/>
  <c r="L34" i="25"/>
  <c r="K34" i="25" l="1"/>
  <c r="L35" i="25"/>
  <c r="I37" i="25"/>
  <c r="O36" i="25"/>
  <c r="S36" i="25"/>
  <c r="M36" i="25"/>
  <c r="P36" i="25"/>
  <c r="H36" i="25"/>
  <c r="N36" i="25"/>
  <c r="J36" i="25"/>
  <c r="S37" i="25" l="1"/>
  <c r="M37" i="25"/>
  <c r="I38" i="25"/>
  <c r="O37" i="25"/>
  <c r="J37" i="25"/>
  <c r="P37" i="25"/>
  <c r="H37" i="25"/>
  <c r="N37" i="25"/>
  <c r="K35" i="25"/>
  <c r="L36" i="25"/>
  <c r="I39" i="25" l="1"/>
  <c r="O38" i="25"/>
  <c r="S38" i="25"/>
  <c r="M38" i="25"/>
  <c r="P38" i="25"/>
  <c r="H38" i="25"/>
  <c r="N38" i="25"/>
  <c r="J38" i="25"/>
  <c r="K36" i="25"/>
  <c r="L37" i="25"/>
  <c r="K37" i="25" l="1"/>
  <c r="L38" i="25"/>
  <c r="S39" i="25"/>
  <c r="M39" i="25"/>
  <c r="I40" i="25"/>
  <c r="O39" i="25"/>
  <c r="J39" i="25"/>
  <c r="P39" i="25"/>
  <c r="H39" i="25"/>
  <c r="N39" i="25"/>
  <c r="K38" i="25" l="1"/>
  <c r="L39" i="25"/>
  <c r="I41" i="25"/>
  <c r="O40" i="25"/>
  <c r="S40" i="25"/>
  <c r="M40" i="25"/>
  <c r="P40" i="25"/>
  <c r="H40" i="25"/>
  <c r="N40" i="25"/>
  <c r="J40" i="25"/>
  <c r="S41" i="25" l="1"/>
  <c r="M41" i="25"/>
  <c r="I42" i="25"/>
  <c r="O41" i="25"/>
  <c r="N41" i="25"/>
  <c r="P41" i="25"/>
  <c r="H41" i="25"/>
  <c r="J41" i="25"/>
  <c r="K39" i="25"/>
  <c r="L40" i="25"/>
  <c r="I43" i="25" l="1"/>
  <c r="O42" i="25"/>
  <c r="S42" i="25"/>
  <c r="M42" i="25"/>
  <c r="P42" i="25"/>
  <c r="H42" i="25"/>
  <c r="N42" i="25"/>
  <c r="J42" i="25"/>
  <c r="K40" i="25"/>
  <c r="L41" i="25"/>
  <c r="K41" i="25" l="1"/>
  <c r="L42" i="25"/>
  <c r="S43" i="25"/>
  <c r="M43" i="25"/>
  <c r="I44" i="25"/>
  <c r="O43" i="25"/>
  <c r="N43" i="25"/>
  <c r="P43" i="25"/>
  <c r="H43" i="25"/>
  <c r="J43" i="25"/>
  <c r="K42" i="25" l="1"/>
  <c r="L43" i="25"/>
  <c r="I45" i="25"/>
  <c r="O44" i="25"/>
  <c r="S44" i="25"/>
  <c r="M44" i="25"/>
  <c r="P44" i="25"/>
  <c r="H44" i="25"/>
  <c r="N44" i="25"/>
  <c r="J44" i="25"/>
  <c r="S45" i="25" l="1"/>
  <c r="M45" i="25"/>
  <c r="O45" i="25"/>
  <c r="I46" i="25"/>
  <c r="N45" i="25"/>
  <c r="P45" i="25"/>
  <c r="H45" i="25"/>
  <c r="J45" i="25"/>
  <c r="K43" i="25"/>
  <c r="L44" i="25"/>
  <c r="K44" i="25" l="1"/>
  <c r="L45" i="25"/>
  <c r="I47" i="25"/>
  <c r="O46" i="25"/>
  <c r="M46" i="25"/>
  <c r="H46" i="25"/>
  <c r="P46" i="25"/>
  <c r="J46" i="25"/>
  <c r="S46" i="25"/>
  <c r="N46" i="25"/>
  <c r="S47" i="25" l="1"/>
  <c r="M47" i="25"/>
  <c r="I48" i="25"/>
  <c r="N47" i="25"/>
  <c r="H47" i="25"/>
  <c r="P47" i="25"/>
  <c r="O47" i="25"/>
  <c r="J47" i="25"/>
  <c r="K45" i="25"/>
  <c r="L46" i="25"/>
  <c r="I49" i="25" l="1"/>
  <c r="O48" i="25"/>
  <c r="N48" i="25"/>
  <c r="S48" i="25"/>
  <c r="P48" i="25"/>
  <c r="M48" i="25"/>
  <c r="H48" i="25"/>
  <c r="J48" i="25"/>
  <c r="K46" i="25"/>
  <c r="L47" i="25"/>
  <c r="L48" i="25" l="1"/>
  <c r="K47" i="25"/>
  <c r="S49" i="25"/>
  <c r="M49" i="25"/>
  <c r="O49" i="25"/>
  <c r="J49" i="25"/>
  <c r="P49" i="25"/>
  <c r="I50" i="25"/>
  <c r="N49" i="25"/>
  <c r="H49" i="25"/>
  <c r="I51" i="25" l="1"/>
  <c r="O50" i="25"/>
  <c r="P50" i="25"/>
  <c r="J50" i="25"/>
  <c r="M50" i="25"/>
  <c r="H50" i="25"/>
  <c r="S50" i="25"/>
  <c r="N50" i="25"/>
  <c r="K48" i="25"/>
  <c r="L49" i="25"/>
  <c r="L50" i="25" l="1"/>
  <c r="K49" i="25"/>
  <c r="S51" i="25"/>
  <c r="M51" i="25"/>
  <c r="P51" i="25"/>
  <c r="I52" i="25"/>
  <c r="N51" i="25"/>
  <c r="H51" i="25"/>
  <c r="O51" i="25"/>
  <c r="J51" i="25"/>
  <c r="I53" i="25" l="1"/>
  <c r="O52" i="25"/>
  <c r="S52" i="25"/>
  <c r="N52" i="25"/>
  <c r="M52" i="25"/>
  <c r="H52" i="25"/>
  <c r="P52" i="25"/>
  <c r="J52" i="25"/>
  <c r="K50" i="25"/>
  <c r="L51" i="25"/>
  <c r="L52" i="25" l="1"/>
  <c r="K51" i="25"/>
  <c r="S53" i="25"/>
  <c r="M53" i="25"/>
  <c r="J53" i="25"/>
  <c r="N53" i="25"/>
  <c r="P53" i="25"/>
  <c r="O53" i="25"/>
  <c r="I54" i="25"/>
  <c r="H53" i="25"/>
  <c r="I55" i="25" l="1"/>
  <c r="O54" i="25"/>
  <c r="M54" i="25"/>
  <c r="H54" i="25"/>
  <c r="P54" i="25"/>
  <c r="J54" i="25"/>
  <c r="N54" i="25"/>
  <c r="S54" i="25"/>
  <c r="K52" i="25"/>
  <c r="L53" i="25"/>
  <c r="L54" i="25" l="1"/>
  <c r="K53" i="25"/>
  <c r="S55" i="25"/>
  <c r="M55" i="25"/>
  <c r="I56" i="25"/>
  <c r="N55" i="25"/>
  <c r="H55" i="25"/>
  <c r="P55" i="25"/>
  <c r="J55" i="25"/>
  <c r="O55" i="25"/>
  <c r="K54" i="25" l="1"/>
  <c r="L55" i="25"/>
  <c r="I57" i="25"/>
  <c r="O56" i="25"/>
  <c r="N56" i="25"/>
  <c r="S56" i="25"/>
  <c r="J56" i="25"/>
  <c r="M56" i="25"/>
  <c r="H56" i="25"/>
  <c r="P56" i="25"/>
  <c r="S57" i="25" l="1"/>
  <c r="M57" i="25"/>
  <c r="O57" i="25"/>
  <c r="J57" i="25"/>
  <c r="I58" i="25"/>
  <c r="N57" i="25"/>
  <c r="H57" i="25"/>
  <c r="P57" i="25"/>
  <c r="L56" i="25"/>
  <c r="K55" i="25"/>
  <c r="K56" i="25" l="1"/>
  <c r="L57" i="25"/>
  <c r="I59" i="25"/>
  <c r="O58" i="25"/>
  <c r="P58" i="25"/>
  <c r="J58" i="25"/>
  <c r="M58" i="25"/>
  <c r="S58" i="25"/>
  <c r="N58" i="25"/>
  <c r="H58" i="25"/>
  <c r="S59" i="25" l="1"/>
  <c r="M59" i="25"/>
  <c r="P59" i="25"/>
  <c r="N59" i="25"/>
  <c r="O59" i="25"/>
  <c r="J59" i="25"/>
  <c r="I60" i="25"/>
  <c r="H59" i="25"/>
  <c r="L58" i="25"/>
  <c r="K57" i="25"/>
  <c r="I61" i="25" l="1"/>
  <c r="O60" i="25"/>
  <c r="S60" i="25"/>
  <c r="N60" i="25"/>
  <c r="H60" i="25"/>
  <c r="P60" i="25"/>
  <c r="J60" i="25"/>
  <c r="M60" i="25"/>
  <c r="K58" i="25"/>
  <c r="L59" i="25"/>
  <c r="L60" i="25" l="1"/>
  <c r="K59" i="25"/>
  <c r="S61" i="25"/>
  <c r="M61" i="25"/>
  <c r="O61" i="25"/>
  <c r="N61" i="25"/>
  <c r="H61" i="25"/>
  <c r="P61" i="25"/>
  <c r="J61" i="25"/>
  <c r="I62" i="25"/>
  <c r="I63" i="25" l="1"/>
  <c r="O62" i="25"/>
  <c r="M62" i="25"/>
  <c r="H62" i="25"/>
  <c r="J62" i="25"/>
  <c r="N62" i="25"/>
  <c r="S62" i="25"/>
  <c r="P62" i="25"/>
  <c r="K60" i="25"/>
  <c r="L61" i="25"/>
  <c r="L62" i="25" l="1"/>
  <c r="K61" i="25"/>
  <c r="S63" i="25"/>
  <c r="M63" i="25"/>
  <c r="I64" i="25"/>
  <c r="N63" i="25"/>
  <c r="H63" i="25"/>
  <c r="O63" i="25"/>
  <c r="P63" i="25"/>
  <c r="J63" i="25"/>
  <c r="K62" i="25" l="1"/>
  <c r="L63" i="25"/>
  <c r="I65" i="25"/>
  <c r="O64" i="25"/>
  <c r="N64" i="25"/>
  <c r="S64" i="25"/>
  <c r="J64" i="25"/>
  <c r="M64" i="25"/>
  <c r="H64" i="25"/>
  <c r="P64" i="25"/>
  <c r="L64" i="25" l="1"/>
  <c r="K63" i="25"/>
  <c r="S65" i="25"/>
  <c r="M65" i="25"/>
  <c r="O65" i="25"/>
  <c r="J65" i="25"/>
  <c r="I66" i="25"/>
  <c r="N65" i="25"/>
  <c r="H65" i="25"/>
  <c r="P65" i="25"/>
  <c r="I67" i="25" l="1"/>
  <c r="O66" i="25"/>
  <c r="P66" i="25"/>
  <c r="J66" i="25"/>
  <c r="H66" i="25"/>
  <c r="S66" i="25"/>
  <c r="N66" i="25"/>
  <c r="M66" i="25"/>
  <c r="K64" i="25"/>
  <c r="L65" i="25"/>
  <c r="L66" i="25" l="1"/>
  <c r="K65" i="25"/>
  <c r="S67" i="25"/>
  <c r="M67" i="25"/>
  <c r="P67" i="25"/>
  <c r="I68" i="25"/>
  <c r="H67" i="25"/>
  <c r="O67" i="25"/>
  <c r="J67" i="25"/>
  <c r="N67" i="25"/>
  <c r="I69" i="25" l="1"/>
  <c r="O68" i="25"/>
  <c r="S68" i="25"/>
  <c r="M68" i="25"/>
  <c r="H68" i="25"/>
  <c r="P68" i="25"/>
  <c r="J68" i="25"/>
  <c r="N68" i="25"/>
  <c r="K66" i="25"/>
  <c r="L67" i="25"/>
  <c r="L68" i="25" l="1"/>
  <c r="K67" i="25"/>
  <c r="S69" i="25"/>
  <c r="M69" i="25"/>
  <c r="O69" i="25"/>
  <c r="J69" i="25"/>
  <c r="N69" i="25"/>
  <c r="P69" i="25"/>
  <c r="I70" i="25"/>
  <c r="H69" i="25"/>
  <c r="K68" i="25" l="1"/>
  <c r="L69" i="25"/>
  <c r="I71" i="25"/>
  <c r="O70" i="25"/>
  <c r="M70" i="25"/>
  <c r="H70" i="25"/>
  <c r="P70" i="25"/>
  <c r="N70" i="25"/>
  <c r="S70" i="25"/>
  <c r="J70" i="25"/>
  <c r="S71" i="25" l="1"/>
  <c r="M71" i="25"/>
  <c r="I72" i="25"/>
  <c r="N71" i="25"/>
  <c r="H71" i="25"/>
  <c r="P71" i="25"/>
  <c r="J71" i="25"/>
  <c r="O71" i="25"/>
  <c r="L70" i="25"/>
  <c r="K69" i="25"/>
  <c r="K70" i="25" l="1"/>
  <c r="L71" i="25"/>
  <c r="I73" i="25"/>
  <c r="O72" i="25"/>
  <c r="N72" i="25"/>
  <c r="J72" i="25"/>
  <c r="M72" i="25"/>
  <c r="H72" i="25"/>
  <c r="S72" i="25"/>
  <c r="P72" i="25"/>
  <c r="S73" i="25" l="1"/>
  <c r="M73" i="25"/>
  <c r="O73" i="25"/>
  <c r="J73" i="25"/>
  <c r="P73" i="25"/>
  <c r="I74" i="25"/>
  <c r="N73" i="25"/>
  <c r="H73" i="25"/>
  <c r="L72" i="25"/>
  <c r="K71" i="25"/>
  <c r="K72" i="25" l="1"/>
  <c r="L73" i="25"/>
  <c r="I75" i="25"/>
  <c r="O74" i="25"/>
  <c r="P74" i="25"/>
  <c r="J74" i="25"/>
  <c r="H74" i="25"/>
  <c r="S74" i="25"/>
  <c r="N74" i="25"/>
  <c r="M74" i="25"/>
  <c r="S75" i="25" l="1"/>
  <c r="M75" i="25"/>
  <c r="P75" i="25"/>
  <c r="N75" i="25"/>
  <c r="H75" i="25"/>
  <c r="O75" i="25"/>
  <c r="J75" i="25"/>
  <c r="I76" i="25"/>
  <c r="K73" i="25"/>
  <c r="L74" i="25"/>
  <c r="I77" i="25" l="1"/>
  <c r="O76" i="25"/>
  <c r="S76" i="25"/>
  <c r="N76" i="25"/>
  <c r="H76" i="25"/>
  <c r="P76" i="25"/>
  <c r="J76" i="25"/>
  <c r="M76" i="25"/>
  <c r="K74" i="25"/>
  <c r="L75" i="25"/>
  <c r="L76" i="25" l="1"/>
  <c r="K75" i="25"/>
  <c r="S77" i="25"/>
  <c r="M77" i="25"/>
  <c r="O77" i="25"/>
  <c r="N77" i="25"/>
  <c r="H77" i="25"/>
  <c r="P77" i="25"/>
  <c r="J77" i="25"/>
  <c r="I78" i="25"/>
  <c r="I79" i="25" l="1"/>
  <c r="O78" i="25"/>
  <c r="M78" i="25"/>
  <c r="H78" i="25"/>
  <c r="J78" i="25"/>
  <c r="N78" i="25"/>
  <c r="S78" i="25"/>
  <c r="P78" i="25"/>
  <c r="K76" i="25"/>
  <c r="L77" i="25"/>
  <c r="L78" i="25" l="1"/>
  <c r="K77" i="25"/>
  <c r="S79" i="25"/>
  <c r="M79" i="25"/>
  <c r="I80" i="25"/>
  <c r="N79" i="25"/>
  <c r="H79" i="25"/>
  <c r="J79" i="25"/>
  <c r="P79" i="25"/>
  <c r="O79" i="25"/>
  <c r="K78" i="25" l="1"/>
  <c r="L79" i="25"/>
  <c r="I81" i="25"/>
  <c r="O80" i="25"/>
  <c r="N80" i="25"/>
  <c r="J80" i="25"/>
  <c r="S80" i="25"/>
  <c r="M80" i="25"/>
  <c r="P80" i="25"/>
  <c r="H80" i="25"/>
  <c r="K79" i="25" l="1"/>
  <c r="L80" i="25"/>
  <c r="S81" i="25"/>
  <c r="M81" i="25"/>
  <c r="P81" i="25"/>
  <c r="H81" i="25"/>
  <c r="O81" i="25"/>
  <c r="I82" i="25"/>
  <c r="J81" i="25"/>
  <c r="N81" i="25"/>
  <c r="I83" i="25" l="1"/>
  <c r="O82" i="25"/>
  <c r="N82" i="25"/>
  <c r="J82" i="25"/>
  <c r="M82" i="25"/>
  <c r="S82" i="25"/>
  <c r="P82" i="25"/>
  <c r="H82" i="25"/>
  <c r="K80" i="25"/>
  <c r="L81" i="25"/>
  <c r="L82" i="25" l="1"/>
  <c r="K81" i="25"/>
  <c r="S83" i="25"/>
  <c r="M83" i="25"/>
  <c r="P83" i="25"/>
  <c r="H83" i="25"/>
  <c r="I84" i="25"/>
  <c r="J83" i="25"/>
  <c r="O83" i="25"/>
  <c r="N83" i="25"/>
  <c r="K82" i="25" l="1"/>
  <c r="L83" i="25"/>
  <c r="I85" i="25"/>
  <c r="O84" i="25"/>
  <c r="N84" i="25"/>
  <c r="J84" i="25"/>
  <c r="S84" i="25"/>
  <c r="M84" i="25"/>
  <c r="P84" i="25"/>
  <c r="H84" i="25"/>
  <c r="K83" i="25" l="1"/>
  <c r="L84" i="25"/>
  <c r="S85" i="25"/>
  <c r="M85" i="25"/>
  <c r="P85" i="25"/>
  <c r="H85" i="25"/>
  <c r="O85" i="25"/>
  <c r="I86" i="25"/>
  <c r="N85" i="25"/>
  <c r="J85" i="25"/>
  <c r="I87" i="25" l="1"/>
  <c r="O86" i="25"/>
  <c r="N86" i="25"/>
  <c r="J86" i="25"/>
  <c r="M86" i="25"/>
  <c r="P86" i="25"/>
  <c r="H86" i="25"/>
  <c r="S86" i="25"/>
  <c r="K84" i="25"/>
  <c r="L85" i="25"/>
  <c r="L86" i="25" l="1"/>
  <c r="K85" i="25"/>
  <c r="S87" i="25"/>
  <c r="M87" i="25"/>
  <c r="P87" i="25"/>
  <c r="H87" i="25"/>
  <c r="I88" i="25"/>
  <c r="O87" i="25"/>
  <c r="J87" i="25"/>
  <c r="N87" i="25"/>
  <c r="I89" i="25" l="1"/>
  <c r="O88" i="25"/>
  <c r="N88" i="25"/>
  <c r="J88" i="25"/>
  <c r="S88" i="25"/>
  <c r="M88" i="25"/>
  <c r="P88" i="25"/>
  <c r="H88" i="25"/>
  <c r="K86" i="25"/>
  <c r="L87" i="25"/>
  <c r="K87" i="25" l="1"/>
  <c r="L88" i="25"/>
  <c r="S89" i="25"/>
  <c r="M89" i="25"/>
  <c r="P89" i="25"/>
  <c r="H89" i="25"/>
  <c r="O89" i="25"/>
  <c r="I90" i="25"/>
  <c r="N89" i="25"/>
  <c r="J89" i="25"/>
  <c r="I91" i="25" l="1"/>
  <c r="O90" i="25"/>
  <c r="N90" i="25"/>
  <c r="J90" i="25"/>
  <c r="M90" i="25"/>
  <c r="H90" i="25"/>
  <c r="S90" i="25"/>
  <c r="P90" i="25"/>
  <c r="K88" i="25"/>
  <c r="L89" i="25"/>
  <c r="L90" i="25" l="1"/>
  <c r="K89" i="25"/>
  <c r="S91" i="25"/>
  <c r="M91" i="25"/>
  <c r="P91" i="25"/>
  <c r="H91" i="25"/>
  <c r="I92" i="25"/>
  <c r="O91" i="25"/>
  <c r="N91" i="25"/>
  <c r="J91" i="25"/>
  <c r="I93" i="25" l="1"/>
  <c r="O92" i="25"/>
  <c r="N92" i="25"/>
  <c r="J92" i="25"/>
  <c r="S92" i="25"/>
  <c r="M92" i="25"/>
  <c r="P92" i="25"/>
  <c r="H92" i="25"/>
  <c r="K90" i="25"/>
  <c r="L91" i="25"/>
  <c r="K91" i="25" l="1"/>
  <c r="L92" i="25"/>
  <c r="S93" i="25"/>
  <c r="M93" i="25"/>
  <c r="P93" i="25"/>
  <c r="H93" i="25"/>
  <c r="O93" i="25"/>
  <c r="I94" i="25"/>
  <c r="J93" i="25"/>
  <c r="N93" i="25"/>
  <c r="I95" i="25" l="1"/>
  <c r="O94" i="25"/>
  <c r="N94" i="25"/>
  <c r="J94" i="25"/>
  <c r="M94" i="25"/>
  <c r="S94" i="25"/>
  <c r="H94" i="25"/>
  <c r="P94" i="25"/>
  <c r="K92" i="25"/>
  <c r="L93" i="25"/>
  <c r="L94" i="25" l="1"/>
  <c r="K93" i="25"/>
  <c r="S95" i="25"/>
  <c r="M95" i="25"/>
  <c r="P95" i="25"/>
  <c r="H95" i="25"/>
  <c r="I96" i="25"/>
  <c r="N95" i="25"/>
  <c r="J95" i="25"/>
  <c r="O95" i="25"/>
  <c r="I97" i="25" l="1"/>
  <c r="O96" i="25"/>
  <c r="N96" i="25"/>
  <c r="J96" i="25"/>
  <c r="S96" i="25"/>
  <c r="M96" i="25"/>
  <c r="P96" i="25"/>
  <c r="H96" i="25"/>
  <c r="K94" i="25"/>
  <c r="L95" i="25"/>
  <c r="K95" i="25" l="1"/>
  <c r="L96" i="25"/>
  <c r="S97" i="25"/>
  <c r="M97" i="25"/>
  <c r="P97" i="25"/>
  <c r="H97" i="25"/>
  <c r="O97" i="25"/>
  <c r="I98" i="25"/>
  <c r="J97" i="25"/>
  <c r="N97" i="25"/>
  <c r="I99" i="25" l="1"/>
  <c r="O98" i="25"/>
  <c r="N98" i="25"/>
  <c r="J98" i="25"/>
  <c r="M98" i="25"/>
  <c r="S98" i="25"/>
  <c r="H98" i="25"/>
  <c r="P98" i="25"/>
  <c r="K96" i="25"/>
  <c r="L97" i="25"/>
  <c r="L98" i="25" l="1"/>
  <c r="K97" i="25"/>
  <c r="S99" i="25"/>
  <c r="M99" i="25"/>
  <c r="P99" i="25"/>
  <c r="H99" i="25"/>
  <c r="I100" i="25"/>
  <c r="N99" i="25"/>
  <c r="J99" i="25"/>
  <c r="O99" i="25"/>
  <c r="I101" i="25" l="1"/>
  <c r="O100" i="25"/>
  <c r="N100" i="25"/>
  <c r="J100" i="25"/>
  <c r="S100" i="25"/>
  <c r="M100" i="25"/>
  <c r="P100" i="25"/>
  <c r="H100" i="25"/>
  <c r="K98" i="25"/>
  <c r="L99" i="25"/>
  <c r="K99" i="25" l="1"/>
  <c r="L100" i="25"/>
  <c r="S101" i="25"/>
  <c r="M101" i="25"/>
  <c r="P101" i="25"/>
  <c r="H101" i="25"/>
  <c r="O101" i="25"/>
  <c r="I102" i="25"/>
  <c r="J101" i="25"/>
  <c r="N101" i="25"/>
  <c r="I103" i="25" l="1"/>
  <c r="O102" i="25"/>
  <c r="N102" i="25"/>
  <c r="J102" i="25"/>
  <c r="M102" i="25"/>
  <c r="H102" i="25"/>
  <c r="S102" i="25"/>
  <c r="P102" i="25"/>
  <c r="K100" i="25"/>
  <c r="L101" i="25"/>
  <c r="L102" i="25" l="1"/>
  <c r="K101" i="25"/>
  <c r="S103" i="25"/>
  <c r="M103" i="25"/>
  <c r="P103" i="25"/>
  <c r="H103" i="25"/>
  <c r="I104" i="25"/>
  <c r="O103" i="25"/>
  <c r="N103" i="25"/>
  <c r="J103" i="25"/>
  <c r="I105" i="25" l="1"/>
  <c r="O104" i="25"/>
  <c r="N104" i="25"/>
  <c r="J104" i="25"/>
  <c r="S104" i="25"/>
  <c r="P104" i="25"/>
  <c r="H104" i="25"/>
  <c r="M104" i="25"/>
  <c r="K102" i="25"/>
  <c r="L103" i="25"/>
  <c r="K103" i="25" l="1"/>
  <c r="L104" i="25"/>
  <c r="S105" i="25"/>
  <c r="M105" i="25"/>
  <c r="P105" i="25"/>
  <c r="H105" i="25"/>
  <c r="O105" i="25"/>
  <c r="I106" i="25"/>
  <c r="J105" i="25"/>
  <c r="N105" i="25"/>
  <c r="I107" i="25" l="1"/>
  <c r="O106" i="25"/>
  <c r="N106" i="25"/>
  <c r="J106" i="25"/>
  <c r="M106" i="25"/>
  <c r="P106" i="25"/>
  <c r="S106" i="25"/>
  <c r="H106" i="25"/>
  <c r="K104" i="25"/>
  <c r="L105" i="25"/>
  <c r="K105" i="25" l="1"/>
  <c r="L106" i="25"/>
  <c r="S107" i="25"/>
  <c r="M107" i="25"/>
  <c r="P107" i="25"/>
  <c r="H107" i="25"/>
  <c r="I108" i="25"/>
  <c r="O107" i="25"/>
  <c r="J107" i="25"/>
  <c r="N107" i="25"/>
  <c r="I109" i="25" l="1"/>
  <c r="O108" i="25"/>
  <c r="N108" i="25"/>
  <c r="J108" i="25"/>
  <c r="S108" i="25"/>
  <c r="P108" i="25"/>
  <c r="H108" i="25"/>
  <c r="M108" i="25"/>
  <c r="K106" i="25"/>
  <c r="L107" i="25"/>
  <c r="K107" i="25" l="1"/>
  <c r="L108" i="25"/>
  <c r="S109" i="25"/>
  <c r="M109" i="25"/>
  <c r="P109" i="25"/>
  <c r="H109" i="25"/>
  <c r="O109" i="25"/>
  <c r="N109" i="25"/>
  <c r="I110" i="25"/>
  <c r="J109" i="25"/>
  <c r="K108" i="25" l="1"/>
  <c r="L109" i="25"/>
  <c r="I111" i="25"/>
  <c r="O110" i="25"/>
  <c r="N110" i="25"/>
  <c r="J110" i="25"/>
  <c r="M110" i="25"/>
  <c r="S110" i="25"/>
  <c r="P110" i="25"/>
  <c r="H110" i="25"/>
  <c r="S111" i="25" l="1"/>
  <c r="M111" i="25"/>
  <c r="P111" i="25"/>
  <c r="H111" i="25"/>
  <c r="I112" i="25"/>
  <c r="O111" i="25"/>
  <c r="J111" i="25"/>
  <c r="N111" i="25"/>
  <c r="K109" i="25"/>
  <c r="L110" i="25"/>
  <c r="K110" i="25" l="1"/>
  <c r="L111" i="25"/>
  <c r="I113" i="25"/>
  <c r="O112" i="25"/>
  <c r="N112" i="25"/>
  <c r="J112" i="25"/>
  <c r="S112" i="25"/>
  <c r="P112" i="25"/>
  <c r="H112" i="25"/>
  <c r="M112" i="25"/>
  <c r="S113" i="25" l="1"/>
  <c r="M113" i="25"/>
  <c r="P113" i="25"/>
  <c r="H113" i="25"/>
  <c r="O113" i="25"/>
  <c r="I114" i="25"/>
  <c r="N113" i="25"/>
  <c r="J113" i="25"/>
  <c r="K111" i="25"/>
  <c r="L112" i="25"/>
  <c r="K112" i="25" l="1"/>
  <c r="L113" i="25"/>
  <c r="I115" i="25"/>
  <c r="O114" i="25"/>
  <c r="N114" i="25"/>
  <c r="J114" i="25"/>
  <c r="M114" i="25"/>
  <c r="P114" i="25"/>
  <c r="H114" i="25"/>
  <c r="S114" i="25"/>
  <c r="S115" i="25" l="1"/>
  <c r="M115" i="25"/>
  <c r="P115" i="25"/>
  <c r="H115" i="25"/>
  <c r="I116" i="25"/>
  <c r="O115" i="25"/>
  <c r="J115" i="25"/>
  <c r="N115" i="25"/>
  <c r="K113" i="25"/>
  <c r="L114" i="25"/>
  <c r="K114" i="25" l="1"/>
  <c r="L115" i="25"/>
  <c r="I117" i="25"/>
  <c r="O116" i="25"/>
  <c r="N116" i="25"/>
  <c r="J116" i="25"/>
  <c r="S116" i="25"/>
  <c r="P116" i="25"/>
  <c r="H116" i="25"/>
  <c r="M116" i="25"/>
  <c r="S117" i="25" l="1"/>
  <c r="M117" i="25"/>
  <c r="P117" i="25"/>
  <c r="H117" i="25"/>
  <c r="O117" i="25"/>
  <c r="N117" i="25"/>
  <c r="I118" i="25"/>
  <c r="J117" i="25"/>
  <c r="K115" i="25"/>
  <c r="L116" i="25"/>
  <c r="K116" i="25" l="1"/>
  <c r="L117" i="25"/>
  <c r="I119" i="25"/>
  <c r="O118" i="25"/>
  <c r="N118" i="25"/>
  <c r="J118" i="25"/>
  <c r="M118" i="25"/>
  <c r="S118" i="25"/>
  <c r="H118" i="25"/>
  <c r="P118" i="25"/>
  <c r="S119" i="25" l="1"/>
  <c r="M119" i="25"/>
  <c r="P119" i="25"/>
  <c r="H119" i="25"/>
  <c r="I120" i="25"/>
  <c r="O119" i="25"/>
  <c r="N119" i="25"/>
  <c r="J119" i="25"/>
  <c r="K117" i="25"/>
  <c r="L118" i="25"/>
  <c r="K118" i="25" l="1"/>
  <c r="L119" i="25"/>
  <c r="I121" i="25"/>
  <c r="O120" i="25"/>
  <c r="N120" i="25"/>
  <c r="J120" i="25"/>
  <c r="S120" i="25"/>
  <c r="P120" i="25"/>
  <c r="H120" i="25"/>
  <c r="M120" i="25"/>
  <c r="S121" i="25" l="1"/>
  <c r="M121" i="25"/>
  <c r="P121" i="25"/>
  <c r="H121" i="25"/>
  <c r="O121" i="25"/>
  <c r="N121" i="25"/>
  <c r="I122" i="25"/>
  <c r="J121" i="25"/>
  <c r="K119" i="25"/>
  <c r="L120" i="25"/>
  <c r="K120" i="25" l="1"/>
  <c r="L121" i="25"/>
  <c r="I123" i="25"/>
  <c r="O122" i="25"/>
  <c r="N122" i="25"/>
  <c r="J122" i="25"/>
  <c r="M122" i="25"/>
  <c r="S122" i="25"/>
  <c r="H122" i="25"/>
  <c r="P122" i="25"/>
  <c r="S123" i="25" l="1"/>
  <c r="M123" i="25"/>
  <c r="P123" i="25"/>
  <c r="H123" i="25"/>
  <c r="I124" i="25"/>
  <c r="O123" i="25"/>
  <c r="N123" i="25"/>
  <c r="J123" i="25"/>
  <c r="K121" i="25"/>
  <c r="L122" i="25"/>
  <c r="K122" i="25" l="1"/>
  <c r="L123" i="25"/>
  <c r="I125" i="25"/>
  <c r="O124" i="25"/>
  <c r="N124" i="25"/>
  <c r="J124" i="25"/>
  <c r="S124" i="25"/>
  <c r="P124" i="25"/>
  <c r="H124" i="25"/>
  <c r="M124" i="25"/>
  <c r="S125" i="25" l="1"/>
  <c r="M125" i="25"/>
  <c r="P125" i="25"/>
  <c r="H125" i="25"/>
  <c r="O125" i="25"/>
  <c r="J125" i="25"/>
  <c r="N125" i="25"/>
  <c r="I126" i="25"/>
  <c r="K123" i="25"/>
  <c r="L124" i="25"/>
  <c r="I127" i="25" l="1"/>
  <c r="O126" i="25"/>
  <c r="N126" i="25"/>
  <c r="J126" i="25"/>
  <c r="M126" i="25"/>
  <c r="S126" i="25"/>
  <c r="H126" i="25"/>
  <c r="P126" i="25"/>
  <c r="K124" i="25"/>
  <c r="L125" i="25"/>
  <c r="K125" i="25" l="1"/>
  <c r="L126" i="25"/>
  <c r="S127" i="25"/>
  <c r="M127" i="25"/>
  <c r="P127" i="25"/>
  <c r="H127" i="25"/>
  <c r="I128" i="25"/>
  <c r="N127" i="25"/>
  <c r="J127" i="25"/>
  <c r="O127" i="25"/>
  <c r="I129" i="25" l="1"/>
  <c r="O128" i="25"/>
  <c r="N128" i="25"/>
  <c r="J128" i="25"/>
  <c r="S128" i="25"/>
  <c r="M128" i="25"/>
  <c r="P128" i="25"/>
  <c r="H128" i="25"/>
  <c r="K126" i="25"/>
  <c r="L127" i="25"/>
  <c r="K127" i="25" l="1"/>
  <c r="L128" i="25"/>
  <c r="S129" i="25"/>
  <c r="M129" i="25"/>
  <c r="P129" i="25"/>
  <c r="H129" i="25"/>
  <c r="O129" i="25"/>
  <c r="I130" i="25"/>
  <c r="N129" i="25"/>
  <c r="J129" i="25"/>
  <c r="I131" i="25" l="1"/>
  <c r="O130" i="25"/>
  <c r="N130" i="25"/>
  <c r="J130" i="25"/>
  <c r="M130" i="25"/>
  <c r="S130" i="25"/>
  <c r="H130" i="25"/>
  <c r="P130" i="25"/>
  <c r="K128" i="25"/>
  <c r="L129" i="25"/>
  <c r="L130" i="25" l="1"/>
  <c r="K129" i="25"/>
  <c r="S131" i="25"/>
  <c r="M131" i="25"/>
  <c r="P131" i="25"/>
  <c r="H131" i="25"/>
  <c r="I132" i="25"/>
  <c r="N131" i="25"/>
  <c r="J131" i="25"/>
  <c r="O131" i="25"/>
  <c r="I133" i="25" l="1"/>
  <c r="O132" i="25"/>
  <c r="N132" i="25"/>
  <c r="J132" i="25"/>
  <c r="S132" i="25"/>
  <c r="M132" i="25"/>
  <c r="P132" i="25"/>
  <c r="H132" i="25"/>
  <c r="K130" i="25"/>
  <c r="L131" i="25"/>
  <c r="K131" i="25" l="1"/>
  <c r="L132" i="25"/>
  <c r="S133" i="25"/>
  <c r="M133" i="25"/>
  <c r="P133" i="25"/>
  <c r="H133" i="25"/>
  <c r="O133" i="25"/>
  <c r="I134" i="25"/>
  <c r="N133" i="25"/>
  <c r="J133" i="25"/>
  <c r="I135" i="25" l="1"/>
  <c r="O134" i="25"/>
  <c r="N134" i="25"/>
  <c r="J134" i="25"/>
  <c r="M134" i="25"/>
  <c r="S134" i="25"/>
  <c r="P134" i="25"/>
  <c r="H134" i="25"/>
  <c r="K132" i="25"/>
  <c r="L133" i="25"/>
  <c r="L134" i="25" l="1"/>
  <c r="K133" i="25"/>
  <c r="S135" i="25"/>
  <c r="M135" i="25"/>
  <c r="P135" i="25"/>
  <c r="H135" i="25"/>
  <c r="I136" i="25"/>
  <c r="J135" i="25"/>
  <c r="O135" i="25"/>
  <c r="N135" i="25"/>
  <c r="I137" i="25" l="1"/>
  <c r="O136" i="25"/>
  <c r="N136" i="25"/>
  <c r="J136" i="25"/>
  <c r="S136" i="25"/>
  <c r="M136" i="25"/>
  <c r="P136" i="25"/>
  <c r="H136" i="25"/>
  <c r="K134" i="25"/>
  <c r="L135" i="25"/>
  <c r="K135" i="25" l="1"/>
  <c r="L136" i="25"/>
  <c r="S137" i="25"/>
  <c r="M137" i="25"/>
  <c r="P137" i="25"/>
  <c r="H137" i="25"/>
  <c r="O137" i="25"/>
  <c r="I138" i="25"/>
  <c r="N137" i="25"/>
  <c r="J137" i="25"/>
  <c r="I139" i="25" l="1"/>
  <c r="O138" i="25"/>
  <c r="N138" i="25"/>
  <c r="J138" i="25"/>
  <c r="M138" i="25"/>
  <c r="H138" i="25"/>
  <c r="S138" i="25"/>
  <c r="P138" i="25"/>
  <c r="K136" i="25"/>
  <c r="L137" i="25"/>
  <c r="L138" i="25" l="1"/>
  <c r="K137" i="25"/>
  <c r="S139" i="25"/>
  <c r="M139" i="25"/>
  <c r="P139" i="25"/>
  <c r="H139" i="25"/>
  <c r="I140" i="25"/>
  <c r="O139" i="25"/>
  <c r="N139" i="25"/>
  <c r="J139" i="25"/>
  <c r="I141" i="25" l="1"/>
  <c r="O140" i="25"/>
  <c r="N140" i="25"/>
  <c r="J140" i="25"/>
  <c r="S140" i="25"/>
  <c r="P140" i="25"/>
  <c r="H140" i="25"/>
  <c r="M140" i="25"/>
  <c r="K138" i="25"/>
  <c r="L139" i="25"/>
  <c r="K139" i="25" l="1"/>
  <c r="L140" i="25"/>
  <c r="S141" i="25"/>
  <c r="M141" i="25"/>
  <c r="P141" i="25"/>
  <c r="H141" i="25"/>
  <c r="O141" i="25"/>
  <c r="I142" i="25"/>
  <c r="N141" i="25"/>
  <c r="J141" i="25"/>
  <c r="I143" i="25" l="1"/>
  <c r="O142" i="25"/>
  <c r="N142" i="25"/>
  <c r="J142" i="25"/>
  <c r="M142" i="25"/>
  <c r="H142" i="25"/>
  <c r="S142" i="25"/>
  <c r="P142" i="25"/>
  <c r="K140" i="25"/>
  <c r="L141" i="25"/>
  <c r="K141" i="25" l="1"/>
  <c r="L142" i="25"/>
  <c r="S143" i="25"/>
  <c r="M143" i="25"/>
  <c r="P143" i="25"/>
  <c r="H143" i="25"/>
  <c r="I144" i="25"/>
  <c r="O143" i="25"/>
  <c r="N143" i="25"/>
  <c r="J143" i="25"/>
  <c r="I145" i="25" l="1"/>
  <c r="O144" i="25"/>
  <c r="N144" i="25"/>
  <c r="J144" i="25"/>
  <c r="S144" i="25"/>
  <c r="P144" i="25"/>
  <c r="H144" i="25"/>
  <c r="M144" i="25"/>
  <c r="K142" i="25"/>
  <c r="L143" i="25"/>
  <c r="K143" i="25" l="1"/>
  <c r="L144" i="25"/>
  <c r="S145" i="25"/>
  <c r="M145" i="25"/>
  <c r="P145" i="25"/>
  <c r="H145" i="25"/>
  <c r="O145" i="25"/>
  <c r="I146" i="25"/>
  <c r="N145" i="25"/>
  <c r="J145" i="25"/>
  <c r="I147" i="25" l="1"/>
  <c r="O146" i="25"/>
  <c r="N146" i="25"/>
  <c r="J146" i="25"/>
  <c r="M146" i="25"/>
  <c r="H146" i="25"/>
  <c r="S146" i="25"/>
  <c r="P146" i="25"/>
  <c r="K144" i="25"/>
  <c r="L145" i="25"/>
  <c r="K145" i="25" l="1"/>
  <c r="L146" i="25"/>
  <c r="S147" i="25"/>
  <c r="M147" i="25"/>
  <c r="P147" i="25"/>
  <c r="H147" i="25"/>
  <c r="I148" i="25"/>
  <c r="O147" i="25"/>
  <c r="N147" i="25"/>
  <c r="J147" i="25"/>
  <c r="I149" i="25" l="1"/>
  <c r="O148" i="25"/>
  <c r="N148" i="25"/>
  <c r="J148" i="25"/>
  <c r="S148" i="25"/>
  <c r="P148" i="25"/>
  <c r="H148" i="25"/>
  <c r="M148" i="25"/>
  <c r="K146" i="25"/>
  <c r="L147" i="25"/>
  <c r="K147" i="25" l="1"/>
  <c r="L148" i="25"/>
  <c r="S149" i="25"/>
  <c r="M149" i="25"/>
  <c r="P149" i="25"/>
  <c r="H149" i="25"/>
  <c r="O149" i="25"/>
  <c r="I150" i="25"/>
  <c r="J149" i="25"/>
  <c r="N149" i="25"/>
  <c r="I151" i="25" l="1"/>
  <c r="O150" i="25"/>
  <c r="N150" i="25"/>
  <c r="J150" i="25"/>
  <c r="M150" i="25"/>
  <c r="P150" i="25"/>
  <c r="S150" i="25"/>
  <c r="H150" i="25"/>
  <c r="K148" i="25"/>
  <c r="L149" i="25"/>
  <c r="K149" i="25" l="1"/>
  <c r="L150" i="25"/>
  <c r="S151" i="25"/>
  <c r="M151" i="25"/>
  <c r="P151" i="25"/>
  <c r="H151" i="25"/>
  <c r="I152" i="25"/>
  <c r="O151" i="25"/>
  <c r="J151" i="25"/>
  <c r="N151" i="25"/>
  <c r="I153" i="25" l="1"/>
  <c r="O152" i="25"/>
  <c r="N152" i="25"/>
  <c r="J152" i="25"/>
  <c r="S152" i="25"/>
  <c r="P152" i="25"/>
  <c r="H152" i="25"/>
  <c r="M152" i="25"/>
  <c r="K150" i="25"/>
  <c r="L151" i="25"/>
  <c r="K151" i="25" l="1"/>
  <c r="L152" i="25"/>
  <c r="S153" i="25"/>
  <c r="M153" i="25"/>
  <c r="P153" i="25"/>
  <c r="H153" i="25"/>
  <c r="O153" i="25"/>
  <c r="I154" i="25"/>
  <c r="J153" i="25"/>
  <c r="N153" i="25"/>
  <c r="K152" i="25" l="1"/>
  <c r="L153" i="25"/>
  <c r="I155" i="25"/>
  <c r="O154" i="25"/>
  <c r="N154" i="25"/>
  <c r="J154" i="25"/>
  <c r="M154" i="25"/>
  <c r="P154" i="25"/>
  <c r="S154" i="25"/>
  <c r="H154" i="25"/>
  <c r="S155" i="25" l="1"/>
  <c r="M155" i="25"/>
  <c r="P155" i="25"/>
  <c r="H155" i="25"/>
  <c r="I156" i="25"/>
  <c r="O155" i="25"/>
  <c r="J155" i="25"/>
  <c r="N155" i="25"/>
  <c r="K153" i="25"/>
  <c r="L154" i="25"/>
  <c r="K154" i="25" l="1"/>
  <c r="L155" i="25"/>
  <c r="I157" i="25"/>
  <c r="O156" i="25"/>
  <c r="N156" i="25"/>
  <c r="J156" i="25"/>
  <c r="S156" i="25"/>
  <c r="P156" i="25"/>
  <c r="H156" i="25"/>
  <c r="M156" i="25"/>
  <c r="S157" i="25" l="1"/>
  <c r="M157" i="25"/>
  <c r="P157" i="25"/>
  <c r="H157" i="25"/>
  <c r="O157" i="25"/>
  <c r="I158" i="25"/>
  <c r="N157" i="25"/>
  <c r="J157" i="25"/>
  <c r="K155" i="25"/>
  <c r="L156" i="25"/>
  <c r="K156" i="25" l="1"/>
  <c r="L157" i="25"/>
  <c r="I159" i="25"/>
  <c r="O158" i="25"/>
  <c r="N158" i="25"/>
  <c r="J158" i="25"/>
  <c r="M158" i="25"/>
  <c r="H158" i="25"/>
  <c r="S158" i="25"/>
  <c r="P158" i="25"/>
  <c r="K157" i="25" l="1"/>
  <c r="L158" i="25"/>
  <c r="S159" i="25"/>
  <c r="M159" i="25"/>
  <c r="P159" i="25"/>
  <c r="H159" i="25"/>
  <c r="I160" i="25"/>
  <c r="O159" i="25"/>
  <c r="N159" i="25"/>
  <c r="J159" i="25"/>
  <c r="I161" i="25" l="1"/>
  <c r="O160" i="25"/>
  <c r="N160" i="25"/>
  <c r="J160" i="25"/>
  <c r="S160" i="25"/>
  <c r="P160" i="25"/>
  <c r="H160" i="25"/>
  <c r="M160" i="25"/>
  <c r="K158" i="25"/>
  <c r="L159" i="25"/>
  <c r="K159" i="25" l="1"/>
  <c r="L160" i="25"/>
  <c r="S161" i="25"/>
  <c r="M161" i="25"/>
  <c r="P161" i="25"/>
  <c r="H161" i="25"/>
  <c r="O161" i="25"/>
  <c r="J161" i="25"/>
  <c r="N161" i="25"/>
  <c r="I162" i="25"/>
  <c r="K160" i="25" l="1"/>
  <c r="L161" i="25"/>
  <c r="I163" i="25"/>
  <c r="O162" i="25"/>
  <c r="N162" i="25"/>
  <c r="J162" i="25"/>
  <c r="M162" i="25"/>
  <c r="S162" i="25"/>
  <c r="H162" i="25"/>
  <c r="P162" i="25"/>
  <c r="S163" i="25" l="1"/>
  <c r="M163" i="25"/>
  <c r="P163" i="25"/>
  <c r="H163" i="25"/>
  <c r="I164" i="25"/>
  <c r="O163" i="25"/>
  <c r="N163" i="25"/>
  <c r="J163" i="25"/>
  <c r="K161" i="25"/>
  <c r="L162" i="25"/>
  <c r="K162" i="25" l="1"/>
  <c r="L163" i="25"/>
  <c r="I165" i="25"/>
  <c r="O164" i="25"/>
  <c r="N164" i="25"/>
  <c r="J164" i="25"/>
  <c r="S164" i="25"/>
  <c r="P164" i="25"/>
  <c r="H164" i="25"/>
  <c r="M164" i="25"/>
  <c r="S165" i="25" l="1"/>
  <c r="M165" i="25"/>
  <c r="P165" i="25"/>
  <c r="H165" i="25"/>
  <c r="O165" i="25"/>
  <c r="J165" i="25"/>
  <c r="N165" i="25"/>
  <c r="I166" i="25"/>
  <c r="K163" i="25"/>
  <c r="L164" i="25"/>
  <c r="I167" i="25" l="1"/>
  <c r="O166" i="25"/>
  <c r="N166" i="25"/>
  <c r="J166" i="25"/>
  <c r="M166" i="25"/>
  <c r="S166" i="25"/>
  <c r="P166" i="25"/>
  <c r="H166" i="25"/>
  <c r="K164" i="25"/>
  <c r="L165" i="25"/>
  <c r="K165" i="25" l="1"/>
  <c r="L166" i="25"/>
  <c r="S167" i="25"/>
  <c r="M167" i="25"/>
  <c r="P167" i="25"/>
  <c r="H167" i="25"/>
  <c r="I168" i="25"/>
  <c r="O167" i="25"/>
  <c r="J167" i="25"/>
  <c r="N167" i="25"/>
  <c r="I169" i="25" l="1"/>
  <c r="O168" i="25"/>
  <c r="N168" i="25"/>
  <c r="J168" i="25"/>
  <c r="S168" i="25"/>
  <c r="P168" i="25"/>
  <c r="H168" i="25"/>
  <c r="M168" i="25"/>
  <c r="K166" i="25"/>
  <c r="L167" i="25"/>
  <c r="K167" i="25" l="1"/>
  <c r="L168" i="25"/>
  <c r="S169" i="25"/>
  <c r="M169" i="25"/>
  <c r="P169" i="25"/>
  <c r="H169" i="25"/>
  <c r="O169" i="25"/>
  <c r="N169" i="25"/>
  <c r="I170" i="25"/>
  <c r="J169" i="25"/>
  <c r="K168" i="25" l="1"/>
  <c r="L169" i="25"/>
  <c r="I171" i="25"/>
  <c r="O170" i="25"/>
  <c r="N170" i="25"/>
  <c r="J170" i="25"/>
  <c r="M170" i="25"/>
  <c r="S170" i="25"/>
  <c r="H170" i="25"/>
  <c r="P170" i="25"/>
  <c r="S171" i="25" l="1"/>
  <c r="M171" i="25"/>
  <c r="P171" i="25"/>
  <c r="H171" i="25"/>
  <c r="I172" i="25"/>
  <c r="N171" i="25"/>
  <c r="J171" i="25"/>
  <c r="O171" i="25"/>
  <c r="K169" i="25"/>
  <c r="L170" i="25"/>
  <c r="K170" i="25" l="1"/>
  <c r="L171" i="25"/>
  <c r="I173" i="25"/>
  <c r="O172" i="25"/>
  <c r="N172" i="25"/>
  <c r="J172" i="25"/>
  <c r="S172" i="25"/>
  <c r="M172" i="25"/>
  <c r="P172" i="25"/>
  <c r="H172" i="25"/>
  <c r="S173" i="25" l="1"/>
  <c r="M173" i="25"/>
  <c r="P173" i="25"/>
  <c r="H173" i="25"/>
  <c r="O173" i="25"/>
  <c r="N173" i="25"/>
  <c r="I174" i="25"/>
  <c r="J173" i="25"/>
  <c r="K171" i="25"/>
  <c r="L172" i="25"/>
  <c r="K172" i="25" l="1"/>
  <c r="L173" i="25"/>
  <c r="I175" i="25"/>
  <c r="O174" i="25"/>
  <c r="N174" i="25"/>
  <c r="J174" i="25"/>
  <c r="M174" i="25"/>
  <c r="S174" i="25"/>
  <c r="H174" i="25"/>
  <c r="P174" i="25"/>
  <c r="S175" i="25" l="1"/>
  <c r="M175" i="25"/>
  <c r="P175" i="25"/>
  <c r="H175" i="25"/>
  <c r="I176" i="25"/>
  <c r="N175" i="25"/>
  <c r="J175" i="25"/>
  <c r="O175" i="25"/>
  <c r="K173" i="25"/>
  <c r="L174" i="25"/>
  <c r="K174" i="25" l="1"/>
  <c r="L175" i="25"/>
  <c r="I177" i="25"/>
  <c r="O176" i="25"/>
  <c r="N176" i="25"/>
  <c r="J176" i="25"/>
  <c r="S176" i="25"/>
  <c r="M176" i="25"/>
  <c r="P176" i="25"/>
  <c r="H176" i="25"/>
  <c r="S177" i="25" l="1"/>
  <c r="M177" i="25"/>
  <c r="P177" i="25"/>
  <c r="H177" i="25"/>
  <c r="O177" i="25"/>
  <c r="N177" i="25"/>
  <c r="I178" i="25"/>
  <c r="J177" i="25"/>
  <c r="K175" i="25"/>
  <c r="L176" i="25"/>
  <c r="K176" i="25" l="1"/>
  <c r="L177" i="25"/>
  <c r="I179" i="25"/>
  <c r="O178" i="25"/>
  <c r="N178" i="25"/>
  <c r="J178" i="25"/>
  <c r="M178" i="25"/>
  <c r="S178" i="25"/>
  <c r="P178" i="25"/>
  <c r="H178" i="25"/>
  <c r="S179" i="25" l="1"/>
  <c r="M179" i="25"/>
  <c r="P179" i="25"/>
  <c r="H179" i="25"/>
  <c r="I180" i="25"/>
  <c r="J179" i="25"/>
  <c r="O179" i="25"/>
  <c r="N179" i="25"/>
  <c r="K177" i="25"/>
  <c r="L178" i="25"/>
  <c r="K178" i="25" l="1"/>
  <c r="L179" i="25"/>
  <c r="I181" i="25"/>
  <c r="O180" i="25"/>
  <c r="N180" i="25"/>
  <c r="J180" i="25"/>
  <c r="S180" i="25"/>
  <c r="M180" i="25"/>
  <c r="P180" i="25"/>
  <c r="H180" i="25"/>
  <c r="S181" i="25" l="1"/>
  <c r="M181" i="25"/>
  <c r="P181" i="25"/>
  <c r="H181" i="25"/>
  <c r="O181" i="25"/>
  <c r="I182" i="25"/>
  <c r="N181" i="25"/>
  <c r="J181" i="25"/>
  <c r="K179" i="25"/>
  <c r="L180" i="25"/>
  <c r="K180" i="25" l="1"/>
  <c r="L181" i="25"/>
  <c r="I183" i="25"/>
  <c r="O182" i="25"/>
  <c r="N182" i="25"/>
  <c r="J182" i="25"/>
  <c r="M182" i="25"/>
  <c r="H182" i="25"/>
  <c r="S182" i="25"/>
  <c r="P182" i="25"/>
  <c r="S183" i="25" l="1"/>
  <c r="M183" i="25"/>
  <c r="P183" i="25"/>
  <c r="H183" i="25"/>
  <c r="I184" i="25"/>
  <c r="O183" i="25"/>
  <c r="N183" i="25"/>
  <c r="J183" i="25"/>
  <c r="L182" i="25"/>
  <c r="K181" i="25"/>
  <c r="K182" i="25" l="1"/>
  <c r="L183" i="25"/>
  <c r="I185" i="25"/>
  <c r="O184" i="25"/>
  <c r="N184" i="25"/>
  <c r="J184" i="25"/>
  <c r="S184" i="25"/>
  <c r="M184" i="25"/>
  <c r="P184" i="25"/>
  <c r="H184" i="25"/>
  <c r="S185" i="25" l="1"/>
  <c r="M185" i="25"/>
  <c r="P185" i="25"/>
  <c r="H185" i="25"/>
  <c r="O185" i="25"/>
  <c r="I186" i="25"/>
  <c r="J185" i="25"/>
  <c r="N185" i="25"/>
  <c r="K183" i="25"/>
  <c r="L184" i="25"/>
  <c r="K184" i="25" l="1"/>
  <c r="L185" i="25"/>
  <c r="I187" i="25"/>
  <c r="O186" i="25"/>
  <c r="N186" i="25"/>
  <c r="J186" i="25"/>
  <c r="M186" i="25"/>
  <c r="S186" i="25"/>
  <c r="H186" i="25"/>
  <c r="P186" i="25"/>
  <c r="S187" i="25" l="1"/>
  <c r="M187" i="25"/>
  <c r="P187" i="25"/>
  <c r="H187" i="25"/>
  <c r="I188" i="25"/>
  <c r="N187" i="25"/>
  <c r="J187" i="25"/>
  <c r="O187" i="25"/>
  <c r="L186" i="25"/>
  <c r="K185" i="25"/>
  <c r="K186" i="25" l="1"/>
  <c r="L187" i="25"/>
  <c r="I189" i="25"/>
  <c r="O188" i="25"/>
  <c r="N188" i="25"/>
  <c r="J188" i="25"/>
  <c r="S188" i="25"/>
  <c r="M188" i="25"/>
  <c r="P188" i="25"/>
  <c r="H188" i="25"/>
  <c r="S189" i="25" l="1"/>
  <c r="M189" i="25"/>
  <c r="P189" i="25"/>
  <c r="H189" i="25"/>
  <c r="O189" i="25"/>
  <c r="I190" i="25"/>
  <c r="J189" i="25"/>
  <c r="N189" i="25"/>
  <c r="K187" i="25"/>
  <c r="L188" i="25"/>
  <c r="K188" i="25" l="1"/>
  <c r="L189" i="25"/>
  <c r="I191" i="25"/>
  <c r="O190" i="25"/>
  <c r="N190" i="25"/>
  <c r="J190" i="25"/>
  <c r="M190" i="25"/>
  <c r="P190" i="25"/>
  <c r="S190" i="25"/>
  <c r="H190" i="25"/>
  <c r="S191" i="25" l="1"/>
  <c r="M191" i="25"/>
  <c r="P191" i="25"/>
  <c r="H191" i="25"/>
  <c r="I192" i="25"/>
  <c r="O191" i="25"/>
  <c r="J191" i="25"/>
  <c r="N191" i="25"/>
  <c r="L190" i="25"/>
  <c r="K189" i="25"/>
  <c r="K190" i="25" l="1"/>
  <c r="L191" i="25"/>
  <c r="I193" i="25"/>
  <c r="O192" i="25"/>
  <c r="N192" i="25"/>
  <c r="J192" i="25"/>
  <c r="S192" i="25"/>
  <c r="M192" i="25"/>
  <c r="P192" i="25"/>
  <c r="H192" i="25"/>
  <c r="S193" i="25" l="1"/>
  <c r="M193" i="25"/>
  <c r="P193" i="25"/>
  <c r="H193" i="25"/>
  <c r="O193" i="25"/>
  <c r="I194" i="25"/>
  <c r="J193" i="25"/>
  <c r="N193" i="25"/>
  <c r="K191" i="25"/>
  <c r="L192" i="25"/>
  <c r="K192" i="25" l="1"/>
  <c r="L193" i="25"/>
  <c r="I195" i="25"/>
  <c r="O194" i="25"/>
  <c r="N194" i="25"/>
  <c r="J194" i="25"/>
  <c r="M194" i="25"/>
  <c r="P194" i="25"/>
  <c r="S194" i="25"/>
  <c r="H194" i="25"/>
  <c r="S195" i="25" l="1"/>
  <c r="M195" i="25"/>
  <c r="P195" i="25"/>
  <c r="H195" i="25"/>
  <c r="I196" i="25"/>
  <c r="O195" i="25"/>
  <c r="J195" i="25"/>
  <c r="N195" i="25"/>
  <c r="L194" i="25"/>
  <c r="K193" i="25"/>
  <c r="K194" i="25" l="1"/>
  <c r="L195" i="25"/>
  <c r="I197" i="25"/>
  <c r="O196" i="25"/>
  <c r="N196" i="25"/>
  <c r="J196" i="25"/>
  <c r="S196" i="25"/>
  <c r="P196" i="25"/>
  <c r="H196" i="25"/>
  <c r="M196" i="25"/>
  <c r="S197" i="25" l="1"/>
  <c r="M197" i="25"/>
  <c r="P197" i="25"/>
  <c r="H197" i="25"/>
  <c r="O197" i="25"/>
  <c r="N197" i="25"/>
  <c r="I198" i="25"/>
  <c r="J197" i="25"/>
  <c r="K195" i="25"/>
  <c r="L196" i="25"/>
  <c r="K196" i="25" l="1"/>
  <c r="L197" i="25"/>
  <c r="I199" i="25"/>
  <c r="O198" i="25"/>
  <c r="N198" i="25"/>
  <c r="J198" i="25"/>
  <c r="M198" i="25"/>
  <c r="S198" i="25"/>
  <c r="P198" i="25"/>
  <c r="H198" i="25"/>
  <c r="S199" i="25" l="1"/>
  <c r="M199" i="25"/>
  <c r="P199" i="25"/>
  <c r="H199" i="25"/>
  <c r="I200" i="25"/>
  <c r="J199" i="25"/>
  <c r="O199" i="25"/>
  <c r="N199" i="25"/>
  <c r="K197" i="25"/>
  <c r="L198" i="25"/>
  <c r="K198" i="25" l="1"/>
  <c r="L199" i="25"/>
  <c r="I201" i="25"/>
  <c r="O200" i="25"/>
  <c r="N200" i="25"/>
  <c r="J200" i="25"/>
  <c r="S200" i="25"/>
  <c r="M200" i="25"/>
  <c r="P200" i="25"/>
  <c r="H200" i="25"/>
  <c r="K199" i="25" l="1"/>
  <c r="L200" i="25"/>
  <c r="S201" i="25"/>
  <c r="M201" i="25"/>
  <c r="P201" i="25"/>
  <c r="H201" i="25"/>
  <c r="O201" i="25"/>
  <c r="N201" i="25"/>
  <c r="I202" i="25"/>
  <c r="J201" i="25"/>
  <c r="K200" i="25" l="1"/>
  <c r="L201" i="25"/>
  <c r="I203" i="25"/>
  <c r="O202" i="25"/>
  <c r="N202" i="25"/>
  <c r="J202" i="25"/>
  <c r="M202" i="25"/>
  <c r="S202" i="25"/>
  <c r="H202" i="25"/>
  <c r="P202" i="25"/>
  <c r="S203" i="25" l="1"/>
  <c r="M203" i="25"/>
  <c r="P203" i="25"/>
  <c r="H203" i="25"/>
  <c r="N203" i="25"/>
  <c r="I204" i="25"/>
  <c r="J203" i="25"/>
  <c r="O203" i="25"/>
  <c r="K201" i="25"/>
  <c r="L202" i="25"/>
  <c r="K202" i="25" l="1"/>
  <c r="L203" i="25"/>
  <c r="I205" i="25"/>
  <c r="O204" i="25"/>
  <c r="M204" i="25"/>
  <c r="H204" i="25"/>
  <c r="S204" i="25"/>
  <c r="J204" i="25"/>
  <c r="P204" i="25"/>
  <c r="N204" i="25"/>
  <c r="S205" i="25" l="1"/>
  <c r="M205" i="25"/>
  <c r="O205" i="25"/>
  <c r="J205" i="25"/>
  <c r="P205" i="25"/>
  <c r="H205" i="25"/>
  <c r="N205" i="25"/>
  <c r="I206" i="25"/>
  <c r="L204" i="25"/>
  <c r="K203" i="25"/>
  <c r="K204" i="25" l="1"/>
  <c r="L205" i="25"/>
  <c r="I207" i="25"/>
  <c r="O206" i="25"/>
  <c r="P206" i="25"/>
  <c r="J206" i="25"/>
  <c r="N206" i="25"/>
  <c r="M206" i="25"/>
  <c r="H206" i="25"/>
  <c r="S206" i="25"/>
  <c r="S207" i="25" l="1"/>
  <c r="M207" i="25"/>
  <c r="P207" i="25"/>
  <c r="O207" i="25"/>
  <c r="J207" i="25"/>
  <c r="N207" i="25"/>
  <c r="H207" i="25"/>
  <c r="I208" i="25"/>
  <c r="L206" i="25"/>
  <c r="K205" i="25"/>
  <c r="I209" i="25" l="1"/>
  <c r="O208" i="25"/>
  <c r="S208" i="25"/>
  <c r="P208" i="25"/>
  <c r="J208" i="25"/>
  <c r="N208" i="25"/>
  <c r="M208" i="25"/>
  <c r="H208" i="25"/>
  <c r="K206" i="25"/>
  <c r="L207" i="25"/>
  <c r="L208" i="25" l="1"/>
  <c r="K207" i="25"/>
  <c r="S209" i="25"/>
  <c r="M209" i="25"/>
  <c r="P209" i="25"/>
  <c r="O209" i="25"/>
  <c r="N209" i="25"/>
  <c r="J209" i="25"/>
  <c r="H209" i="25"/>
  <c r="I210" i="25"/>
  <c r="K208" i="25" l="1"/>
  <c r="L209" i="25"/>
  <c r="I211" i="25"/>
  <c r="O210" i="25"/>
  <c r="M210" i="25"/>
  <c r="H210" i="25"/>
  <c r="S210" i="25"/>
  <c r="P210" i="25"/>
  <c r="N210" i="25"/>
  <c r="J210" i="25"/>
  <c r="S211" i="25" l="1"/>
  <c r="M211" i="25"/>
  <c r="I212" i="25"/>
  <c r="N211" i="25"/>
  <c r="H211" i="25"/>
  <c r="P211" i="25"/>
  <c r="O211" i="25"/>
  <c r="J211" i="25"/>
  <c r="L210" i="25"/>
  <c r="K209" i="25"/>
  <c r="K210" i="25" l="1"/>
  <c r="L211" i="25"/>
  <c r="I213" i="25"/>
  <c r="O212" i="25"/>
  <c r="N212" i="25"/>
  <c r="M212" i="25"/>
  <c r="H212" i="25"/>
  <c r="S212" i="25"/>
  <c r="P212" i="25"/>
  <c r="J212" i="25"/>
  <c r="S213" i="25" l="1"/>
  <c r="M213" i="25"/>
  <c r="O213" i="25"/>
  <c r="I214" i="25"/>
  <c r="P213" i="25"/>
  <c r="J213" i="25"/>
  <c r="N213" i="25"/>
  <c r="H213" i="25"/>
  <c r="K211" i="25"/>
  <c r="L212" i="25"/>
  <c r="K212" i="25" l="1"/>
  <c r="L213" i="25"/>
  <c r="I215" i="25"/>
  <c r="O214" i="25"/>
  <c r="P214" i="25"/>
  <c r="J214" i="25"/>
  <c r="N214" i="25"/>
  <c r="S214" i="25"/>
  <c r="M214" i="25"/>
  <c r="H214" i="25"/>
  <c r="S215" i="25" l="1"/>
  <c r="M215" i="25"/>
  <c r="P215" i="25"/>
  <c r="O215" i="25"/>
  <c r="J215" i="25"/>
  <c r="N215" i="25"/>
  <c r="I216" i="25"/>
  <c r="H215" i="25"/>
  <c r="L214" i="25"/>
  <c r="K213" i="25"/>
  <c r="I217" i="25" l="1"/>
  <c r="O216" i="25"/>
  <c r="S216" i="25"/>
  <c r="P216" i="25"/>
  <c r="J216" i="25"/>
  <c r="H216" i="25"/>
  <c r="N216" i="25"/>
  <c r="M216" i="25"/>
  <c r="K214" i="25"/>
  <c r="L215" i="25"/>
  <c r="L216" i="25" l="1"/>
  <c r="K215" i="25"/>
  <c r="S217" i="25"/>
  <c r="M217" i="25"/>
  <c r="P217" i="25"/>
  <c r="I218" i="25"/>
  <c r="H217" i="25"/>
  <c r="O217" i="25"/>
  <c r="N217" i="25"/>
  <c r="J217" i="25"/>
  <c r="I219" i="25" l="1"/>
  <c r="O218" i="25"/>
  <c r="M218" i="25"/>
  <c r="H218" i="25"/>
  <c r="S218" i="25"/>
  <c r="P218" i="25"/>
  <c r="N218" i="25"/>
  <c r="J218" i="25"/>
  <c r="K216" i="25"/>
  <c r="L217" i="25"/>
  <c r="L218" i="25" l="1"/>
  <c r="K217" i="25"/>
  <c r="S219" i="25"/>
  <c r="M219" i="25"/>
  <c r="I220" i="25"/>
  <c r="N219" i="25"/>
  <c r="H219" i="25"/>
  <c r="J219" i="25"/>
  <c r="P219" i="25"/>
  <c r="O219" i="25"/>
  <c r="K218" i="25" l="1"/>
  <c r="L219" i="25"/>
  <c r="I221" i="25"/>
  <c r="O220" i="25"/>
  <c r="N220" i="25"/>
  <c r="M220" i="25"/>
  <c r="H220" i="25"/>
  <c r="J220" i="25"/>
  <c r="S220" i="25"/>
  <c r="P220" i="25"/>
  <c r="S221" i="25" l="1"/>
  <c r="M221" i="25"/>
  <c r="O221" i="25"/>
  <c r="J221" i="25"/>
  <c r="I222" i="25"/>
  <c r="N221" i="25"/>
  <c r="H221" i="25"/>
  <c r="P221" i="25"/>
  <c r="L220" i="25"/>
  <c r="K219" i="25"/>
  <c r="K220" i="25" l="1"/>
  <c r="L221" i="25"/>
  <c r="I223" i="25"/>
  <c r="O222" i="25"/>
  <c r="P222" i="25"/>
  <c r="J222" i="25"/>
  <c r="N222" i="25"/>
  <c r="H222" i="25"/>
  <c r="S222" i="25"/>
  <c r="M222" i="25"/>
  <c r="S223" i="25" l="1"/>
  <c r="M223" i="25"/>
  <c r="P223" i="25"/>
  <c r="O223" i="25"/>
  <c r="J223" i="25"/>
  <c r="I224" i="25"/>
  <c r="H223" i="25"/>
  <c r="N223" i="25"/>
  <c r="L222" i="25"/>
  <c r="K221" i="25"/>
  <c r="I225" i="25" l="1"/>
  <c r="O224" i="25"/>
  <c r="S224" i="25"/>
  <c r="P224" i="25"/>
  <c r="J224" i="25"/>
  <c r="M224" i="25"/>
  <c r="H224" i="25"/>
  <c r="N224" i="25"/>
  <c r="K222" i="25"/>
  <c r="L223" i="25"/>
  <c r="L224" i="25" l="1"/>
  <c r="K223" i="25"/>
  <c r="S225" i="25"/>
  <c r="M225" i="25"/>
  <c r="P225" i="25"/>
  <c r="N225" i="25"/>
  <c r="J225" i="25"/>
  <c r="I226" i="25"/>
  <c r="H225" i="25"/>
  <c r="O225" i="25"/>
  <c r="K224" i="25" l="1"/>
  <c r="L225" i="25"/>
  <c r="I227" i="25"/>
  <c r="O226" i="25"/>
  <c r="M226" i="25"/>
  <c r="H226" i="25"/>
  <c r="S226" i="25"/>
  <c r="N226" i="25"/>
  <c r="J226" i="25"/>
  <c r="P226" i="25"/>
  <c r="S227" i="25" l="1"/>
  <c r="M227" i="25"/>
  <c r="I228" i="25"/>
  <c r="N227" i="25"/>
  <c r="H227" i="25"/>
  <c r="O227" i="25"/>
  <c r="J227" i="25"/>
  <c r="P227" i="25"/>
  <c r="L226" i="25"/>
  <c r="K225" i="25"/>
  <c r="K226" i="25" l="1"/>
  <c r="L227" i="25"/>
  <c r="I229" i="25"/>
  <c r="O228" i="25"/>
  <c r="N228" i="25"/>
  <c r="M228" i="25"/>
  <c r="H228" i="25"/>
  <c r="P228" i="25"/>
  <c r="J228" i="25"/>
  <c r="S228" i="25"/>
  <c r="S229" i="25" l="1"/>
  <c r="M229" i="25"/>
  <c r="O229" i="25"/>
  <c r="J229" i="25"/>
  <c r="I230" i="25"/>
  <c r="N229" i="25"/>
  <c r="H229" i="25"/>
  <c r="P229" i="25"/>
  <c r="L228" i="25"/>
  <c r="K227" i="25"/>
  <c r="K228" i="25" l="1"/>
  <c r="L229" i="25"/>
  <c r="I231" i="25"/>
  <c r="O230" i="25"/>
  <c r="P230" i="25"/>
  <c r="J230" i="25"/>
  <c r="N230" i="25"/>
  <c r="S230" i="25"/>
  <c r="M230" i="25"/>
  <c r="H230" i="25"/>
  <c r="S231" i="25" l="1"/>
  <c r="M231" i="25"/>
  <c r="P231" i="25"/>
  <c r="O231" i="25"/>
  <c r="J231" i="25"/>
  <c r="N231" i="25"/>
  <c r="I232" i="25"/>
  <c r="H231" i="25"/>
  <c r="L230" i="25"/>
  <c r="K229" i="25"/>
  <c r="I233" i="25" l="1"/>
  <c r="O232" i="25"/>
  <c r="S232" i="25"/>
  <c r="P232" i="25"/>
  <c r="J232" i="25"/>
  <c r="H232" i="25"/>
  <c r="N232" i="25"/>
  <c r="M232" i="25"/>
  <c r="K230" i="25"/>
  <c r="L231" i="25"/>
  <c r="L232" i="25" l="1"/>
  <c r="K231" i="25"/>
  <c r="S233" i="25"/>
  <c r="M233" i="25"/>
  <c r="P233" i="25"/>
  <c r="I234" i="25"/>
  <c r="H233" i="25"/>
  <c r="O233" i="25"/>
  <c r="N233" i="25"/>
  <c r="J233" i="25"/>
  <c r="I235" i="25" l="1"/>
  <c r="O234" i="25"/>
  <c r="M234" i="25"/>
  <c r="H234" i="25"/>
  <c r="S234" i="25"/>
  <c r="P234" i="25"/>
  <c r="N234" i="25"/>
  <c r="J234" i="25"/>
  <c r="K232" i="25"/>
  <c r="L233" i="25"/>
  <c r="L234" i="25" l="1"/>
  <c r="K233" i="25"/>
  <c r="S235" i="25"/>
  <c r="M235" i="25"/>
  <c r="I236" i="25"/>
  <c r="N235" i="25"/>
  <c r="H235" i="25"/>
  <c r="J235" i="25"/>
  <c r="P235" i="25"/>
  <c r="O235" i="25"/>
  <c r="K234" i="25" l="1"/>
  <c r="L235" i="25"/>
  <c r="I237" i="25"/>
  <c r="O236" i="25"/>
  <c r="N236" i="25"/>
  <c r="M236" i="25"/>
  <c r="H236" i="25"/>
  <c r="J236" i="25"/>
  <c r="S236" i="25"/>
  <c r="P236" i="25"/>
  <c r="L236" i="25" l="1"/>
  <c r="K235" i="25"/>
  <c r="S237" i="25"/>
  <c r="M237" i="25"/>
  <c r="I238" i="25"/>
  <c r="N237" i="25"/>
  <c r="P237" i="25"/>
  <c r="J237" i="25"/>
  <c r="O237" i="25"/>
  <c r="H237" i="25"/>
  <c r="K236" i="25" l="1"/>
  <c r="L237" i="25"/>
  <c r="I239" i="25"/>
  <c r="O238" i="25"/>
  <c r="N238" i="25"/>
  <c r="M238" i="25"/>
  <c r="P238" i="25"/>
  <c r="J238" i="25"/>
  <c r="H238" i="25"/>
  <c r="S238" i="25"/>
  <c r="L238" i="25" l="1"/>
  <c r="K237" i="25"/>
  <c r="S239" i="25"/>
  <c r="M239" i="25"/>
  <c r="O239" i="25"/>
  <c r="J239" i="25"/>
  <c r="P239" i="25"/>
  <c r="H239" i="25"/>
  <c r="I240" i="25"/>
  <c r="N239" i="25"/>
  <c r="I241" i="25" l="1"/>
  <c r="O240" i="25"/>
  <c r="P240" i="25"/>
  <c r="J240" i="25"/>
  <c r="N240" i="25"/>
  <c r="H240" i="25"/>
  <c r="M240" i="25"/>
  <c r="S240" i="25"/>
  <c r="K238" i="25"/>
  <c r="L239" i="25"/>
  <c r="K239" i="25" l="1"/>
  <c r="L240" i="25"/>
  <c r="S241" i="25"/>
  <c r="M241" i="25"/>
  <c r="P241" i="25"/>
  <c r="I242" i="25"/>
  <c r="J241" i="25"/>
  <c r="N241" i="25"/>
  <c r="H241" i="25"/>
  <c r="O241" i="25"/>
  <c r="K240" i="25" l="1"/>
  <c r="L241" i="25"/>
  <c r="I243" i="25"/>
  <c r="O242" i="25"/>
  <c r="S242" i="25"/>
  <c r="P242" i="25"/>
  <c r="N242" i="25"/>
  <c r="H242" i="25"/>
  <c r="M242" i="25"/>
  <c r="J242" i="25"/>
  <c r="S243" i="25" l="1"/>
  <c r="M243" i="25"/>
  <c r="N243" i="25"/>
  <c r="I244" i="25"/>
  <c r="H243" i="25"/>
  <c r="P243" i="25"/>
  <c r="O243" i="25"/>
  <c r="J243" i="25"/>
  <c r="L242" i="25"/>
  <c r="K241" i="25"/>
  <c r="K242" i="25" l="1"/>
  <c r="L243" i="25"/>
  <c r="I245" i="25"/>
  <c r="O244" i="25"/>
  <c r="M244" i="25"/>
  <c r="H244" i="25"/>
  <c r="S244" i="25"/>
  <c r="J244" i="25"/>
  <c r="P244" i="25"/>
  <c r="N244" i="25"/>
  <c r="S245" i="25" l="1"/>
  <c r="M245" i="25"/>
  <c r="I246" i="25"/>
  <c r="N245" i="25"/>
  <c r="H245" i="25"/>
  <c r="O245" i="25"/>
  <c r="P245" i="25"/>
  <c r="J245" i="25"/>
  <c r="K243" i="25"/>
  <c r="L244" i="25"/>
  <c r="K244" i="25" l="1"/>
  <c r="L245" i="25"/>
  <c r="I247" i="25"/>
  <c r="O246" i="25"/>
  <c r="N246" i="25"/>
  <c r="S246" i="25"/>
  <c r="J246" i="25"/>
  <c r="P246" i="25"/>
  <c r="M246" i="25"/>
  <c r="H246" i="25"/>
  <c r="S247" i="25" l="1"/>
  <c r="M247" i="25"/>
  <c r="O247" i="25"/>
  <c r="J247" i="25"/>
  <c r="P247" i="25"/>
  <c r="H247" i="25"/>
  <c r="N247" i="25"/>
  <c r="I248" i="25"/>
  <c r="L246" i="25"/>
  <c r="K245" i="25"/>
  <c r="I249" i="25" l="1"/>
  <c r="O248" i="25"/>
  <c r="P248" i="25"/>
  <c r="J248" i="25"/>
  <c r="M248" i="25"/>
  <c r="N248" i="25"/>
  <c r="H248" i="25"/>
  <c r="S248" i="25"/>
  <c r="K246" i="25"/>
  <c r="L247" i="25"/>
  <c r="L248" i="25" l="1"/>
  <c r="K247" i="25"/>
  <c r="S249" i="25"/>
  <c r="M249" i="25"/>
  <c r="P249" i="25"/>
  <c r="J249" i="25"/>
  <c r="O249" i="25"/>
  <c r="H249" i="25"/>
  <c r="I250" i="25"/>
  <c r="N249" i="25"/>
  <c r="K248" i="25" l="1"/>
  <c r="L249" i="25"/>
  <c r="I251" i="25"/>
  <c r="O250" i="25"/>
  <c r="S250" i="25"/>
  <c r="N250" i="25"/>
  <c r="H250" i="25"/>
  <c r="M250" i="25"/>
  <c r="P250" i="25"/>
  <c r="J250" i="25"/>
  <c r="S251" i="25" l="1"/>
  <c r="M251" i="25"/>
  <c r="I252" i="25"/>
  <c r="P251" i="25"/>
  <c r="J251" i="25"/>
  <c r="N251" i="25"/>
  <c r="H251" i="25"/>
  <c r="O251" i="25"/>
  <c r="L250" i="25"/>
  <c r="K249" i="25"/>
  <c r="I253" i="25" l="1"/>
  <c r="O252" i="25"/>
  <c r="M252" i="25"/>
  <c r="H252" i="25"/>
  <c r="P252" i="25"/>
  <c r="N252" i="25"/>
  <c r="S252" i="25"/>
  <c r="J252" i="25"/>
  <c r="K250" i="25"/>
  <c r="L251" i="25"/>
  <c r="K251" i="25" l="1"/>
  <c r="L252" i="25"/>
  <c r="S253" i="25"/>
  <c r="M253" i="25"/>
  <c r="I254" i="25"/>
  <c r="N253" i="25"/>
  <c r="H253" i="25"/>
  <c r="P253" i="25"/>
  <c r="O253" i="25"/>
  <c r="J253" i="25"/>
  <c r="K252" i="25" l="1"/>
  <c r="L253" i="25"/>
  <c r="I255" i="25"/>
  <c r="O254" i="25"/>
  <c r="N254" i="25"/>
  <c r="S254" i="25"/>
  <c r="J254" i="25"/>
  <c r="P254" i="25"/>
  <c r="H254" i="25"/>
  <c r="M254" i="25"/>
  <c r="K253" i="25" l="1"/>
  <c r="L254" i="25"/>
  <c r="S255" i="25"/>
  <c r="M255" i="25"/>
  <c r="O255" i="25"/>
  <c r="J255" i="25"/>
  <c r="N255" i="25"/>
  <c r="I256" i="25"/>
  <c r="P255" i="25"/>
  <c r="H255" i="25"/>
  <c r="I257" i="25" l="1"/>
  <c r="O256" i="25"/>
  <c r="P256" i="25"/>
  <c r="J256" i="25"/>
  <c r="S256" i="25"/>
  <c r="N256" i="25"/>
  <c r="M256" i="25"/>
  <c r="H256" i="25"/>
  <c r="K254" i="25"/>
  <c r="L255" i="25"/>
  <c r="L256" i="25" l="1"/>
  <c r="K255" i="25"/>
  <c r="S257" i="25"/>
  <c r="M257" i="25"/>
  <c r="P257" i="25"/>
  <c r="O257" i="25"/>
  <c r="H257" i="25"/>
  <c r="N257" i="25"/>
  <c r="J257" i="25"/>
  <c r="I258" i="25"/>
  <c r="K256" i="25" l="1"/>
  <c r="L257" i="25"/>
  <c r="O258" i="25"/>
  <c r="S258" i="25"/>
  <c r="M258" i="25"/>
  <c r="I259" i="25"/>
  <c r="J258" i="25"/>
  <c r="N258" i="25"/>
  <c r="H258" i="25"/>
  <c r="P258" i="25"/>
  <c r="L258" i="25" l="1"/>
  <c r="K257" i="25"/>
  <c r="I260" i="25"/>
  <c r="N259" i="25"/>
  <c r="J259" i="25"/>
  <c r="M259" i="25"/>
  <c r="S259" i="25"/>
  <c r="P259" i="25"/>
  <c r="O259" i="25"/>
  <c r="S260" i="25" l="1"/>
  <c r="M260" i="25"/>
  <c r="O260" i="25"/>
  <c r="J260" i="25"/>
  <c r="P260" i="25"/>
  <c r="N260" i="25"/>
  <c r="I261" i="25"/>
  <c r="K258" i="25"/>
  <c r="L259" i="25"/>
  <c r="K259" i="25" l="1"/>
  <c r="L260" i="25"/>
  <c r="P261" i="25"/>
  <c r="S261" i="25"/>
  <c r="N261" i="25"/>
  <c r="M261" i="25"/>
  <c r="O261" i="25"/>
  <c r="J261" i="25"/>
  <c r="I262" i="25"/>
  <c r="O262" i="25" l="1"/>
  <c r="I263" i="25"/>
  <c r="M262" i="25"/>
  <c r="S262" i="25"/>
  <c r="J262" i="25"/>
  <c r="P262" i="25"/>
  <c r="N262" i="25"/>
  <c r="L261" i="25"/>
  <c r="K260" i="25"/>
  <c r="I264" i="25" l="1"/>
  <c r="N263" i="25"/>
  <c r="J263" i="25"/>
  <c r="O263" i="25"/>
  <c r="S263" i="25"/>
  <c r="P263" i="25"/>
  <c r="M263" i="25"/>
  <c r="K261" i="25"/>
  <c r="L262" i="25"/>
  <c r="K262" i="25" l="1"/>
  <c r="L263" i="25"/>
  <c r="S264" i="25"/>
  <c r="M264" i="25"/>
  <c r="P264" i="25"/>
  <c r="O264" i="25"/>
  <c r="N264" i="25"/>
  <c r="I265" i="25"/>
  <c r="J264" i="25"/>
  <c r="P265" i="25" l="1"/>
  <c r="I266" i="25"/>
  <c r="M265" i="25"/>
  <c r="N265" i="25"/>
  <c r="S265" i="25"/>
  <c r="O265" i="25"/>
  <c r="J265" i="25"/>
  <c r="K263" i="25"/>
  <c r="L264" i="25"/>
  <c r="L265" i="25" l="1"/>
  <c r="K264" i="25"/>
  <c r="O266" i="25"/>
  <c r="N266" i="25"/>
  <c r="I267" i="25"/>
  <c r="S266" i="25"/>
  <c r="J266" i="25"/>
  <c r="M266" i="25"/>
  <c r="P266" i="25"/>
  <c r="L266" i="25" l="1"/>
  <c r="K265" i="25"/>
  <c r="I268" i="25"/>
  <c r="N267" i="25"/>
  <c r="J267" i="25"/>
  <c r="P267" i="25"/>
  <c r="S267" i="25"/>
  <c r="O267" i="25"/>
  <c r="M267" i="25"/>
  <c r="S268" i="25" l="1"/>
  <c r="M268" i="25"/>
  <c r="I269" i="25"/>
  <c r="O268" i="25"/>
  <c r="N268" i="25"/>
  <c r="J268" i="25"/>
  <c r="P268" i="25"/>
  <c r="K266" i="25"/>
  <c r="L267" i="25"/>
  <c r="P269" i="25" l="1"/>
  <c r="N269" i="25"/>
  <c r="M269" i="25"/>
  <c r="I270" i="25"/>
  <c r="O269" i="25"/>
  <c r="J269" i="25"/>
  <c r="S269" i="25"/>
  <c r="L268" i="25"/>
  <c r="K267" i="25"/>
  <c r="L269" i="25" l="1"/>
  <c r="K268" i="25"/>
  <c r="O270" i="25"/>
  <c r="P270" i="25"/>
  <c r="J270" i="25"/>
  <c r="I271" i="25"/>
  <c r="S270" i="25"/>
  <c r="N270" i="25"/>
  <c r="M270" i="25"/>
  <c r="I272" i="25" l="1"/>
  <c r="N271" i="25"/>
  <c r="J271" i="25"/>
  <c r="S271" i="25"/>
  <c r="P271" i="25"/>
  <c r="O271" i="25"/>
  <c r="M271" i="25"/>
  <c r="L270" i="25"/>
  <c r="K269" i="25"/>
  <c r="K270" i="25" l="1"/>
  <c r="L271" i="25"/>
  <c r="S272" i="25"/>
  <c r="M272" i="25"/>
  <c r="N272" i="25"/>
  <c r="O272" i="25"/>
  <c r="P272" i="25"/>
  <c r="J272" i="25"/>
  <c r="I273" i="25"/>
  <c r="L272" i="25" l="1"/>
  <c r="K271" i="25"/>
  <c r="P273" i="25"/>
  <c r="O273" i="25"/>
  <c r="J273" i="25"/>
  <c r="M273" i="25"/>
  <c r="I274" i="25"/>
  <c r="S273" i="25"/>
  <c r="N273" i="25"/>
  <c r="O274" i="25" l="1"/>
  <c r="S274" i="25"/>
  <c r="I275" i="25"/>
  <c r="J274" i="25"/>
  <c r="P274" i="25"/>
  <c r="M274" i="25"/>
  <c r="N274" i="25"/>
  <c r="L273" i="25"/>
  <c r="K272" i="25"/>
  <c r="I276" i="25" l="1"/>
  <c r="N275" i="25"/>
  <c r="J275" i="25"/>
  <c r="M275" i="25"/>
  <c r="P275" i="25"/>
  <c r="O275" i="25"/>
  <c r="S275" i="25"/>
  <c r="L274" i="25"/>
  <c r="K273" i="25"/>
  <c r="K274" i="25" l="1"/>
  <c r="L275" i="25"/>
  <c r="S276" i="25"/>
  <c r="M276" i="25"/>
  <c r="O276" i="25"/>
  <c r="J276" i="25"/>
  <c r="N276" i="25"/>
  <c r="I277" i="25"/>
  <c r="P276" i="25"/>
  <c r="L276" i="25" l="1"/>
  <c r="K275" i="25"/>
  <c r="P277" i="25"/>
  <c r="S277" i="25"/>
  <c r="M277" i="25"/>
  <c r="I278" i="25"/>
  <c r="J277" i="25"/>
  <c r="N277" i="25"/>
  <c r="O277" i="25"/>
  <c r="L277" i="25" l="1"/>
  <c r="K276" i="25"/>
  <c r="O278" i="25"/>
  <c r="I279" i="25"/>
  <c r="M278" i="25"/>
  <c r="S278" i="25"/>
  <c r="J278" i="25"/>
  <c r="P278" i="25"/>
  <c r="N278" i="25"/>
  <c r="K277" i="25" l="1"/>
  <c r="L278" i="25"/>
  <c r="I280" i="25"/>
  <c r="N279" i="25"/>
  <c r="J279" i="25"/>
  <c r="O279" i="25"/>
  <c r="P279" i="25"/>
  <c r="M279" i="25"/>
  <c r="S279" i="25"/>
  <c r="S280" i="25" l="1"/>
  <c r="M280" i="25"/>
  <c r="P280" i="25"/>
  <c r="N280" i="25"/>
  <c r="O280" i="25"/>
  <c r="J280" i="25"/>
  <c r="I281" i="25"/>
  <c r="K278" i="25"/>
  <c r="L279" i="25"/>
  <c r="L280" i="25" l="1"/>
  <c r="K279" i="25"/>
  <c r="P281" i="25"/>
  <c r="I282" i="25"/>
  <c r="M281" i="25"/>
  <c r="S281" i="25"/>
  <c r="J281" i="25"/>
  <c r="O281" i="25"/>
  <c r="N281" i="25"/>
  <c r="O282" i="25" l="1"/>
  <c r="N282" i="25"/>
  <c r="S282" i="25"/>
  <c r="J282" i="25"/>
  <c r="P282" i="25"/>
  <c r="I283" i="25"/>
  <c r="M282" i="25"/>
  <c r="L281" i="25"/>
  <c r="K280" i="25"/>
  <c r="K281" i="25" l="1"/>
  <c r="L282" i="25"/>
  <c r="I284" i="25"/>
  <c r="N283" i="25"/>
  <c r="J283" i="25"/>
  <c r="P283" i="25"/>
  <c r="O283" i="25"/>
  <c r="M283" i="25"/>
  <c r="S283" i="25"/>
  <c r="S284" i="25" l="1"/>
  <c r="M284" i="25"/>
  <c r="I285" i="25"/>
  <c r="N284" i="25"/>
  <c r="P284" i="25"/>
  <c r="O284" i="25"/>
  <c r="J284" i="25"/>
  <c r="K282" i="25"/>
  <c r="L283" i="25"/>
  <c r="P285" i="25" l="1"/>
  <c r="N285" i="25"/>
  <c r="I286" i="25"/>
  <c r="S285" i="25"/>
  <c r="J285" i="25"/>
  <c r="M285" i="25"/>
  <c r="O285" i="25"/>
  <c r="L284" i="25"/>
  <c r="K283" i="25"/>
  <c r="O286" i="25" l="1"/>
  <c r="P286" i="25"/>
  <c r="J286" i="25"/>
  <c r="S286" i="25"/>
  <c r="N286" i="25"/>
  <c r="I287" i="25"/>
  <c r="M286" i="25"/>
  <c r="L285" i="25"/>
  <c r="K284" i="25"/>
  <c r="K285" i="25" l="1"/>
  <c r="L286" i="25"/>
  <c r="I288" i="25"/>
  <c r="N287" i="25"/>
  <c r="J287" i="25"/>
  <c r="S287" i="25"/>
  <c r="O287" i="25"/>
  <c r="M287" i="25"/>
  <c r="P287" i="25"/>
  <c r="S288" i="25" l="1"/>
  <c r="M288" i="25"/>
  <c r="N288" i="25"/>
  <c r="I289" i="25"/>
  <c r="O288" i="25"/>
  <c r="J288" i="25"/>
  <c r="P288" i="25"/>
  <c r="K286" i="25"/>
  <c r="L287" i="25"/>
  <c r="L288" i="25" l="1"/>
  <c r="K287" i="25"/>
  <c r="P289" i="25"/>
  <c r="O289" i="25"/>
  <c r="J289" i="25"/>
  <c r="I290" i="25"/>
  <c r="S289" i="25"/>
  <c r="N289" i="25"/>
  <c r="M289" i="25"/>
  <c r="O290" i="25" l="1"/>
  <c r="S290" i="25"/>
  <c r="P290" i="25"/>
  <c r="N290" i="25"/>
  <c r="J290" i="25"/>
  <c r="I291" i="25"/>
  <c r="M290" i="25"/>
  <c r="L289" i="25"/>
  <c r="K288" i="25"/>
  <c r="I292" i="25" l="1"/>
  <c r="N291" i="25"/>
  <c r="J291" i="25"/>
  <c r="M291" i="25"/>
  <c r="O291" i="25"/>
  <c r="P291" i="25"/>
  <c r="S291" i="25"/>
  <c r="L290" i="25"/>
  <c r="K289" i="25"/>
  <c r="K290" i="25" l="1"/>
  <c r="L291" i="25"/>
  <c r="S292" i="25"/>
  <c r="M292" i="25"/>
  <c r="O292" i="25"/>
  <c r="J292" i="25"/>
  <c r="I293" i="25"/>
  <c r="P292" i="25"/>
  <c r="N292" i="25"/>
  <c r="I294" i="25" l="1"/>
  <c r="P293" i="25"/>
  <c r="S293" i="25"/>
  <c r="J293" i="25"/>
  <c r="O293" i="25"/>
  <c r="M293" i="25"/>
  <c r="N293" i="25"/>
  <c r="L292" i="25"/>
  <c r="K291" i="25"/>
  <c r="L293" i="25" l="1"/>
  <c r="K292" i="25"/>
  <c r="S294" i="25"/>
  <c r="M294" i="25"/>
  <c r="I295" i="25"/>
  <c r="O294" i="25"/>
  <c r="J294" i="25"/>
  <c r="P294" i="25"/>
  <c r="N294" i="25"/>
  <c r="L294" i="25" l="1"/>
  <c r="K293" i="25"/>
  <c r="P295" i="25"/>
  <c r="N295" i="25"/>
  <c r="M295" i="25"/>
  <c r="I296" i="25"/>
  <c r="J295" i="25"/>
  <c r="S295" i="25"/>
  <c r="O295" i="25"/>
  <c r="L295" i="25" l="1"/>
  <c r="K294" i="25"/>
  <c r="O296" i="25"/>
  <c r="P296" i="25"/>
  <c r="J296" i="25"/>
  <c r="I297" i="25"/>
  <c r="S296" i="25"/>
  <c r="N296" i="25"/>
  <c r="M296" i="25"/>
  <c r="I298" i="25" l="1"/>
  <c r="N297" i="25"/>
  <c r="J297" i="25"/>
  <c r="S297" i="25"/>
  <c r="P297" i="25"/>
  <c r="M297" i="25"/>
  <c r="O297" i="25"/>
  <c r="L296" i="25"/>
  <c r="K295" i="25"/>
  <c r="K296" i="25" l="1"/>
  <c r="L297" i="25"/>
  <c r="S298" i="25"/>
  <c r="M298" i="25"/>
  <c r="N298" i="25"/>
  <c r="O298" i="25"/>
  <c r="I299" i="25"/>
  <c r="J298" i="25"/>
  <c r="P298" i="25"/>
  <c r="K297" i="25" l="1"/>
  <c r="L298" i="25"/>
  <c r="P299" i="25"/>
  <c r="O299" i="25"/>
  <c r="J299" i="25"/>
  <c r="M299" i="25"/>
  <c r="I300" i="25"/>
  <c r="N299" i="25"/>
  <c r="S299" i="25"/>
  <c r="O300" i="25" l="1"/>
  <c r="S300" i="25"/>
  <c r="I301" i="25"/>
  <c r="J300" i="25"/>
  <c r="M300" i="25"/>
  <c r="P300" i="25"/>
  <c r="N300" i="25"/>
  <c r="L299" i="25"/>
  <c r="K298" i="25"/>
  <c r="L300" i="25" l="1"/>
  <c r="K299" i="25"/>
  <c r="I302" i="25"/>
  <c r="N301" i="25"/>
  <c r="J301" i="25"/>
  <c r="M301" i="25"/>
  <c r="P301" i="25"/>
  <c r="O301" i="25"/>
  <c r="S301" i="25"/>
  <c r="S302" i="25" l="1"/>
  <c r="M302" i="25"/>
  <c r="O302" i="25"/>
  <c r="J302" i="25"/>
  <c r="N302" i="25"/>
  <c r="I303" i="25"/>
  <c r="P302" i="25"/>
  <c r="K300" i="25"/>
  <c r="L301" i="25"/>
  <c r="L302" i="25" l="1"/>
  <c r="K301" i="25"/>
  <c r="P303" i="25"/>
  <c r="S303" i="25"/>
  <c r="M303" i="25"/>
  <c r="I304" i="25"/>
  <c r="J303" i="25"/>
  <c r="O303" i="25"/>
  <c r="N303" i="25"/>
  <c r="O304" i="25" l="1"/>
  <c r="I305" i="25"/>
  <c r="M304" i="25"/>
  <c r="S304" i="25"/>
  <c r="J304" i="25"/>
  <c r="P304" i="25"/>
  <c r="N304" i="25"/>
  <c r="L303" i="25"/>
  <c r="K302" i="25"/>
  <c r="I306" i="25" l="1"/>
  <c r="N305" i="25"/>
  <c r="J305" i="25"/>
  <c r="O305" i="25"/>
  <c r="P305" i="25"/>
  <c r="M305" i="25"/>
  <c r="S305" i="25"/>
  <c r="K303" i="25"/>
  <c r="L304" i="25"/>
  <c r="K304" i="25" l="1"/>
  <c r="L305" i="25"/>
  <c r="S306" i="25"/>
  <c r="M306" i="25"/>
  <c r="P306" i="25"/>
  <c r="N306" i="25"/>
  <c r="I307" i="25"/>
  <c r="O306" i="25"/>
  <c r="J306" i="25"/>
  <c r="P307" i="25" l="1"/>
  <c r="I308" i="25"/>
  <c r="M307" i="25"/>
  <c r="S307" i="25"/>
  <c r="J307" i="25"/>
  <c r="N307" i="25"/>
  <c r="O307" i="25"/>
  <c r="L306" i="25"/>
  <c r="K305" i="25"/>
  <c r="O308" i="25" l="1"/>
  <c r="N308" i="25"/>
  <c r="S308" i="25"/>
  <c r="J308" i="25"/>
  <c r="P308" i="25"/>
  <c r="M308" i="25"/>
  <c r="I309" i="25"/>
  <c r="L307" i="25"/>
  <c r="K306" i="25"/>
  <c r="I310" i="25" l="1"/>
  <c r="N309" i="25"/>
  <c r="J309" i="25"/>
  <c r="P309" i="25"/>
  <c r="O309" i="25"/>
  <c r="M309" i="25"/>
  <c r="S309" i="25"/>
  <c r="K307" i="25"/>
  <c r="L308" i="25"/>
  <c r="K308" i="25" l="1"/>
  <c r="L309" i="25"/>
  <c r="S310" i="25"/>
  <c r="M310" i="25"/>
  <c r="I311" i="25"/>
  <c r="N310" i="25"/>
  <c r="J310" i="25"/>
  <c r="O310" i="25"/>
  <c r="P310" i="25"/>
  <c r="L310" i="25" l="1"/>
  <c r="K309" i="25"/>
  <c r="P311" i="25"/>
  <c r="N311" i="25"/>
  <c r="I312" i="25"/>
  <c r="S311" i="25"/>
  <c r="J311" i="25"/>
  <c r="O311" i="25"/>
  <c r="M311" i="25"/>
  <c r="L311" i="25" l="1"/>
  <c r="K310" i="25"/>
  <c r="O312" i="25"/>
  <c r="P312" i="25"/>
  <c r="J312" i="25"/>
  <c r="S312" i="25"/>
  <c r="N312" i="25"/>
  <c r="I313" i="25"/>
  <c r="M312" i="25"/>
  <c r="I314" i="25" l="1"/>
  <c r="N313" i="25"/>
  <c r="J313" i="25"/>
  <c r="S313" i="25"/>
  <c r="O313" i="25"/>
  <c r="M313" i="25"/>
  <c r="P313" i="25"/>
  <c r="K311" i="25"/>
  <c r="L312" i="25"/>
  <c r="K312" i="25" l="1"/>
  <c r="L313" i="25"/>
  <c r="S314" i="25"/>
  <c r="M314" i="25"/>
  <c r="N314" i="25"/>
  <c r="I315" i="25"/>
  <c r="P314" i="25"/>
  <c r="O314" i="25"/>
  <c r="J314" i="25"/>
  <c r="P315" i="25" l="1"/>
  <c r="O315" i="25"/>
  <c r="J315" i="25"/>
  <c r="I316" i="25"/>
  <c r="S315" i="25"/>
  <c r="N315" i="25"/>
  <c r="M315" i="25"/>
  <c r="L314" i="25"/>
  <c r="K313" i="25"/>
  <c r="O316" i="25" l="1"/>
  <c r="S316" i="25"/>
  <c r="P316" i="25"/>
  <c r="N316" i="25"/>
  <c r="M316" i="25"/>
  <c r="J316" i="25"/>
  <c r="I317" i="25"/>
  <c r="L315" i="25"/>
  <c r="K314" i="25"/>
  <c r="I318" i="25" l="1"/>
  <c r="N317" i="25"/>
  <c r="J317" i="25"/>
  <c r="M317" i="25"/>
  <c r="O317" i="25"/>
  <c r="S317" i="25"/>
  <c r="P317" i="25"/>
  <c r="L316" i="25"/>
  <c r="K315" i="25"/>
  <c r="K316" i="25" l="1"/>
  <c r="L317" i="25"/>
  <c r="S318" i="25"/>
  <c r="M318" i="25"/>
  <c r="O318" i="25"/>
  <c r="J318" i="25"/>
  <c r="I319" i="25"/>
  <c r="P318" i="25"/>
  <c r="N318" i="25"/>
  <c r="P319" i="25" l="1"/>
  <c r="S319" i="25"/>
  <c r="I320" i="25"/>
  <c r="J319" i="25"/>
  <c r="O319" i="25"/>
  <c r="N319" i="25"/>
  <c r="M319" i="25"/>
  <c r="L318" i="25"/>
  <c r="K317" i="25"/>
  <c r="L319" i="25" l="1"/>
  <c r="K318" i="25"/>
  <c r="O320" i="25"/>
  <c r="I321" i="25"/>
  <c r="M320" i="25"/>
  <c r="P320" i="25"/>
  <c r="N320" i="25"/>
  <c r="S320" i="25"/>
  <c r="J320" i="25"/>
  <c r="K319" i="25" l="1"/>
  <c r="L320" i="25"/>
  <c r="I322" i="25"/>
  <c r="N321" i="25"/>
  <c r="J321" i="25"/>
  <c r="O321" i="25"/>
  <c r="M321" i="25"/>
  <c r="S321" i="25"/>
  <c r="P321" i="25"/>
  <c r="S322" i="25" l="1"/>
  <c r="M322" i="25"/>
  <c r="P322" i="25"/>
  <c r="I323" i="25"/>
  <c r="J322" i="25"/>
  <c r="O322" i="25"/>
  <c r="N322" i="25"/>
  <c r="K320" i="25"/>
  <c r="L321" i="25"/>
  <c r="P323" i="25" l="1"/>
  <c r="I324" i="25"/>
  <c r="M323" i="25"/>
  <c r="S323" i="25"/>
  <c r="J323" i="25"/>
  <c r="O323" i="25"/>
  <c r="N323" i="25"/>
  <c r="L322" i="25"/>
  <c r="K321" i="25"/>
  <c r="O324" i="25" l="1"/>
  <c r="N324" i="25"/>
  <c r="P324" i="25"/>
  <c r="M324" i="25"/>
  <c r="J324" i="25"/>
  <c r="I325" i="25"/>
  <c r="S324" i="25"/>
  <c r="L323" i="25"/>
  <c r="K322" i="25"/>
  <c r="I326" i="25" l="1"/>
  <c r="N325" i="25"/>
  <c r="J325" i="25"/>
  <c r="P325" i="25"/>
  <c r="M325" i="25"/>
  <c r="S325" i="25"/>
  <c r="O325" i="25"/>
  <c r="L324" i="25"/>
  <c r="K323" i="25"/>
  <c r="K324" i="25" l="1"/>
  <c r="L325" i="25"/>
  <c r="S326" i="25"/>
  <c r="M326" i="25"/>
  <c r="I327" i="25"/>
  <c r="P326" i="25"/>
  <c r="J326" i="25"/>
  <c r="N326" i="25"/>
  <c r="O326" i="25"/>
  <c r="L326" i="25" l="1"/>
  <c r="K325" i="25"/>
  <c r="P327" i="25"/>
  <c r="N327" i="25"/>
  <c r="S327" i="25"/>
  <c r="J327" i="25"/>
  <c r="O327" i="25"/>
  <c r="M327" i="25"/>
  <c r="I328" i="25"/>
  <c r="L327" i="25" l="1"/>
  <c r="K326" i="25"/>
  <c r="O328" i="25"/>
  <c r="P328" i="25"/>
  <c r="J328" i="25"/>
  <c r="N328" i="25"/>
  <c r="M328" i="25"/>
  <c r="I329" i="25"/>
  <c r="S328" i="25"/>
  <c r="I330" i="25" l="1"/>
  <c r="N329" i="25"/>
  <c r="J329" i="25"/>
  <c r="S329" i="25"/>
  <c r="M329" i="25"/>
  <c r="O329" i="25"/>
  <c r="P329" i="25"/>
  <c r="K327" i="25"/>
  <c r="L328" i="25"/>
  <c r="K328" i="25" l="1"/>
  <c r="L329" i="25"/>
  <c r="S330" i="25"/>
  <c r="M330" i="25"/>
  <c r="N330" i="25"/>
  <c r="I331" i="25"/>
  <c r="P330" i="25"/>
  <c r="J330" i="25"/>
  <c r="O330" i="25"/>
  <c r="K329" i="25" l="1"/>
  <c r="L330" i="25"/>
  <c r="P331" i="25"/>
  <c r="O331" i="25"/>
  <c r="J331" i="25"/>
  <c r="S331" i="25"/>
  <c r="N331" i="25"/>
  <c r="I332" i="25"/>
  <c r="M331" i="25"/>
  <c r="O332" i="25" l="1"/>
  <c r="S332" i="25"/>
  <c r="N332" i="25"/>
  <c r="M332" i="25"/>
  <c r="J332" i="25"/>
  <c r="P332" i="25"/>
  <c r="I333" i="25"/>
  <c r="L331" i="25"/>
  <c r="K330" i="25"/>
  <c r="I334" i="25" l="1"/>
  <c r="N333" i="25"/>
  <c r="J333" i="25"/>
  <c r="M333" i="25"/>
  <c r="S333" i="25"/>
  <c r="P333" i="25"/>
  <c r="O333" i="25"/>
  <c r="L332" i="25"/>
  <c r="K331" i="25"/>
  <c r="K332" i="25" l="1"/>
  <c r="L333" i="25"/>
  <c r="S334" i="25"/>
  <c r="M334" i="25"/>
  <c r="O334" i="25"/>
  <c r="J334" i="25"/>
  <c r="I335" i="25"/>
  <c r="P334" i="25"/>
  <c r="N334" i="25"/>
  <c r="P335" i="25" l="1"/>
  <c r="S335" i="25"/>
  <c r="O335" i="25"/>
  <c r="N335" i="25"/>
  <c r="M335" i="25"/>
  <c r="J335" i="25"/>
  <c r="I336" i="25"/>
  <c r="K333" i="25"/>
  <c r="L334" i="25"/>
  <c r="O336" i="25" l="1"/>
  <c r="I337" i="25"/>
  <c r="M336" i="25"/>
  <c r="N336" i="25"/>
  <c r="S336" i="25"/>
  <c r="P336" i="25"/>
  <c r="J336" i="25"/>
  <c r="L335" i="25"/>
  <c r="K334" i="25"/>
  <c r="K335" i="25" l="1"/>
  <c r="L336" i="25"/>
  <c r="I338" i="25"/>
  <c r="N337" i="25"/>
  <c r="J337" i="25"/>
  <c r="O337" i="25"/>
  <c r="S337" i="25"/>
  <c r="P337" i="25"/>
  <c r="M337" i="25"/>
  <c r="S338" i="25" l="1"/>
  <c r="M338" i="25"/>
  <c r="P338" i="25"/>
  <c r="I339" i="25"/>
  <c r="J338" i="25"/>
  <c r="O338" i="25"/>
  <c r="N338" i="25"/>
  <c r="K336" i="25"/>
  <c r="L337" i="25"/>
  <c r="P339" i="25" l="1"/>
  <c r="I340" i="25"/>
  <c r="M339" i="25"/>
  <c r="O339" i="25"/>
  <c r="N339" i="25"/>
  <c r="S339" i="25"/>
  <c r="J339" i="25"/>
  <c r="K337" i="25"/>
  <c r="L338" i="25"/>
  <c r="L339" i="25" l="1"/>
  <c r="K338" i="25"/>
  <c r="O340" i="25"/>
  <c r="N340" i="25"/>
  <c r="M340" i="25"/>
  <c r="I341" i="25"/>
  <c r="J340" i="25"/>
  <c r="S340" i="25"/>
  <c r="P340" i="25"/>
  <c r="L340" i="25" l="1"/>
  <c r="K339" i="25"/>
  <c r="O341" i="25"/>
  <c r="P341" i="25"/>
  <c r="J341" i="25"/>
  <c r="I342" i="25"/>
  <c r="M341" i="25"/>
  <c r="S341" i="25"/>
  <c r="N341" i="25"/>
  <c r="I343" i="25" l="1"/>
  <c r="N342" i="25"/>
  <c r="J342" i="25"/>
  <c r="S342" i="25"/>
  <c r="P342" i="25"/>
  <c r="M342" i="25"/>
  <c r="O342" i="25"/>
  <c r="K340" i="25"/>
  <c r="L341" i="25"/>
  <c r="K341" i="25" l="1"/>
  <c r="L342" i="25"/>
  <c r="S343" i="25"/>
  <c r="M343" i="25"/>
  <c r="N343" i="25"/>
  <c r="O343" i="25"/>
  <c r="I344" i="25"/>
  <c r="P343" i="25"/>
  <c r="J343" i="25"/>
  <c r="P344" i="25" l="1"/>
  <c r="O344" i="25"/>
  <c r="J344" i="25"/>
  <c r="M344" i="25"/>
  <c r="N344" i="25"/>
  <c r="I345" i="25"/>
  <c r="S344" i="25"/>
  <c r="L343" i="25"/>
  <c r="K342" i="25"/>
  <c r="L344" i="25" l="1"/>
  <c r="K343" i="25"/>
  <c r="O345" i="25"/>
  <c r="S345" i="25"/>
  <c r="I346" i="25"/>
  <c r="J345" i="25"/>
  <c r="N345" i="25"/>
  <c r="M345" i="25"/>
  <c r="P345" i="25"/>
  <c r="L345" i="25" l="1"/>
  <c r="K344" i="25"/>
  <c r="I347" i="25"/>
  <c r="N346" i="25"/>
  <c r="J346" i="25"/>
  <c r="M346" i="25"/>
  <c r="P346" i="25"/>
  <c r="O346" i="25"/>
  <c r="S346" i="25"/>
  <c r="S347" i="25" l="1"/>
  <c r="M347" i="25"/>
  <c r="O347" i="25"/>
  <c r="J347" i="25"/>
  <c r="N347" i="25"/>
  <c r="P347" i="25"/>
  <c r="I348" i="25"/>
  <c r="K345" i="25"/>
  <c r="L346" i="25"/>
  <c r="L347" i="25" l="1"/>
  <c r="K346" i="25"/>
  <c r="P348" i="25"/>
  <c r="S348" i="25"/>
  <c r="M348" i="25"/>
  <c r="O348" i="25"/>
  <c r="N348" i="25"/>
  <c r="J348" i="25"/>
  <c r="I349" i="25"/>
  <c r="L348" i="25" l="1"/>
  <c r="K347" i="25"/>
  <c r="O349" i="25"/>
  <c r="I350" i="25"/>
  <c r="M349" i="25"/>
  <c r="S349" i="25"/>
  <c r="J349" i="25"/>
  <c r="P349" i="25"/>
  <c r="N349" i="25"/>
  <c r="K348" i="25" l="1"/>
  <c r="L349" i="25"/>
  <c r="I351" i="25"/>
  <c r="N350" i="25"/>
  <c r="J350" i="25"/>
  <c r="O350" i="25"/>
  <c r="P350" i="25"/>
  <c r="S350" i="25"/>
  <c r="M350" i="25"/>
  <c r="S351" i="25" l="1"/>
  <c r="M351" i="25"/>
  <c r="P351" i="25"/>
  <c r="N351" i="25"/>
  <c r="I352" i="25"/>
  <c r="O351" i="25"/>
  <c r="J351" i="25"/>
  <c r="K349" i="25"/>
  <c r="L350" i="25"/>
  <c r="K350" i="25" l="1"/>
  <c r="L351" i="25"/>
  <c r="P352" i="25"/>
  <c r="I353" i="25"/>
  <c r="M352" i="25"/>
  <c r="S352" i="25"/>
  <c r="O352" i="25"/>
  <c r="N352" i="25"/>
  <c r="J352" i="25"/>
  <c r="O353" i="25" l="1"/>
  <c r="N353" i="25"/>
  <c r="S353" i="25"/>
  <c r="J353" i="25"/>
  <c r="I354" i="25"/>
  <c r="P353" i="25"/>
  <c r="M353" i="25"/>
  <c r="L352" i="25"/>
  <c r="K351" i="25"/>
  <c r="K352" i="25" l="1"/>
  <c r="L353" i="25"/>
  <c r="I355" i="25"/>
  <c r="N354" i="25"/>
  <c r="J354" i="25"/>
  <c r="P354" i="25"/>
  <c r="O354" i="25"/>
  <c r="S354" i="25"/>
  <c r="M354" i="25"/>
  <c r="S355" i="25" l="1"/>
  <c r="M355" i="25"/>
  <c r="I356" i="25"/>
  <c r="N355" i="25"/>
  <c r="J355" i="25"/>
  <c r="P355" i="25"/>
  <c r="O355" i="25"/>
  <c r="K353" i="25"/>
  <c r="L354" i="25"/>
  <c r="P356" i="25" l="1"/>
  <c r="N356" i="25"/>
  <c r="I357" i="25"/>
  <c r="J356" i="25"/>
  <c r="S356" i="25"/>
  <c r="O356" i="25"/>
  <c r="M356" i="25"/>
  <c r="L355" i="25"/>
  <c r="K354" i="25"/>
  <c r="O357" i="25" l="1"/>
  <c r="P357" i="25"/>
  <c r="J357" i="25"/>
  <c r="S357" i="25"/>
  <c r="I358" i="25"/>
  <c r="N357" i="25"/>
  <c r="M357" i="25"/>
  <c r="L356" i="25"/>
  <c r="K355" i="25"/>
  <c r="K356" i="25" l="1"/>
  <c r="L357" i="25"/>
  <c r="I359" i="25"/>
  <c r="N358" i="25"/>
  <c r="J358" i="25"/>
  <c r="S358" i="25"/>
  <c r="O358" i="25"/>
  <c r="P358" i="25"/>
  <c r="M358" i="25"/>
  <c r="S359" i="25" l="1"/>
  <c r="M359" i="25"/>
  <c r="N359" i="25"/>
  <c r="I360" i="25"/>
  <c r="J359" i="25"/>
  <c r="O359" i="25"/>
  <c r="P359" i="25"/>
  <c r="K357" i="25"/>
  <c r="L358" i="25"/>
  <c r="P360" i="25" l="1"/>
  <c r="O360" i="25"/>
  <c r="J360" i="25"/>
  <c r="I361" i="25"/>
  <c r="M360" i="25"/>
  <c r="S360" i="25"/>
  <c r="N360" i="25"/>
  <c r="L359" i="25"/>
  <c r="K358" i="25"/>
  <c r="L360" i="25" l="1"/>
  <c r="K359" i="25"/>
  <c r="O361" i="25"/>
  <c r="S361" i="25"/>
  <c r="P361" i="25"/>
  <c r="M361" i="25"/>
  <c r="J361" i="25"/>
  <c r="I362" i="25"/>
  <c r="N361" i="25"/>
  <c r="I363" i="25" l="1"/>
  <c r="N362" i="25"/>
  <c r="J362" i="25"/>
  <c r="M362" i="25"/>
  <c r="O362" i="25"/>
  <c r="S362" i="25"/>
  <c r="P362" i="25"/>
  <c r="L361" i="25"/>
  <c r="K360" i="25"/>
  <c r="K361" i="25" l="1"/>
  <c r="L362" i="25"/>
  <c r="S363" i="25"/>
  <c r="M363" i="25"/>
  <c r="O363" i="25"/>
  <c r="J363" i="25"/>
  <c r="N363" i="25"/>
  <c r="P363" i="25"/>
  <c r="I364" i="25"/>
  <c r="L363" i="25" l="1"/>
  <c r="K362" i="25"/>
  <c r="P364" i="25"/>
  <c r="S364" i="25"/>
  <c r="I365" i="25"/>
  <c r="J364" i="25"/>
  <c r="N364" i="25"/>
  <c r="M364" i="25"/>
  <c r="O364" i="25"/>
  <c r="L364" i="25" l="1"/>
  <c r="K363" i="25"/>
  <c r="O365" i="25"/>
  <c r="I366" i="25"/>
  <c r="M365" i="25"/>
  <c r="P365" i="25"/>
  <c r="N365" i="25"/>
  <c r="J365" i="25"/>
  <c r="S365" i="25"/>
  <c r="K364" i="25" l="1"/>
  <c r="L365" i="25"/>
  <c r="I367" i="25"/>
  <c r="N366" i="25"/>
  <c r="J366" i="25"/>
  <c r="O366" i="25"/>
  <c r="M366" i="25"/>
  <c r="P366" i="25"/>
  <c r="S366" i="25"/>
  <c r="S367" i="25" l="1"/>
  <c r="M367" i="25"/>
  <c r="P367" i="25"/>
  <c r="O367" i="25"/>
  <c r="N367" i="25"/>
  <c r="J367" i="25"/>
  <c r="I368" i="25"/>
  <c r="K365" i="25"/>
  <c r="L366" i="25"/>
  <c r="P368" i="25" l="1"/>
  <c r="I369" i="25"/>
  <c r="M368" i="25"/>
  <c r="S368" i="25"/>
  <c r="J368" i="25"/>
  <c r="O368" i="25"/>
  <c r="N368" i="25"/>
  <c r="L367" i="25"/>
  <c r="K366" i="25"/>
  <c r="O369" i="25" l="1"/>
  <c r="N369" i="25"/>
  <c r="P369" i="25"/>
  <c r="S369" i="25"/>
  <c r="M369" i="25"/>
  <c r="J369" i="25"/>
  <c r="I370" i="25"/>
  <c r="L368" i="25"/>
  <c r="K367" i="25"/>
  <c r="I371" i="25" l="1"/>
  <c r="N370" i="25"/>
  <c r="J370" i="25"/>
  <c r="P370" i="25"/>
  <c r="M370" i="25"/>
  <c r="S370" i="25"/>
  <c r="O370" i="25"/>
  <c r="L369" i="25"/>
  <c r="K368" i="25"/>
  <c r="K369" i="25" l="1"/>
  <c r="L370" i="25"/>
  <c r="S371" i="25"/>
  <c r="M371" i="25"/>
  <c r="I372" i="25"/>
  <c r="P371" i="25"/>
  <c r="O371" i="25"/>
  <c r="N371" i="25"/>
  <c r="J371" i="25"/>
  <c r="P372" i="25" l="1"/>
  <c r="N372" i="25"/>
  <c r="S372" i="25"/>
  <c r="J372" i="25"/>
  <c r="I373" i="25"/>
  <c r="O372" i="25"/>
  <c r="M372" i="25"/>
  <c r="L371" i="25"/>
  <c r="K370" i="25"/>
  <c r="L372" i="25" l="1"/>
  <c r="K371" i="25"/>
  <c r="O373" i="25"/>
  <c r="P373" i="25"/>
  <c r="J373" i="25"/>
  <c r="N373" i="25"/>
  <c r="I374" i="25"/>
  <c r="S373" i="25"/>
  <c r="M373" i="25"/>
  <c r="I375" i="25" l="1"/>
  <c r="N374" i="25"/>
  <c r="J374" i="25"/>
  <c r="S374" i="25"/>
  <c r="M374" i="25"/>
  <c r="P374" i="25"/>
  <c r="O374" i="25"/>
  <c r="L373" i="25"/>
  <c r="K372" i="25"/>
  <c r="K373" i="25" l="1"/>
  <c r="L374" i="25"/>
  <c r="S375" i="25"/>
  <c r="M375" i="25"/>
  <c r="N375" i="25"/>
  <c r="I376" i="25"/>
  <c r="J375" i="25"/>
  <c r="P375" i="25"/>
  <c r="O375" i="25"/>
  <c r="L375" i="25" l="1"/>
  <c r="K374" i="25"/>
  <c r="P376" i="25"/>
  <c r="O376" i="25"/>
  <c r="J376" i="25"/>
  <c r="S376" i="25"/>
  <c r="I377" i="25"/>
  <c r="M376" i="25"/>
  <c r="N376" i="25"/>
  <c r="O377" i="25" l="1"/>
  <c r="S377" i="25"/>
  <c r="N377" i="25"/>
  <c r="J377" i="25"/>
  <c r="I378" i="25"/>
  <c r="P377" i="25"/>
  <c r="M377" i="25"/>
  <c r="L376" i="25"/>
  <c r="K375" i="25"/>
  <c r="L377" i="25" l="1"/>
  <c r="K376" i="25"/>
  <c r="N378" i="25"/>
  <c r="J378" i="25"/>
  <c r="M378" i="25"/>
  <c r="S378" i="25"/>
  <c r="P378" i="25"/>
  <c r="O378" i="25"/>
  <c r="K377" i="25" l="1"/>
  <c r="L378" i="25"/>
  <c r="L8" i="25"/>
  <c r="U13" i="25" l="1"/>
  <c r="S18" i="25"/>
  <c r="P12" i="25" s="1"/>
  <c r="I7" i="19" s="1"/>
  <c r="P8" i="25"/>
  <c r="P11" i="25" l="1"/>
  <c r="I8" i="19" s="1"/>
  <c r="P7" i="25"/>
  <c r="I12" i="19" s="1"/>
  <c r="P9" i="25"/>
  <c r="Q7" i="19" l="1"/>
  <c r="S19" i="11"/>
  <c r="S19" i="10"/>
  <c r="S19" i="2"/>
  <c r="A9" i="15" l="1"/>
  <c r="Q4" i="19" l="1"/>
  <c r="O4" i="19"/>
  <c r="M4" i="19"/>
  <c r="K4" i="19"/>
  <c r="G4" i="19"/>
  <c r="E4" i="19"/>
  <c r="C4" i="19"/>
  <c r="L7" i="24"/>
  <c r="Q8" i="22"/>
  <c r="M8" i="22"/>
  <c r="Q8" i="21"/>
  <c r="M8" i="21"/>
  <c r="L7" i="23" l="1"/>
  <c r="J19" i="23" s="1"/>
  <c r="M5" i="15"/>
  <c r="K5" i="15"/>
  <c r="J5" i="15"/>
  <c r="I5" i="15"/>
  <c r="H5" i="15"/>
  <c r="F5" i="15"/>
  <c r="E5" i="15"/>
  <c r="D5" i="15"/>
  <c r="B14" i="19"/>
  <c r="B13" i="19"/>
  <c r="B12" i="19"/>
  <c r="K834" i="24"/>
  <c r="K833" i="24"/>
  <c r="K832" i="24"/>
  <c r="K831" i="24"/>
  <c r="K830" i="24"/>
  <c r="K829" i="24"/>
  <c r="K828" i="24"/>
  <c r="K827" i="24"/>
  <c r="K826" i="24"/>
  <c r="K825" i="24"/>
  <c r="K824" i="24"/>
  <c r="K823" i="24"/>
  <c r="K822" i="24"/>
  <c r="K821" i="24"/>
  <c r="K820" i="24"/>
  <c r="K819" i="24"/>
  <c r="K818" i="24"/>
  <c r="K817" i="24"/>
  <c r="K816" i="24"/>
  <c r="K815" i="24"/>
  <c r="K814" i="24"/>
  <c r="K813" i="24"/>
  <c r="K812" i="24"/>
  <c r="K811" i="24"/>
  <c r="K810" i="24"/>
  <c r="K809" i="24"/>
  <c r="K808" i="24"/>
  <c r="K807" i="24"/>
  <c r="K806" i="24"/>
  <c r="K805" i="24"/>
  <c r="K804" i="24"/>
  <c r="K803" i="24"/>
  <c r="K802" i="24"/>
  <c r="K801" i="24"/>
  <c r="K800" i="24"/>
  <c r="K799" i="24"/>
  <c r="K798" i="24"/>
  <c r="K797" i="24"/>
  <c r="K796" i="24"/>
  <c r="K795" i="24"/>
  <c r="K794" i="24"/>
  <c r="K793" i="24"/>
  <c r="K792" i="24"/>
  <c r="K791" i="24"/>
  <c r="K790" i="24"/>
  <c r="K789" i="24"/>
  <c r="K788" i="24"/>
  <c r="K787" i="24"/>
  <c r="K786" i="24"/>
  <c r="K785" i="24"/>
  <c r="K784" i="24"/>
  <c r="K783" i="24"/>
  <c r="K782" i="24"/>
  <c r="K781" i="24"/>
  <c r="K780" i="24"/>
  <c r="K779" i="24"/>
  <c r="K778" i="24"/>
  <c r="K777" i="24"/>
  <c r="K776" i="24"/>
  <c r="K775" i="24"/>
  <c r="K774" i="24"/>
  <c r="K773" i="24"/>
  <c r="K772" i="24"/>
  <c r="K771" i="24"/>
  <c r="K770" i="24"/>
  <c r="K769" i="24"/>
  <c r="K768" i="24"/>
  <c r="K767" i="24"/>
  <c r="K766" i="24"/>
  <c r="K765" i="24"/>
  <c r="K764" i="24"/>
  <c r="K763" i="24"/>
  <c r="K762" i="24"/>
  <c r="K761" i="24"/>
  <c r="K760" i="24"/>
  <c r="K759" i="24"/>
  <c r="K758" i="24"/>
  <c r="K757" i="24"/>
  <c r="K756" i="24"/>
  <c r="K755" i="24"/>
  <c r="K754" i="24"/>
  <c r="K753" i="24"/>
  <c r="K752" i="24"/>
  <c r="K751" i="24"/>
  <c r="K750" i="24"/>
  <c r="K749" i="24"/>
  <c r="K748" i="24"/>
  <c r="K747" i="24"/>
  <c r="K746" i="24"/>
  <c r="K745" i="24"/>
  <c r="K744" i="24"/>
  <c r="K743" i="24"/>
  <c r="K742" i="24"/>
  <c r="K741" i="24"/>
  <c r="K740" i="24"/>
  <c r="K739" i="24"/>
  <c r="K738" i="24"/>
  <c r="K737" i="24"/>
  <c r="K736" i="24"/>
  <c r="K735" i="24"/>
  <c r="K734" i="24"/>
  <c r="K733" i="24"/>
  <c r="K732" i="24"/>
  <c r="K731" i="24"/>
  <c r="K730" i="24"/>
  <c r="K729" i="24"/>
  <c r="K728" i="24"/>
  <c r="K727" i="24"/>
  <c r="K726" i="24"/>
  <c r="K725" i="24"/>
  <c r="K724" i="24"/>
  <c r="K723" i="24"/>
  <c r="K722" i="24"/>
  <c r="K721" i="24"/>
  <c r="K720" i="24"/>
  <c r="K719" i="24"/>
  <c r="K718" i="24"/>
  <c r="K717" i="24"/>
  <c r="K716" i="24"/>
  <c r="K715" i="24"/>
  <c r="K714" i="24"/>
  <c r="K713" i="24"/>
  <c r="K712" i="24"/>
  <c r="K711" i="24"/>
  <c r="K710" i="24"/>
  <c r="K709" i="24"/>
  <c r="K708" i="24"/>
  <c r="K707" i="24"/>
  <c r="K706" i="24"/>
  <c r="K705" i="24"/>
  <c r="K704" i="24"/>
  <c r="K703" i="24"/>
  <c r="K702" i="24"/>
  <c r="K701" i="24"/>
  <c r="K700" i="24"/>
  <c r="K699" i="24"/>
  <c r="K698" i="24"/>
  <c r="K697" i="24"/>
  <c r="K696" i="24"/>
  <c r="K695" i="24"/>
  <c r="K694" i="24"/>
  <c r="K693" i="24"/>
  <c r="K692" i="24"/>
  <c r="K691" i="24"/>
  <c r="K690" i="24"/>
  <c r="K689" i="24"/>
  <c r="K688" i="24"/>
  <c r="K687" i="24"/>
  <c r="K686" i="24"/>
  <c r="K685" i="24"/>
  <c r="K684" i="24"/>
  <c r="K683" i="24"/>
  <c r="K682" i="24"/>
  <c r="K681" i="24"/>
  <c r="K680" i="24"/>
  <c r="K679" i="24"/>
  <c r="K678" i="24"/>
  <c r="K677" i="24"/>
  <c r="K676" i="24"/>
  <c r="K675" i="24"/>
  <c r="K674" i="24"/>
  <c r="K673" i="24"/>
  <c r="K672" i="24"/>
  <c r="K671" i="24"/>
  <c r="K670" i="24"/>
  <c r="K669" i="24"/>
  <c r="K668" i="24"/>
  <c r="K667" i="24"/>
  <c r="K666" i="24"/>
  <c r="K665" i="24"/>
  <c r="K664" i="24"/>
  <c r="K663" i="24"/>
  <c r="K662" i="24"/>
  <c r="K661" i="24"/>
  <c r="K660" i="24"/>
  <c r="K659" i="24"/>
  <c r="K658" i="24"/>
  <c r="K657" i="24"/>
  <c r="K656" i="24"/>
  <c r="K655" i="24"/>
  <c r="K654" i="24"/>
  <c r="K653" i="24"/>
  <c r="K652" i="24"/>
  <c r="K651" i="24"/>
  <c r="K650" i="24"/>
  <c r="K649" i="24"/>
  <c r="K648" i="24"/>
  <c r="K647" i="24"/>
  <c r="K646" i="24"/>
  <c r="K645" i="24"/>
  <c r="K644" i="24"/>
  <c r="K643" i="24"/>
  <c r="K642" i="24"/>
  <c r="K641" i="24"/>
  <c r="K640" i="24"/>
  <c r="K639" i="24"/>
  <c r="K638" i="24"/>
  <c r="K637" i="24"/>
  <c r="K636" i="24"/>
  <c r="K635" i="24"/>
  <c r="K634" i="24"/>
  <c r="K633" i="24"/>
  <c r="K632" i="24"/>
  <c r="K631" i="24"/>
  <c r="K630" i="24"/>
  <c r="K629" i="24"/>
  <c r="K628" i="24"/>
  <c r="K627" i="24"/>
  <c r="K626" i="24"/>
  <c r="K625" i="24"/>
  <c r="K624" i="24"/>
  <c r="K623" i="24"/>
  <c r="K622" i="24"/>
  <c r="K621" i="24"/>
  <c r="K620" i="24"/>
  <c r="K619" i="24"/>
  <c r="K618" i="24"/>
  <c r="K617" i="24"/>
  <c r="K616" i="24"/>
  <c r="K615" i="24"/>
  <c r="K614" i="24"/>
  <c r="K613" i="24"/>
  <c r="K612" i="24"/>
  <c r="K611" i="24"/>
  <c r="K610" i="24"/>
  <c r="K609" i="24"/>
  <c r="K608" i="24"/>
  <c r="K607" i="24"/>
  <c r="K606" i="24"/>
  <c r="K605" i="24"/>
  <c r="K604" i="24"/>
  <c r="K603" i="24"/>
  <c r="K602" i="24"/>
  <c r="K601" i="24"/>
  <c r="K600" i="24"/>
  <c r="K599" i="24"/>
  <c r="K598" i="24"/>
  <c r="K597" i="24"/>
  <c r="K596" i="24"/>
  <c r="K595" i="24"/>
  <c r="K594" i="24"/>
  <c r="K593" i="24"/>
  <c r="K592" i="24"/>
  <c r="K591" i="24"/>
  <c r="K590" i="24"/>
  <c r="K589" i="24"/>
  <c r="K588" i="24"/>
  <c r="K587" i="24"/>
  <c r="K586" i="24"/>
  <c r="K585" i="24"/>
  <c r="K584" i="24"/>
  <c r="K583" i="24"/>
  <c r="K582" i="24"/>
  <c r="K581" i="24"/>
  <c r="K580" i="24"/>
  <c r="K579" i="24"/>
  <c r="K578" i="24"/>
  <c r="K577" i="24"/>
  <c r="K576" i="24"/>
  <c r="K575" i="24"/>
  <c r="K574" i="24"/>
  <c r="K573" i="24"/>
  <c r="K572" i="24"/>
  <c r="K571" i="24"/>
  <c r="K570" i="24"/>
  <c r="K569" i="24"/>
  <c r="K568" i="24"/>
  <c r="K567" i="24"/>
  <c r="K566" i="24"/>
  <c r="K565" i="24"/>
  <c r="K564" i="24"/>
  <c r="K563" i="24"/>
  <c r="K562" i="24"/>
  <c r="K561" i="24"/>
  <c r="K560" i="24"/>
  <c r="K559" i="24"/>
  <c r="K558" i="24"/>
  <c r="K557" i="24"/>
  <c r="K556" i="24"/>
  <c r="K555" i="24"/>
  <c r="K554" i="24"/>
  <c r="K553" i="24"/>
  <c r="K552" i="24"/>
  <c r="K551" i="24"/>
  <c r="K550" i="24"/>
  <c r="K549" i="24"/>
  <c r="K548" i="24"/>
  <c r="K547" i="24"/>
  <c r="K546" i="24"/>
  <c r="K545" i="24"/>
  <c r="K544" i="24"/>
  <c r="K543" i="24"/>
  <c r="K542" i="24"/>
  <c r="K541" i="24"/>
  <c r="K540" i="24"/>
  <c r="K539" i="24"/>
  <c r="K538" i="24"/>
  <c r="K537" i="24"/>
  <c r="K536" i="24"/>
  <c r="K535" i="24"/>
  <c r="K534" i="24"/>
  <c r="K533" i="24"/>
  <c r="K532" i="24"/>
  <c r="K531" i="24"/>
  <c r="K530" i="24"/>
  <c r="K529" i="24"/>
  <c r="K528" i="24"/>
  <c r="K527" i="24"/>
  <c r="K526" i="24"/>
  <c r="K525" i="24"/>
  <c r="K524" i="24"/>
  <c r="K523" i="24"/>
  <c r="K522" i="24"/>
  <c r="K521" i="24"/>
  <c r="K520" i="24"/>
  <c r="K519" i="24"/>
  <c r="K518" i="24"/>
  <c r="K517" i="24"/>
  <c r="K516" i="24"/>
  <c r="K515" i="24"/>
  <c r="K514" i="24"/>
  <c r="K513" i="24"/>
  <c r="K512" i="24"/>
  <c r="K511" i="24"/>
  <c r="K510" i="24"/>
  <c r="K509" i="24"/>
  <c r="K508" i="24"/>
  <c r="K507" i="24"/>
  <c r="K506" i="24"/>
  <c r="K505" i="24"/>
  <c r="K504" i="24"/>
  <c r="K503" i="24"/>
  <c r="K502" i="24"/>
  <c r="K501" i="24"/>
  <c r="K500" i="24"/>
  <c r="K499" i="24"/>
  <c r="K498" i="24"/>
  <c r="K497" i="24"/>
  <c r="K496" i="24"/>
  <c r="K495" i="24"/>
  <c r="K494" i="24"/>
  <c r="K493" i="24"/>
  <c r="K492" i="24"/>
  <c r="K491" i="24"/>
  <c r="K490" i="24"/>
  <c r="K489" i="24"/>
  <c r="K488" i="24"/>
  <c r="K487" i="24"/>
  <c r="K486" i="24"/>
  <c r="K485" i="24"/>
  <c r="K484" i="24"/>
  <c r="K483" i="24"/>
  <c r="K482" i="24"/>
  <c r="K481" i="24"/>
  <c r="K480" i="24"/>
  <c r="K479" i="24"/>
  <c r="K478" i="24"/>
  <c r="K477" i="24"/>
  <c r="K476" i="24"/>
  <c r="K475" i="24"/>
  <c r="K474" i="24"/>
  <c r="K473" i="24"/>
  <c r="K472" i="24"/>
  <c r="K471" i="24"/>
  <c r="K470" i="24"/>
  <c r="K469" i="24"/>
  <c r="K468" i="24"/>
  <c r="K467" i="24"/>
  <c r="K466" i="24"/>
  <c r="K465" i="24"/>
  <c r="K464" i="24"/>
  <c r="K463" i="24"/>
  <c r="K462" i="24"/>
  <c r="K461" i="24"/>
  <c r="K460" i="24"/>
  <c r="K459" i="24"/>
  <c r="K458" i="24"/>
  <c r="K457" i="24"/>
  <c r="K456" i="24"/>
  <c r="K455" i="24"/>
  <c r="K454" i="24"/>
  <c r="K453" i="24"/>
  <c r="K452" i="24"/>
  <c r="K451" i="24"/>
  <c r="K450" i="24"/>
  <c r="K449" i="24"/>
  <c r="K448" i="24"/>
  <c r="K447" i="24"/>
  <c r="K446" i="24"/>
  <c r="K445" i="24"/>
  <c r="K444" i="24"/>
  <c r="K443" i="24"/>
  <c r="K442" i="24"/>
  <c r="K441" i="24"/>
  <c r="K440" i="24"/>
  <c r="K439" i="24"/>
  <c r="K438" i="24"/>
  <c r="K437" i="24"/>
  <c r="K436" i="24"/>
  <c r="K435" i="24"/>
  <c r="K434" i="24"/>
  <c r="K433" i="24"/>
  <c r="K432" i="24"/>
  <c r="K431" i="24"/>
  <c r="K430" i="24"/>
  <c r="K429" i="24"/>
  <c r="K428" i="24"/>
  <c r="K427" i="24"/>
  <c r="K426" i="24"/>
  <c r="K425" i="24"/>
  <c r="K424" i="24"/>
  <c r="K423" i="24"/>
  <c r="K422" i="24"/>
  <c r="K421" i="24"/>
  <c r="K420" i="24"/>
  <c r="K419" i="24"/>
  <c r="K418" i="24"/>
  <c r="K417" i="24"/>
  <c r="K416" i="24"/>
  <c r="K415" i="24"/>
  <c r="K414" i="24"/>
  <c r="K413" i="24"/>
  <c r="K412" i="24"/>
  <c r="K411" i="24"/>
  <c r="K410" i="24"/>
  <c r="K409" i="24"/>
  <c r="K408" i="24"/>
  <c r="K407" i="24"/>
  <c r="K406" i="24"/>
  <c r="K405" i="24"/>
  <c r="K404" i="24"/>
  <c r="K403" i="24"/>
  <c r="K402" i="24"/>
  <c r="K401" i="24"/>
  <c r="K400" i="24"/>
  <c r="K399" i="24"/>
  <c r="K398" i="24"/>
  <c r="K397" i="24"/>
  <c r="K396" i="24"/>
  <c r="K395" i="24"/>
  <c r="K394" i="24"/>
  <c r="K393" i="24"/>
  <c r="K392" i="24"/>
  <c r="K391" i="24"/>
  <c r="K390" i="24"/>
  <c r="K389" i="24"/>
  <c r="K388" i="24"/>
  <c r="K387" i="24"/>
  <c r="K386" i="24"/>
  <c r="K385" i="24"/>
  <c r="K384" i="24"/>
  <c r="K383" i="24"/>
  <c r="K382" i="24"/>
  <c r="K381" i="24"/>
  <c r="K380" i="24"/>
  <c r="K379" i="24"/>
  <c r="K378" i="24"/>
  <c r="K377" i="24"/>
  <c r="I19" i="24"/>
  <c r="H19" i="24" s="1"/>
  <c r="M18" i="24"/>
  <c r="J18" i="24"/>
  <c r="L18" i="24" s="1"/>
  <c r="H18" i="24"/>
  <c r="N14" i="24"/>
  <c r="L9" i="24"/>
  <c r="P7" i="24"/>
  <c r="O5" i="24"/>
  <c r="O12" i="19"/>
  <c r="M12" i="19"/>
  <c r="Q6" i="19"/>
  <c r="Q5" i="19"/>
  <c r="G6" i="19"/>
  <c r="E6" i="19"/>
  <c r="C6" i="19"/>
  <c r="P7" i="23"/>
  <c r="Q8" i="19" s="1"/>
  <c r="J19" i="11"/>
  <c r="N18" i="24" l="1"/>
  <c r="O18" i="24" s="1"/>
  <c r="P18" i="24" s="1"/>
  <c r="M19" i="24" s="1"/>
  <c r="I20" i="24"/>
  <c r="I21" i="24" s="1"/>
  <c r="B15" i="19"/>
  <c r="J19" i="24"/>
  <c r="L19" i="24" s="1"/>
  <c r="J5" i="24"/>
  <c r="H20" i="24" l="1"/>
  <c r="J20" i="24"/>
  <c r="L20" i="24" s="1"/>
  <c r="K18" i="24"/>
  <c r="I22" i="24"/>
  <c r="J21" i="24"/>
  <c r="H21" i="24"/>
  <c r="N19" i="24"/>
  <c r="K19" i="24"/>
  <c r="O19" i="24" l="1"/>
  <c r="P19" i="24" s="1"/>
  <c r="M20" i="24" s="1"/>
  <c r="K20" i="24"/>
  <c r="L21" i="24"/>
  <c r="I23" i="24"/>
  <c r="J22" i="24"/>
  <c r="H22" i="24"/>
  <c r="H23" i="24" l="1"/>
  <c r="I24" i="24"/>
  <c r="J23" i="24"/>
  <c r="N20" i="24"/>
  <c r="L22" i="24"/>
  <c r="K21" i="24"/>
  <c r="O20" i="24" l="1"/>
  <c r="P20" i="24" s="1"/>
  <c r="M21" i="24" s="1"/>
  <c r="L23" i="24"/>
  <c r="K22" i="24"/>
  <c r="I25" i="24"/>
  <c r="J24" i="24"/>
  <c r="H24" i="24"/>
  <c r="I26" i="24" l="1"/>
  <c r="J25" i="24"/>
  <c r="H25" i="24"/>
  <c r="N21" i="24"/>
  <c r="L24" i="24"/>
  <c r="K23" i="24"/>
  <c r="O21" i="24" l="1"/>
  <c r="P21" i="24" s="1"/>
  <c r="M22" i="24" s="1"/>
  <c r="K24" i="24"/>
  <c r="L25" i="24"/>
  <c r="J26" i="24"/>
  <c r="H26" i="24"/>
  <c r="I27" i="24"/>
  <c r="L26" i="24" l="1"/>
  <c r="K25" i="24"/>
  <c r="N22" i="24"/>
  <c r="O22" i="24" s="1"/>
  <c r="P22" i="24" s="1"/>
  <c r="M23" i="24" s="1"/>
  <c r="I28" i="24"/>
  <c r="J27" i="24"/>
  <c r="H27" i="24"/>
  <c r="N23" i="24" l="1"/>
  <c r="O23" i="24" s="1"/>
  <c r="P23" i="24" s="1"/>
  <c r="M24" i="24" s="1"/>
  <c r="L27" i="24"/>
  <c r="K26" i="24"/>
  <c r="I29" i="24"/>
  <c r="J28" i="24"/>
  <c r="H28" i="24"/>
  <c r="N24" i="24" l="1"/>
  <c r="O24" i="24" s="1"/>
  <c r="P24" i="24" s="1"/>
  <c r="M25" i="24" s="1"/>
  <c r="K27" i="24"/>
  <c r="L28" i="24"/>
  <c r="I30" i="24"/>
  <c r="J29" i="24"/>
  <c r="H29" i="24"/>
  <c r="N25" i="24" l="1"/>
  <c r="O25" i="24" s="1"/>
  <c r="P25" i="24" s="1"/>
  <c r="M26" i="24" s="1"/>
  <c r="L29" i="24"/>
  <c r="K28" i="24"/>
  <c r="H30" i="24"/>
  <c r="I31" i="24"/>
  <c r="J30" i="24"/>
  <c r="L30" i="24" l="1"/>
  <c r="K29" i="24"/>
  <c r="I32" i="24"/>
  <c r="J31" i="24"/>
  <c r="H31" i="24"/>
  <c r="N26" i="24"/>
  <c r="O26" i="24" s="1"/>
  <c r="P26" i="24" s="1"/>
  <c r="M27" i="24" s="1"/>
  <c r="N27" i="24" l="1"/>
  <c r="O27" i="24" s="1"/>
  <c r="P27" i="24" s="1"/>
  <c r="M28" i="24" s="1"/>
  <c r="L31" i="24"/>
  <c r="K30" i="24"/>
  <c r="I33" i="24"/>
  <c r="J32" i="24"/>
  <c r="H32" i="24"/>
  <c r="N28" i="24" l="1"/>
  <c r="O28" i="24" s="1"/>
  <c r="P28" i="24" s="1"/>
  <c r="M29" i="24" s="1"/>
  <c r="K31" i="24"/>
  <c r="L32" i="24"/>
  <c r="I34" i="24"/>
  <c r="J33" i="24"/>
  <c r="H33" i="24"/>
  <c r="L33" i="24" l="1"/>
  <c r="K32" i="24"/>
  <c r="N29" i="24"/>
  <c r="O29" i="24" s="1"/>
  <c r="P29" i="24" s="1"/>
  <c r="M30" i="24" s="1"/>
  <c r="H34" i="24"/>
  <c r="I35" i="24"/>
  <c r="J34" i="24"/>
  <c r="N30" i="24" l="1"/>
  <c r="O30" i="24" s="1"/>
  <c r="P30" i="24" s="1"/>
  <c r="M31" i="24" s="1"/>
  <c r="L34" i="24"/>
  <c r="K33" i="24"/>
  <c r="I36" i="24"/>
  <c r="J35" i="24"/>
  <c r="H35" i="24"/>
  <c r="L35" i="24" l="1"/>
  <c r="K34" i="24"/>
  <c r="N31" i="24"/>
  <c r="O31" i="24" s="1"/>
  <c r="P31" i="24" s="1"/>
  <c r="M32" i="24" s="1"/>
  <c r="I37" i="24"/>
  <c r="J36" i="24"/>
  <c r="H36" i="24"/>
  <c r="N32" i="24" l="1"/>
  <c r="O32" i="24" s="1"/>
  <c r="P32" i="24" s="1"/>
  <c r="M33" i="24" s="1"/>
  <c r="K35" i="24"/>
  <c r="L36" i="24"/>
  <c r="I38" i="24"/>
  <c r="J37" i="24"/>
  <c r="H37" i="24"/>
  <c r="L37" i="24" l="1"/>
  <c r="K36" i="24"/>
  <c r="N33" i="24"/>
  <c r="O33" i="24" s="1"/>
  <c r="P33" i="24" s="1"/>
  <c r="M34" i="24" s="1"/>
  <c r="H38" i="24"/>
  <c r="I39" i="24"/>
  <c r="J38" i="24"/>
  <c r="N34" i="24" l="1"/>
  <c r="O34" i="24" s="1"/>
  <c r="P34" i="24" s="1"/>
  <c r="M35" i="24" s="1"/>
  <c r="L38" i="24"/>
  <c r="K37" i="24"/>
  <c r="I40" i="24"/>
  <c r="J39" i="24"/>
  <c r="H39" i="24"/>
  <c r="L39" i="24" l="1"/>
  <c r="K38" i="24"/>
  <c r="N35" i="24"/>
  <c r="O35" i="24" s="1"/>
  <c r="P35" i="24" s="1"/>
  <c r="M36" i="24" s="1"/>
  <c r="I41" i="24"/>
  <c r="J40" i="24"/>
  <c r="H40" i="24"/>
  <c r="N36" i="24" l="1"/>
  <c r="O36" i="24" s="1"/>
  <c r="P36" i="24" s="1"/>
  <c r="M37" i="24" s="1"/>
  <c r="K39" i="24"/>
  <c r="L40" i="24"/>
  <c r="I42" i="24"/>
  <c r="J41" i="24"/>
  <c r="H41" i="24"/>
  <c r="L41" i="24" l="1"/>
  <c r="K40" i="24"/>
  <c r="N37" i="24"/>
  <c r="O37" i="24" s="1"/>
  <c r="P37" i="24" s="1"/>
  <c r="M38" i="24" s="1"/>
  <c r="H42" i="24"/>
  <c r="I43" i="24"/>
  <c r="J42" i="24"/>
  <c r="N38" i="24" l="1"/>
  <c r="O38" i="24" s="1"/>
  <c r="P38" i="24" s="1"/>
  <c r="M39" i="24" s="1"/>
  <c r="L42" i="24"/>
  <c r="K41" i="24"/>
  <c r="I44" i="24"/>
  <c r="J43" i="24"/>
  <c r="H43" i="24"/>
  <c r="L43" i="24" l="1"/>
  <c r="K42" i="24"/>
  <c r="N39" i="24"/>
  <c r="O39" i="24" s="1"/>
  <c r="P39" i="24" s="1"/>
  <c r="M40" i="24" s="1"/>
  <c r="I45" i="24"/>
  <c r="J44" i="24"/>
  <c r="H44" i="24"/>
  <c r="N40" i="24" l="1"/>
  <c r="O40" i="24" s="1"/>
  <c r="P40" i="24" s="1"/>
  <c r="M41" i="24" s="1"/>
  <c r="K43" i="24"/>
  <c r="L44" i="24"/>
  <c r="I46" i="24"/>
  <c r="J45" i="24"/>
  <c r="H45" i="24"/>
  <c r="L45" i="24" l="1"/>
  <c r="K44" i="24"/>
  <c r="N41" i="24"/>
  <c r="O41" i="24" s="1"/>
  <c r="P41" i="24" s="1"/>
  <c r="M42" i="24" s="1"/>
  <c r="H46" i="24"/>
  <c r="I47" i="24"/>
  <c r="J46" i="24"/>
  <c r="N42" i="24" l="1"/>
  <c r="O42" i="24" s="1"/>
  <c r="P42" i="24" s="1"/>
  <c r="M43" i="24" s="1"/>
  <c r="L46" i="24"/>
  <c r="K45" i="24"/>
  <c r="I48" i="24"/>
  <c r="J47" i="24"/>
  <c r="H47" i="24"/>
  <c r="L47" i="24" l="1"/>
  <c r="K46" i="24"/>
  <c r="N43" i="24"/>
  <c r="O43" i="24" s="1"/>
  <c r="P43" i="24" s="1"/>
  <c r="M44" i="24" s="1"/>
  <c r="I49" i="24"/>
  <c r="J48" i="24"/>
  <c r="H48" i="24"/>
  <c r="N44" i="24" l="1"/>
  <c r="O44" i="24" s="1"/>
  <c r="P44" i="24" s="1"/>
  <c r="M45" i="24" s="1"/>
  <c r="K47" i="24"/>
  <c r="L48" i="24"/>
  <c r="I50" i="24"/>
  <c r="J49" i="24"/>
  <c r="H49" i="24"/>
  <c r="L49" i="24" l="1"/>
  <c r="K48" i="24"/>
  <c r="N45" i="24"/>
  <c r="O45" i="24" s="1"/>
  <c r="P45" i="24" s="1"/>
  <c r="M46" i="24" s="1"/>
  <c r="H50" i="24"/>
  <c r="I51" i="24"/>
  <c r="J50" i="24"/>
  <c r="N46" i="24" l="1"/>
  <c r="O46" i="24" s="1"/>
  <c r="P46" i="24" s="1"/>
  <c r="M47" i="24" s="1"/>
  <c r="L50" i="24"/>
  <c r="K49" i="24"/>
  <c r="I52" i="24"/>
  <c r="J51" i="24"/>
  <c r="H51" i="24"/>
  <c r="L51" i="24" l="1"/>
  <c r="K50" i="24"/>
  <c r="N47" i="24"/>
  <c r="O47" i="24" s="1"/>
  <c r="P47" i="24" s="1"/>
  <c r="M48" i="24" s="1"/>
  <c r="I53" i="24"/>
  <c r="J52" i="24"/>
  <c r="H52" i="24"/>
  <c r="N48" i="24" l="1"/>
  <c r="O48" i="24" s="1"/>
  <c r="P48" i="24" s="1"/>
  <c r="M49" i="24" s="1"/>
  <c r="K51" i="24"/>
  <c r="L52" i="24"/>
  <c r="I54" i="24"/>
  <c r="J53" i="24"/>
  <c r="H53" i="24"/>
  <c r="L53" i="24" l="1"/>
  <c r="K52" i="24"/>
  <c r="N49" i="24"/>
  <c r="O49" i="24" s="1"/>
  <c r="P49" i="24" s="1"/>
  <c r="M50" i="24" s="1"/>
  <c r="H54" i="24"/>
  <c r="I55" i="24"/>
  <c r="J54" i="24"/>
  <c r="N50" i="24" l="1"/>
  <c r="O50" i="24" s="1"/>
  <c r="P50" i="24" s="1"/>
  <c r="M51" i="24" s="1"/>
  <c r="L54" i="24"/>
  <c r="K53" i="24"/>
  <c r="I56" i="24"/>
  <c r="J55" i="24"/>
  <c r="H55" i="24"/>
  <c r="L55" i="24" l="1"/>
  <c r="K54" i="24"/>
  <c r="N51" i="24"/>
  <c r="O51" i="24" s="1"/>
  <c r="P51" i="24" s="1"/>
  <c r="M52" i="24" s="1"/>
  <c r="I57" i="24"/>
  <c r="J56" i="24"/>
  <c r="H56" i="24"/>
  <c r="N52" i="24" l="1"/>
  <c r="O52" i="24" s="1"/>
  <c r="P52" i="24" s="1"/>
  <c r="M53" i="24" s="1"/>
  <c r="K55" i="24"/>
  <c r="L56" i="24"/>
  <c r="I58" i="24"/>
  <c r="J57" i="24"/>
  <c r="H57" i="24"/>
  <c r="L57" i="24" l="1"/>
  <c r="K56" i="24"/>
  <c r="N53" i="24"/>
  <c r="O53" i="24" s="1"/>
  <c r="P53" i="24" s="1"/>
  <c r="M54" i="24" s="1"/>
  <c r="H58" i="24"/>
  <c r="I59" i="24"/>
  <c r="J58" i="24"/>
  <c r="N54" i="24" l="1"/>
  <c r="O54" i="24" s="1"/>
  <c r="P54" i="24" s="1"/>
  <c r="M55" i="24" s="1"/>
  <c r="L58" i="24"/>
  <c r="K57" i="24"/>
  <c r="I60" i="24"/>
  <c r="J59" i="24"/>
  <c r="H59" i="24"/>
  <c r="L59" i="24" l="1"/>
  <c r="K58" i="24"/>
  <c r="N55" i="24"/>
  <c r="O55" i="24" s="1"/>
  <c r="P55" i="24" s="1"/>
  <c r="M56" i="24" s="1"/>
  <c r="I61" i="24"/>
  <c r="J60" i="24"/>
  <c r="H60" i="24"/>
  <c r="N56" i="24" l="1"/>
  <c r="O56" i="24" s="1"/>
  <c r="P56" i="24" s="1"/>
  <c r="M57" i="24" s="1"/>
  <c r="K59" i="24"/>
  <c r="L60" i="24"/>
  <c r="I62" i="24"/>
  <c r="J61" i="24"/>
  <c r="H61" i="24"/>
  <c r="L61" i="24" l="1"/>
  <c r="K60" i="24"/>
  <c r="N57" i="24"/>
  <c r="O57" i="24" s="1"/>
  <c r="P57" i="24" s="1"/>
  <c r="M58" i="24" s="1"/>
  <c r="H62" i="24"/>
  <c r="I63" i="24"/>
  <c r="J62" i="24"/>
  <c r="N58" i="24" l="1"/>
  <c r="O58" i="24" s="1"/>
  <c r="P58" i="24" s="1"/>
  <c r="M59" i="24" s="1"/>
  <c r="L62" i="24"/>
  <c r="K61" i="24"/>
  <c r="I64" i="24"/>
  <c r="J63" i="24"/>
  <c r="H63" i="24"/>
  <c r="L63" i="24" l="1"/>
  <c r="K62" i="24"/>
  <c r="N59" i="24"/>
  <c r="O59" i="24" s="1"/>
  <c r="P59" i="24" s="1"/>
  <c r="M60" i="24" s="1"/>
  <c r="I65" i="24"/>
  <c r="J64" i="24"/>
  <c r="H64" i="24"/>
  <c r="N60" i="24" l="1"/>
  <c r="O60" i="24" s="1"/>
  <c r="P60" i="24" s="1"/>
  <c r="M61" i="24" s="1"/>
  <c r="K63" i="24"/>
  <c r="L64" i="24"/>
  <c r="I66" i="24"/>
  <c r="J65" i="24"/>
  <c r="H65" i="24"/>
  <c r="L65" i="24" l="1"/>
  <c r="K64" i="24"/>
  <c r="N61" i="24"/>
  <c r="O61" i="24" s="1"/>
  <c r="P61" i="24" s="1"/>
  <c r="M62" i="24" s="1"/>
  <c r="H66" i="24"/>
  <c r="I67" i="24"/>
  <c r="J66" i="24"/>
  <c r="N62" i="24" l="1"/>
  <c r="O62" i="24" s="1"/>
  <c r="P62" i="24" s="1"/>
  <c r="M63" i="24" s="1"/>
  <c r="L66" i="24"/>
  <c r="K65" i="24"/>
  <c r="I68" i="24"/>
  <c r="J67" i="24"/>
  <c r="H67" i="24"/>
  <c r="L67" i="24" l="1"/>
  <c r="K66" i="24"/>
  <c r="N63" i="24"/>
  <c r="O63" i="24" s="1"/>
  <c r="P63" i="24" s="1"/>
  <c r="M64" i="24" s="1"/>
  <c r="I69" i="24"/>
  <c r="J68" i="24"/>
  <c r="H68" i="24"/>
  <c r="N64" i="24" l="1"/>
  <c r="O64" i="24" s="1"/>
  <c r="P64" i="24" s="1"/>
  <c r="M65" i="24" s="1"/>
  <c r="K67" i="24"/>
  <c r="L68" i="24"/>
  <c r="I70" i="24"/>
  <c r="J69" i="24"/>
  <c r="H69" i="24"/>
  <c r="L69" i="24" l="1"/>
  <c r="K68" i="24"/>
  <c r="N65" i="24"/>
  <c r="O65" i="24" s="1"/>
  <c r="P65" i="24" s="1"/>
  <c r="M66" i="24" s="1"/>
  <c r="H70" i="24"/>
  <c r="I71" i="24"/>
  <c r="J70" i="24"/>
  <c r="N66" i="24" l="1"/>
  <c r="O66" i="24" s="1"/>
  <c r="P66" i="24" s="1"/>
  <c r="M67" i="24" s="1"/>
  <c r="L70" i="24"/>
  <c r="K69" i="24"/>
  <c r="I72" i="24"/>
  <c r="J71" i="24"/>
  <c r="H71" i="24"/>
  <c r="L71" i="24" l="1"/>
  <c r="K70" i="24"/>
  <c r="N67" i="24"/>
  <c r="O67" i="24" s="1"/>
  <c r="P67" i="24" s="1"/>
  <c r="M68" i="24" s="1"/>
  <c r="I73" i="24"/>
  <c r="J72" i="24"/>
  <c r="H72" i="24"/>
  <c r="N68" i="24" l="1"/>
  <c r="O68" i="24" s="1"/>
  <c r="P68" i="24" s="1"/>
  <c r="M69" i="24" s="1"/>
  <c r="K71" i="24"/>
  <c r="L72" i="24"/>
  <c r="I74" i="24"/>
  <c r="J73" i="24"/>
  <c r="H73" i="24"/>
  <c r="L73" i="24" l="1"/>
  <c r="K72" i="24"/>
  <c r="N69" i="24"/>
  <c r="O69" i="24" s="1"/>
  <c r="P69" i="24" s="1"/>
  <c r="M70" i="24" s="1"/>
  <c r="H74" i="24"/>
  <c r="I75" i="24"/>
  <c r="J74" i="24"/>
  <c r="N70" i="24" l="1"/>
  <c r="O70" i="24" s="1"/>
  <c r="P70" i="24" s="1"/>
  <c r="M71" i="24" s="1"/>
  <c r="L74" i="24"/>
  <c r="K73" i="24"/>
  <c r="I76" i="24"/>
  <c r="J75" i="24"/>
  <c r="H75" i="24"/>
  <c r="L75" i="24" l="1"/>
  <c r="K74" i="24"/>
  <c r="N71" i="24"/>
  <c r="O71" i="24" s="1"/>
  <c r="P71" i="24" s="1"/>
  <c r="M72" i="24" s="1"/>
  <c r="I77" i="24"/>
  <c r="J76" i="24"/>
  <c r="H76" i="24"/>
  <c r="N72" i="24" l="1"/>
  <c r="O72" i="24" s="1"/>
  <c r="P72" i="24" s="1"/>
  <c r="M73" i="24" s="1"/>
  <c r="K75" i="24"/>
  <c r="L76" i="24"/>
  <c r="I78" i="24"/>
  <c r="J77" i="24"/>
  <c r="H77" i="24"/>
  <c r="L77" i="24" l="1"/>
  <c r="K76" i="24"/>
  <c r="N73" i="24"/>
  <c r="O73" i="24" s="1"/>
  <c r="P73" i="24" s="1"/>
  <c r="M74" i="24" s="1"/>
  <c r="H78" i="24"/>
  <c r="I79" i="24"/>
  <c r="J78" i="24"/>
  <c r="N74" i="24" l="1"/>
  <c r="O74" i="24" s="1"/>
  <c r="P74" i="24" s="1"/>
  <c r="M75" i="24" s="1"/>
  <c r="L78" i="24"/>
  <c r="K77" i="24"/>
  <c r="I80" i="24"/>
  <c r="J79" i="24"/>
  <c r="H79" i="24"/>
  <c r="L79" i="24" l="1"/>
  <c r="K78" i="24"/>
  <c r="N75" i="24"/>
  <c r="O75" i="24" s="1"/>
  <c r="P75" i="24" s="1"/>
  <c r="M76" i="24" s="1"/>
  <c r="I81" i="24"/>
  <c r="J80" i="24"/>
  <c r="H80" i="24"/>
  <c r="K79" i="24" l="1"/>
  <c r="L80" i="24"/>
  <c r="N76" i="24"/>
  <c r="O76" i="24" s="1"/>
  <c r="P76" i="24" s="1"/>
  <c r="M77" i="24" s="1"/>
  <c r="H81" i="24"/>
  <c r="I82" i="24"/>
  <c r="J81" i="24"/>
  <c r="I83" i="24" l="1"/>
  <c r="J82" i="24"/>
  <c r="H82" i="24"/>
  <c r="N77" i="24"/>
  <c r="O77" i="24" s="1"/>
  <c r="P77" i="24" s="1"/>
  <c r="M78" i="24" s="1"/>
  <c r="L81" i="24"/>
  <c r="K80" i="24"/>
  <c r="N78" i="24" l="1"/>
  <c r="O78" i="24" s="1"/>
  <c r="P78" i="24" s="1"/>
  <c r="M79" i="24" s="1"/>
  <c r="L82" i="24"/>
  <c r="K81" i="24"/>
  <c r="I84" i="24"/>
  <c r="J83" i="24"/>
  <c r="H83" i="24"/>
  <c r="K82" i="24" l="1"/>
  <c r="L83" i="24"/>
  <c r="I85" i="24"/>
  <c r="J84" i="24"/>
  <c r="H84" i="24"/>
  <c r="N79" i="24"/>
  <c r="O79" i="24" s="1"/>
  <c r="P79" i="24" s="1"/>
  <c r="M80" i="24" s="1"/>
  <c r="N80" i="24" l="1"/>
  <c r="O80" i="24" s="1"/>
  <c r="P80" i="24" s="1"/>
  <c r="M81" i="24" s="1"/>
  <c r="L84" i="24"/>
  <c r="K83" i="24"/>
  <c r="H85" i="24"/>
  <c r="I86" i="24"/>
  <c r="J85" i="24"/>
  <c r="I87" i="24" l="1"/>
  <c r="J86" i="24"/>
  <c r="H86" i="24"/>
  <c r="N81" i="24"/>
  <c r="O81" i="24" s="1"/>
  <c r="P81" i="24" s="1"/>
  <c r="M82" i="24" s="1"/>
  <c r="L85" i="24"/>
  <c r="K84" i="24"/>
  <c r="N82" i="24" l="1"/>
  <c r="O82" i="24" s="1"/>
  <c r="P82" i="24" s="1"/>
  <c r="M83" i="24" s="1"/>
  <c r="L86" i="24"/>
  <c r="K85" i="24"/>
  <c r="I88" i="24"/>
  <c r="J87" i="24"/>
  <c r="H87" i="24"/>
  <c r="N83" i="24" l="1"/>
  <c r="O83" i="24" s="1"/>
  <c r="P83" i="24" s="1"/>
  <c r="M84" i="24" s="1"/>
  <c r="K86" i="24"/>
  <c r="L87" i="24"/>
  <c r="I89" i="24"/>
  <c r="J88" i="24"/>
  <c r="H88" i="24"/>
  <c r="L88" i="24" l="1"/>
  <c r="K87" i="24"/>
  <c r="N84" i="24"/>
  <c r="O84" i="24" s="1"/>
  <c r="P84" i="24" s="1"/>
  <c r="M85" i="24" s="1"/>
  <c r="H89" i="24"/>
  <c r="I90" i="24"/>
  <c r="J89" i="24"/>
  <c r="N85" i="24" l="1"/>
  <c r="O85" i="24" s="1"/>
  <c r="P85" i="24" s="1"/>
  <c r="M86" i="24" s="1"/>
  <c r="L89" i="24"/>
  <c r="K88" i="24"/>
  <c r="I91" i="24"/>
  <c r="J90" i="24"/>
  <c r="H90" i="24"/>
  <c r="N86" i="24" l="1"/>
  <c r="O86" i="24" s="1"/>
  <c r="P86" i="24" s="1"/>
  <c r="M87" i="24" s="1"/>
  <c r="L90" i="24"/>
  <c r="K89" i="24"/>
  <c r="I92" i="24"/>
  <c r="J91" i="24"/>
  <c r="H91" i="24"/>
  <c r="N87" i="24" l="1"/>
  <c r="O87" i="24" s="1"/>
  <c r="P87" i="24" s="1"/>
  <c r="M88" i="24" s="1"/>
  <c r="K90" i="24"/>
  <c r="L91" i="24"/>
  <c r="I93" i="24"/>
  <c r="J92" i="24"/>
  <c r="H92" i="24"/>
  <c r="L92" i="24" l="1"/>
  <c r="K91" i="24"/>
  <c r="N88" i="24"/>
  <c r="O88" i="24" s="1"/>
  <c r="P88" i="24" s="1"/>
  <c r="M89" i="24" s="1"/>
  <c r="H93" i="24"/>
  <c r="I94" i="24"/>
  <c r="J93" i="24"/>
  <c r="N89" i="24" l="1"/>
  <c r="O89" i="24" s="1"/>
  <c r="P89" i="24" s="1"/>
  <c r="M90" i="24" s="1"/>
  <c r="I95" i="24"/>
  <c r="J94" i="24"/>
  <c r="H94" i="24"/>
  <c r="L93" i="24"/>
  <c r="K92" i="24"/>
  <c r="N90" i="24" l="1"/>
  <c r="O90" i="24" s="1"/>
  <c r="P90" i="24" s="1"/>
  <c r="M91" i="24" s="1"/>
  <c r="L94" i="24"/>
  <c r="K93" i="24"/>
  <c r="I96" i="24"/>
  <c r="J95" i="24"/>
  <c r="H95" i="24"/>
  <c r="K94" i="24" l="1"/>
  <c r="L95" i="24"/>
  <c r="I97" i="24"/>
  <c r="J96" i="24"/>
  <c r="H96" i="24"/>
  <c r="N91" i="24"/>
  <c r="O91" i="24" s="1"/>
  <c r="P91" i="24" s="1"/>
  <c r="M92" i="24" s="1"/>
  <c r="N92" i="24" l="1"/>
  <c r="O92" i="24" s="1"/>
  <c r="P92" i="24" s="1"/>
  <c r="M93" i="24" s="1"/>
  <c r="L96" i="24"/>
  <c r="K95" i="24"/>
  <c r="H97" i="24"/>
  <c r="I98" i="24"/>
  <c r="J97" i="24"/>
  <c r="L97" i="24" l="1"/>
  <c r="K96" i="24"/>
  <c r="N93" i="24"/>
  <c r="O93" i="24" s="1"/>
  <c r="P93" i="24" s="1"/>
  <c r="M94" i="24" s="1"/>
  <c r="I99" i="24"/>
  <c r="J98" i="24"/>
  <c r="H98" i="24"/>
  <c r="N94" i="24" l="1"/>
  <c r="O94" i="24" s="1"/>
  <c r="P94" i="24" s="1"/>
  <c r="M95" i="24" s="1"/>
  <c r="L98" i="24"/>
  <c r="K97" i="24"/>
  <c r="I100" i="24"/>
  <c r="J99" i="24"/>
  <c r="H99" i="24"/>
  <c r="N95" i="24" l="1"/>
  <c r="O95" i="24" s="1"/>
  <c r="P95" i="24" s="1"/>
  <c r="M96" i="24" s="1"/>
  <c r="K98" i="24"/>
  <c r="L99" i="24"/>
  <c r="I101" i="24"/>
  <c r="J100" i="24"/>
  <c r="H100" i="24"/>
  <c r="L100" i="24" l="1"/>
  <c r="K99" i="24"/>
  <c r="N96" i="24"/>
  <c r="O96" i="24" s="1"/>
  <c r="P96" i="24" s="1"/>
  <c r="M97" i="24" s="1"/>
  <c r="H101" i="24"/>
  <c r="I102" i="24"/>
  <c r="J101" i="24"/>
  <c r="N97" i="24" l="1"/>
  <c r="O97" i="24" s="1"/>
  <c r="P97" i="24" s="1"/>
  <c r="M98" i="24" s="1"/>
  <c r="I103" i="24"/>
  <c r="J102" i="24"/>
  <c r="H102" i="24"/>
  <c r="L101" i="24"/>
  <c r="K100" i="24"/>
  <c r="N98" i="24" l="1"/>
  <c r="O98" i="24" s="1"/>
  <c r="P98" i="24" s="1"/>
  <c r="M99" i="24" s="1"/>
  <c r="L102" i="24"/>
  <c r="K101" i="24"/>
  <c r="I104" i="24"/>
  <c r="J103" i="24"/>
  <c r="H103" i="24"/>
  <c r="K102" i="24" l="1"/>
  <c r="L103" i="24"/>
  <c r="I105" i="24"/>
  <c r="J104" i="24"/>
  <c r="H104" i="24"/>
  <c r="N99" i="24"/>
  <c r="O99" i="24" s="1"/>
  <c r="P99" i="24" s="1"/>
  <c r="M100" i="24" s="1"/>
  <c r="N100" i="24" l="1"/>
  <c r="O100" i="24" s="1"/>
  <c r="P100" i="24" s="1"/>
  <c r="M101" i="24" s="1"/>
  <c r="L104" i="24"/>
  <c r="K103" i="24"/>
  <c r="H105" i="24"/>
  <c r="I106" i="24"/>
  <c r="J105" i="24"/>
  <c r="L105" i="24" l="1"/>
  <c r="K104" i="24"/>
  <c r="N101" i="24"/>
  <c r="O101" i="24" s="1"/>
  <c r="P101" i="24" s="1"/>
  <c r="M102" i="24" s="1"/>
  <c r="I107" i="24"/>
  <c r="J106" i="24"/>
  <c r="H106" i="24"/>
  <c r="N102" i="24" l="1"/>
  <c r="O102" i="24" s="1"/>
  <c r="P102" i="24" s="1"/>
  <c r="M103" i="24" s="1"/>
  <c r="L106" i="24"/>
  <c r="K105" i="24"/>
  <c r="I108" i="24"/>
  <c r="J107" i="24"/>
  <c r="H107" i="24"/>
  <c r="N103" i="24" l="1"/>
  <c r="O103" i="24" s="1"/>
  <c r="P103" i="24" s="1"/>
  <c r="M104" i="24" s="1"/>
  <c r="K106" i="24"/>
  <c r="L107" i="24"/>
  <c r="I109" i="24"/>
  <c r="J108" i="24"/>
  <c r="H108" i="24"/>
  <c r="L108" i="24" l="1"/>
  <c r="K107" i="24"/>
  <c r="N104" i="24"/>
  <c r="O104" i="24" s="1"/>
  <c r="P104" i="24" s="1"/>
  <c r="M105" i="24" s="1"/>
  <c r="H109" i="24"/>
  <c r="I110" i="24"/>
  <c r="J109" i="24"/>
  <c r="N105" i="24" l="1"/>
  <c r="O105" i="24" s="1"/>
  <c r="P105" i="24" s="1"/>
  <c r="M106" i="24" s="1"/>
  <c r="I111" i="24"/>
  <c r="J110" i="24"/>
  <c r="H110" i="24"/>
  <c r="L109" i="24"/>
  <c r="K108" i="24"/>
  <c r="N106" i="24" l="1"/>
  <c r="O106" i="24" s="1"/>
  <c r="P106" i="24" s="1"/>
  <c r="M107" i="24" s="1"/>
  <c r="L110" i="24"/>
  <c r="K109" i="24"/>
  <c r="I112" i="24"/>
  <c r="J111" i="24"/>
  <c r="H111" i="24"/>
  <c r="K110" i="24" l="1"/>
  <c r="L111" i="24"/>
  <c r="I113" i="24"/>
  <c r="J112" i="24"/>
  <c r="H112" i="24"/>
  <c r="N107" i="24"/>
  <c r="O107" i="24" s="1"/>
  <c r="P107" i="24" s="1"/>
  <c r="M108" i="24" s="1"/>
  <c r="N108" i="24" l="1"/>
  <c r="O108" i="24" s="1"/>
  <c r="P108" i="24" s="1"/>
  <c r="M109" i="24" s="1"/>
  <c r="L112" i="24"/>
  <c r="K111" i="24"/>
  <c r="H113" i="24"/>
  <c r="I114" i="24"/>
  <c r="J113" i="24"/>
  <c r="L113" i="24" l="1"/>
  <c r="K112" i="24"/>
  <c r="N109" i="24"/>
  <c r="O109" i="24" s="1"/>
  <c r="P109" i="24" s="1"/>
  <c r="M110" i="24" s="1"/>
  <c r="I115" i="24"/>
  <c r="J114" i="24"/>
  <c r="H114" i="24"/>
  <c r="N110" i="24" l="1"/>
  <c r="O110" i="24" s="1"/>
  <c r="P110" i="24" s="1"/>
  <c r="M111" i="24" s="1"/>
  <c r="L114" i="24"/>
  <c r="K113" i="24"/>
  <c r="I116" i="24"/>
  <c r="J115" i="24"/>
  <c r="H115" i="24"/>
  <c r="N111" i="24" l="1"/>
  <c r="O111" i="24" s="1"/>
  <c r="P111" i="24" s="1"/>
  <c r="M112" i="24" s="1"/>
  <c r="K114" i="24"/>
  <c r="L115" i="24"/>
  <c r="I117" i="24"/>
  <c r="J116" i="24"/>
  <c r="H116" i="24"/>
  <c r="L116" i="24" l="1"/>
  <c r="K115" i="24"/>
  <c r="N112" i="24"/>
  <c r="O112" i="24" s="1"/>
  <c r="P112" i="24" s="1"/>
  <c r="M113" i="24" s="1"/>
  <c r="H117" i="24"/>
  <c r="I118" i="24"/>
  <c r="J117" i="24"/>
  <c r="N113" i="24" l="1"/>
  <c r="O113" i="24" s="1"/>
  <c r="P113" i="24" s="1"/>
  <c r="M114" i="24" s="1"/>
  <c r="I119" i="24"/>
  <c r="J118" i="24"/>
  <c r="H118" i="24"/>
  <c r="L117" i="24"/>
  <c r="K116" i="24"/>
  <c r="N114" i="24" l="1"/>
  <c r="O114" i="24" s="1"/>
  <c r="P114" i="24" s="1"/>
  <c r="M115" i="24" s="1"/>
  <c r="L118" i="24"/>
  <c r="K117" i="24"/>
  <c r="I120" i="24"/>
  <c r="J119" i="24"/>
  <c r="H119" i="24"/>
  <c r="K118" i="24" l="1"/>
  <c r="L119" i="24"/>
  <c r="I121" i="24"/>
  <c r="J120" i="24"/>
  <c r="H120" i="24"/>
  <c r="N115" i="24"/>
  <c r="O115" i="24" s="1"/>
  <c r="P115" i="24" s="1"/>
  <c r="M116" i="24" s="1"/>
  <c r="N116" i="24" l="1"/>
  <c r="O116" i="24" s="1"/>
  <c r="P116" i="24" s="1"/>
  <c r="M117" i="24" s="1"/>
  <c r="L120" i="24"/>
  <c r="K119" i="24"/>
  <c r="H121" i="24"/>
  <c r="I122" i="24"/>
  <c r="J121" i="24"/>
  <c r="L121" i="24" l="1"/>
  <c r="K120" i="24"/>
  <c r="N117" i="24"/>
  <c r="O117" i="24" s="1"/>
  <c r="P117" i="24" s="1"/>
  <c r="M118" i="24" s="1"/>
  <c r="I123" i="24"/>
  <c r="J122" i="24"/>
  <c r="H122" i="24"/>
  <c r="N118" i="24" l="1"/>
  <c r="O118" i="24" s="1"/>
  <c r="P118" i="24" s="1"/>
  <c r="M119" i="24" s="1"/>
  <c r="L122" i="24"/>
  <c r="K121" i="24"/>
  <c r="I124" i="24"/>
  <c r="J123" i="24"/>
  <c r="H123" i="24"/>
  <c r="N119" i="24" l="1"/>
  <c r="O119" i="24" s="1"/>
  <c r="P119" i="24" s="1"/>
  <c r="M120" i="24" s="1"/>
  <c r="K122" i="24"/>
  <c r="L123" i="24"/>
  <c r="I125" i="24"/>
  <c r="J124" i="24"/>
  <c r="H124" i="24"/>
  <c r="L124" i="24" l="1"/>
  <c r="K123" i="24"/>
  <c r="N120" i="24"/>
  <c r="O120" i="24" s="1"/>
  <c r="P120" i="24" s="1"/>
  <c r="M121" i="24" s="1"/>
  <c r="H125" i="24"/>
  <c r="I126" i="24"/>
  <c r="J125" i="24"/>
  <c r="N121" i="24" l="1"/>
  <c r="O121" i="24" s="1"/>
  <c r="P121" i="24" s="1"/>
  <c r="M122" i="24" s="1"/>
  <c r="I127" i="24"/>
  <c r="J126" i="24"/>
  <c r="H126" i="24"/>
  <c r="L125" i="24"/>
  <c r="K124" i="24"/>
  <c r="N122" i="24" l="1"/>
  <c r="O122" i="24" s="1"/>
  <c r="P122" i="24" s="1"/>
  <c r="M123" i="24" s="1"/>
  <c r="L126" i="24"/>
  <c r="K125" i="24"/>
  <c r="I128" i="24"/>
  <c r="J127" i="24"/>
  <c r="H127" i="24"/>
  <c r="K126" i="24" l="1"/>
  <c r="L127" i="24"/>
  <c r="I129" i="24"/>
  <c r="J128" i="24"/>
  <c r="H128" i="24"/>
  <c r="N123" i="24"/>
  <c r="O123" i="24" s="1"/>
  <c r="P123" i="24" s="1"/>
  <c r="M124" i="24" s="1"/>
  <c r="N124" i="24" l="1"/>
  <c r="O124" i="24" s="1"/>
  <c r="P124" i="24" s="1"/>
  <c r="M125" i="24" s="1"/>
  <c r="L128" i="24"/>
  <c r="K127" i="24"/>
  <c r="H129" i="24"/>
  <c r="I130" i="24"/>
  <c r="J129" i="24"/>
  <c r="L129" i="24" l="1"/>
  <c r="K128" i="24"/>
  <c r="N125" i="24"/>
  <c r="O125" i="24" s="1"/>
  <c r="P125" i="24" s="1"/>
  <c r="M126" i="24" s="1"/>
  <c r="I131" i="24"/>
  <c r="J130" i="24"/>
  <c r="H130" i="24"/>
  <c r="N126" i="24" l="1"/>
  <c r="O126" i="24" s="1"/>
  <c r="P126" i="24" s="1"/>
  <c r="M127" i="24" s="1"/>
  <c r="L130" i="24"/>
  <c r="K129" i="24"/>
  <c r="I132" i="24"/>
  <c r="J131" i="24"/>
  <c r="H131" i="24"/>
  <c r="N127" i="24" l="1"/>
  <c r="O127" i="24" s="1"/>
  <c r="P127" i="24" s="1"/>
  <c r="M128" i="24" s="1"/>
  <c r="K130" i="24"/>
  <c r="L131" i="24"/>
  <c r="I133" i="24"/>
  <c r="J132" i="24"/>
  <c r="H132" i="24"/>
  <c r="L132" i="24" l="1"/>
  <c r="K131" i="24"/>
  <c r="N128" i="24"/>
  <c r="O128" i="24" s="1"/>
  <c r="P128" i="24" s="1"/>
  <c r="M129" i="24" s="1"/>
  <c r="H133" i="24"/>
  <c r="I134" i="24"/>
  <c r="J133" i="24"/>
  <c r="N129" i="24" l="1"/>
  <c r="O129" i="24" s="1"/>
  <c r="P129" i="24" s="1"/>
  <c r="M130" i="24" s="1"/>
  <c r="I135" i="24"/>
  <c r="J134" i="24"/>
  <c r="H134" i="24"/>
  <c r="L133" i="24"/>
  <c r="K132" i="24"/>
  <c r="N130" i="24" l="1"/>
  <c r="O130" i="24" s="1"/>
  <c r="P130" i="24" s="1"/>
  <c r="M131" i="24" s="1"/>
  <c r="L134" i="24"/>
  <c r="K133" i="24"/>
  <c r="I136" i="24"/>
  <c r="J135" i="24"/>
  <c r="H135" i="24"/>
  <c r="K134" i="24" l="1"/>
  <c r="L135" i="24"/>
  <c r="I137" i="24"/>
  <c r="J136" i="24"/>
  <c r="H136" i="24"/>
  <c r="N131" i="24"/>
  <c r="O131" i="24" s="1"/>
  <c r="P131" i="24" s="1"/>
  <c r="M132" i="24" s="1"/>
  <c r="N132" i="24" l="1"/>
  <c r="O132" i="24" s="1"/>
  <c r="P132" i="24" s="1"/>
  <c r="M133" i="24" s="1"/>
  <c r="L136" i="24"/>
  <c r="K135" i="24"/>
  <c r="H137" i="24"/>
  <c r="I138" i="24"/>
  <c r="J137" i="24"/>
  <c r="L137" i="24" l="1"/>
  <c r="K136" i="24"/>
  <c r="N133" i="24"/>
  <c r="O133" i="24" s="1"/>
  <c r="P133" i="24" s="1"/>
  <c r="M134" i="24" s="1"/>
  <c r="I139" i="24"/>
  <c r="P138" i="24"/>
  <c r="N138" i="24"/>
  <c r="J138" i="24"/>
  <c r="H138" i="24"/>
  <c r="O138" i="24"/>
  <c r="M138" i="24"/>
  <c r="N134" i="24" l="1"/>
  <c r="O134" i="24" s="1"/>
  <c r="P134" i="24" s="1"/>
  <c r="M135" i="24" s="1"/>
  <c r="L138" i="24"/>
  <c r="K137" i="24"/>
  <c r="O139" i="24"/>
  <c r="M139" i="24"/>
  <c r="I140" i="24"/>
  <c r="N139" i="24"/>
  <c r="J139" i="24"/>
  <c r="P139" i="24"/>
  <c r="H139" i="24"/>
  <c r="N135" i="24" l="1"/>
  <c r="O135" i="24" s="1"/>
  <c r="P135" i="24" s="1"/>
  <c r="M136" i="24" s="1"/>
  <c r="K138" i="24"/>
  <c r="L139" i="24"/>
  <c r="I141" i="24"/>
  <c r="P140" i="24"/>
  <c r="N140" i="24"/>
  <c r="J140" i="24"/>
  <c r="H140" i="24"/>
  <c r="M140" i="24"/>
  <c r="O140" i="24"/>
  <c r="L140" i="24" l="1"/>
  <c r="K139" i="24"/>
  <c r="N136" i="24"/>
  <c r="O136" i="24" s="1"/>
  <c r="P136" i="24" s="1"/>
  <c r="M137" i="24" s="1"/>
  <c r="O141" i="24"/>
  <c r="M141" i="24"/>
  <c r="P141" i="24"/>
  <c r="H141" i="24"/>
  <c r="I142" i="24"/>
  <c r="J141" i="24"/>
  <c r="N141" i="24"/>
  <c r="N137" i="24" l="1"/>
  <c r="O137" i="24" s="1"/>
  <c r="P137" i="24" s="1"/>
  <c r="I143" i="24"/>
  <c r="P142" i="24"/>
  <c r="N142" i="24"/>
  <c r="J142" i="24"/>
  <c r="H142" i="24"/>
  <c r="O142" i="24"/>
  <c r="M142" i="24"/>
  <c r="L141" i="24"/>
  <c r="K140" i="24"/>
  <c r="O143" i="24" l="1"/>
  <c r="M143" i="24"/>
  <c r="I144" i="24"/>
  <c r="N143" i="24"/>
  <c r="J143" i="24"/>
  <c r="P143" i="24"/>
  <c r="H143" i="24"/>
  <c r="L142" i="24"/>
  <c r="K141" i="24"/>
  <c r="K142" i="24" l="1"/>
  <c r="L143" i="24"/>
  <c r="I145" i="24"/>
  <c r="P144" i="24"/>
  <c r="N144" i="24"/>
  <c r="J144" i="24"/>
  <c r="H144" i="24"/>
  <c r="M144" i="24"/>
  <c r="O144" i="24"/>
  <c r="O145" i="24" l="1"/>
  <c r="M145" i="24"/>
  <c r="P145" i="24"/>
  <c r="H145" i="24"/>
  <c r="N145" i="24"/>
  <c r="I146" i="24"/>
  <c r="J145" i="24"/>
  <c r="L144" i="24"/>
  <c r="K143" i="24"/>
  <c r="I147" i="24" l="1"/>
  <c r="P146" i="24"/>
  <c r="N146" i="24"/>
  <c r="J146" i="24"/>
  <c r="H146" i="24"/>
  <c r="O146" i="24"/>
  <c r="M146" i="24"/>
  <c r="L145" i="24"/>
  <c r="K144" i="24"/>
  <c r="O147" i="24" l="1"/>
  <c r="M147" i="24"/>
  <c r="I148" i="24"/>
  <c r="N147" i="24"/>
  <c r="J147" i="24"/>
  <c r="P147" i="24"/>
  <c r="H147" i="24"/>
  <c r="L146" i="24"/>
  <c r="K145" i="24"/>
  <c r="K146" i="24" l="1"/>
  <c r="L147" i="24"/>
  <c r="I149" i="24"/>
  <c r="P148" i="24"/>
  <c r="N148" i="24"/>
  <c r="J148" i="24"/>
  <c r="H148" i="24"/>
  <c r="M148" i="24"/>
  <c r="O148" i="24"/>
  <c r="O149" i="24" l="1"/>
  <c r="M149" i="24"/>
  <c r="P149" i="24"/>
  <c r="H149" i="24"/>
  <c r="I150" i="24"/>
  <c r="J149" i="24"/>
  <c r="N149" i="24"/>
  <c r="L148" i="24"/>
  <c r="K147" i="24"/>
  <c r="L149" i="24" l="1"/>
  <c r="K148" i="24"/>
  <c r="I151" i="24"/>
  <c r="P150" i="24"/>
  <c r="N150" i="24"/>
  <c r="J150" i="24"/>
  <c r="H150" i="24"/>
  <c r="O150" i="24"/>
  <c r="M150" i="24"/>
  <c r="O151" i="24" l="1"/>
  <c r="M151" i="24"/>
  <c r="I152" i="24"/>
  <c r="N151" i="24"/>
  <c r="J151" i="24"/>
  <c r="P151" i="24"/>
  <c r="H151" i="24"/>
  <c r="L150" i="24"/>
  <c r="K149" i="24"/>
  <c r="K150" i="24" l="1"/>
  <c r="L151" i="24"/>
  <c r="I153" i="24"/>
  <c r="P152" i="24"/>
  <c r="N152" i="24"/>
  <c r="J152" i="24"/>
  <c r="H152" i="24"/>
  <c r="M152" i="24"/>
  <c r="O152" i="24"/>
  <c r="O153" i="24" l="1"/>
  <c r="M153" i="24"/>
  <c r="P153" i="24"/>
  <c r="H153" i="24"/>
  <c r="N153" i="24"/>
  <c r="I154" i="24"/>
  <c r="J153" i="24"/>
  <c r="L152" i="24"/>
  <c r="K151" i="24"/>
  <c r="I155" i="24" l="1"/>
  <c r="P154" i="24"/>
  <c r="N154" i="24"/>
  <c r="J154" i="24"/>
  <c r="H154" i="24"/>
  <c r="O154" i="24"/>
  <c r="M154" i="24"/>
  <c r="L153" i="24"/>
  <c r="K152" i="24"/>
  <c r="O155" i="24" l="1"/>
  <c r="M155" i="24"/>
  <c r="I156" i="24"/>
  <c r="N155" i="24"/>
  <c r="J155" i="24"/>
  <c r="P155" i="24"/>
  <c r="H155" i="24"/>
  <c r="L154" i="24"/>
  <c r="K153" i="24"/>
  <c r="K154" i="24" l="1"/>
  <c r="L155" i="24"/>
  <c r="I157" i="24"/>
  <c r="P156" i="24"/>
  <c r="N156" i="24"/>
  <c r="J156" i="24"/>
  <c r="H156" i="24"/>
  <c r="M156" i="24"/>
  <c r="O156" i="24"/>
  <c r="O157" i="24" l="1"/>
  <c r="M157" i="24"/>
  <c r="P157" i="24"/>
  <c r="H157" i="24"/>
  <c r="I158" i="24"/>
  <c r="J157" i="24"/>
  <c r="N157" i="24"/>
  <c r="L156" i="24"/>
  <c r="K155" i="24"/>
  <c r="L157" i="24" l="1"/>
  <c r="K156" i="24"/>
  <c r="I159" i="24"/>
  <c r="P158" i="24"/>
  <c r="N158" i="24"/>
  <c r="J158" i="24"/>
  <c r="H158" i="24"/>
  <c r="O158" i="24"/>
  <c r="M158" i="24"/>
  <c r="O159" i="24" l="1"/>
  <c r="M159" i="24"/>
  <c r="I160" i="24"/>
  <c r="N159" i="24"/>
  <c r="J159" i="24"/>
  <c r="P159" i="24"/>
  <c r="H159" i="24"/>
  <c r="L158" i="24"/>
  <c r="K157" i="24"/>
  <c r="K158" i="24" l="1"/>
  <c r="L159" i="24"/>
  <c r="I161" i="24"/>
  <c r="P160" i="24"/>
  <c r="N160" i="24"/>
  <c r="J160" i="24"/>
  <c r="H160" i="24"/>
  <c r="M160" i="24"/>
  <c r="O160" i="24"/>
  <c r="O161" i="24" l="1"/>
  <c r="M161" i="24"/>
  <c r="P161" i="24"/>
  <c r="H161" i="24"/>
  <c r="N161" i="24"/>
  <c r="I162" i="24"/>
  <c r="J161" i="24"/>
  <c r="L160" i="24"/>
  <c r="K159" i="24"/>
  <c r="I163" i="24" l="1"/>
  <c r="P162" i="24"/>
  <c r="N162" i="24"/>
  <c r="J162" i="24"/>
  <c r="H162" i="24"/>
  <c r="O162" i="24"/>
  <c r="M162" i="24"/>
  <c r="L161" i="24"/>
  <c r="K160" i="24"/>
  <c r="O163" i="24" l="1"/>
  <c r="M163" i="24"/>
  <c r="I164" i="24"/>
  <c r="N163" i="24"/>
  <c r="J163" i="24"/>
  <c r="P163" i="24"/>
  <c r="H163" i="24"/>
  <c r="L162" i="24"/>
  <c r="K161" i="24"/>
  <c r="K162" i="24" l="1"/>
  <c r="L163" i="24"/>
  <c r="I165" i="24"/>
  <c r="P164" i="24"/>
  <c r="N164" i="24"/>
  <c r="J164" i="24"/>
  <c r="H164" i="24"/>
  <c r="M164" i="24"/>
  <c r="O164" i="24"/>
  <c r="O165" i="24" l="1"/>
  <c r="M165" i="24"/>
  <c r="P165" i="24"/>
  <c r="H165" i="24"/>
  <c r="I166" i="24"/>
  <c r="J165" i="24"/>
  <c r="N165" i="24"/>
  <c r="L164" i="24"/>
  <c r="K163" i="24"/>
  <c r="L165" i="24" l="1"/>
  <c r="K164" i="24"/>
  <c r="I167" i="24"/>
  <c r="P166" i="24"/>
  <c r="N166" i="24"/>
  <c r="J166" i="24"/>
  <c r="H166" i="24"/>
  <c r="O166" i="24"/>
  <c r="M166" i="24"/>
  <c r="O167" i="24" l="1"/>
  <c r="M167" i="24"/>
  <c r="I168" i="24"/>
  <c r="N167" i="24"/>
  <c r="J167" i="24"/>
  <c r="P167" i="24"/>
  <c r="H167" i="24"/>
  <c r="L166" i="24"/>
  <c r="K165" i="24"/>
  <c r="K166" i="24" l="1"/>
  <c r="L167" i="24"/>
  <c r="I169" i="24"/>
  <c r="P168" i="24"/>
  <c r="N168" i="24"/>
  <c r="J168" i="24"/>
  <c r="H168" i="24"/>
  <c r="M168" i="24"/>
  <c r="O168" i="24"/>
  <c r="O169" i="24" l="1"/>
  <c r="M169" i="24"/>
  <c r="P169" i="24"/>
  <c r="H169" i="24"/>
  <c r="N169" i="24"/>
  <c r="I170" i="24"/>
  <c r="J169" i="24"/>
  <c r="L168" i="24"/>
  <c r="K167" i="24"/>
  <c r="I171" i="24" l="1"/>
  <c r="P170" i="24"/>
  <c r="N170" i="24"/>
  <c r="J170" i="24"/>
  <c r="H170" i="24"/>
  <c r="O170" i="24"/>
  <c r="M170" i="24"/>
  <c r="L169" i="24"/>
  <c r="K168" i="24"/>
  <c r="O171" i="24" l="1"/>
  <c r="M171" i="24"/>
  <c r="I172" i="24"/>
  <c r="N171" i="24"/>
  <c r="J171" i="24"/>
  <c r="P171" i="24"/>
  <c r="H171" i="24"/>
  <c r="L170" i="24"/>
  <c r="K169" i="24"/>
  <c r="K170" i="24" l="1"/>
  <c r="L171" i="24"/>
  <c r="I173" i="24"/>
  <c r="P172" i="24"/>
  <c r="N172" i="24"/>
  <c r="J172" i="24"/>
  <c r="H172" i="24"/>
  <c r="M172" i="24"/>
  <c r="O172" i="24"/>
  <c r="O173" i="24" l="1"/>
  <c r="M173" i="24"/>
  <c r="P173" i="24"/>
  <c r="H173" i="24"/>
  <c r="I174" i="24"/>
  <c r="J173" i="24"/>
  <c r="N173" i="24"/>
  <c r="L172" i="24"/>
  <c r="K171" i="24"/>
  <c r="L173" i="24" l="1"/>
  <c r="K172" i="24"/>
  <c r="I175" i="24"/>
  <c r="P174" i="24"/>
  <c r="N174" i="24"/>
  <c r="J174" i="24"/>
  <c r="H174" i="24"/>
  <c r="O174" i="24"/>
  <c r="M174" i="24"/>
  <c r="O175" i="24" l="1"/>
  <c r="M175" i="24"/>
  <c r="I176" i="24"/>
  <c r="N175" i="24"/>
  <c r="J175" i="24"/>
  <c r="P175" i="24"/>
  <c r="H175" i="24"/>
  <c r="L174" i="24"/>
  <c r="K173" i="24"/>
  <c r="K174" i="24" l="1"/>
  <c r="L175" i="24"/>
  <c r="I177" i="24"/>
  <c r="P176" i="24"/>
  <c r="N176" i="24"/>
  <c r="J176" i="24"/>
  <c r="H176" i="24"/>
  <c r="M176" i="24"/>
  <c r="O176" i="24"/>
  <c r="O177" i="24" l="1"/>
  <c r="M177" i="24"/>
  <c r="P177" i="24"/>
  <c r="H177" i="24"/>
  <c r="N177" i="24"/>
  <c r="I178" i="24"/>
  <c r="J177" i="24"/>
  <c r="L176" i="24"/>
  <c r="K175" i="24"/>
  <c r="I179" i="24" l="1"/>
  <c r="P178" i="24"/>
  <c r="N178" i="24"/>
  <c r="J178" i="24"/>
  <c r="H178" i="24"/>
  <c r="O178" i="24"/>
  <c r="M178" i="24"/>
  <c r="L177" i="24"/>
  <c r="K176" i="24"/>
  <c r="O179" i="24" l="1"/>
  <c r="M179" i="24"/>
  <c r="I180" i="24"/>
  <c r="N179" i="24"/>
  <c r="J179" i="24"/>
  <c r="P179" i="24"/>
  <c r="H179" i="24"/>
  <c r="L178" i="24"/>
  <c r="K177" i="24"/>
  <c r="K178" i="24" l="1"/>
  <c r="L179" i="24"/>
  <c r="I181" i="24"/>
  <c r="P180" i="24"/>
  <c r="N180" i="24"/>
  <c r="J180" i="24"/>
  <c r="H180" i="24"/>
  <c r="M180" i="24"/>
  <c r="O180" i="24"/>
  <c r="O181" i="24" l="1"/>
  <c r="M181" i="24"/>
  <c r="P181" i="24"/>
  <c r="H181" i="24"/>
  <c r="I182" i="24"/>
  <c r="J181" i="24"/>
  <c r="N181" i="24"/>
  <c r="L180" i="24"/>
  <c r="K179" i="24"/>
  <c r="L181" i="24" l="1"/>
  <c r="K180" i="24"/>
  <c r="I183" i="24"/>
  <c r="P182" i="24"/>
  <c r="N182" i="24"/>
  <c r="J182" i="24"/>
  <c r="H182" i="24"/>
  <c r="O182" i="24"/>
  <c r="M182" i="24"/>
  <c r="O183" i="24" l="1"/>
  <c r="M183" i="24"/>
  <c r="I184" i="24"/>
  <c r="N183" i="24"/>
  <c r="J183" i="24"/>
  <c r="P183" i="24"/>
  <c r="H183" i="24"/>
  <c r="L182" i="24"/>
  <c r="K181" i="24"/>
  <c r="K182" i="24" l="1"/>
  <c r="L183" i="24"/>
  <c r="I185" i="24"/>
  <c r="P184" i="24"/>
  <c r="N184" i="24"/>
  <c r="J184" i="24"/>
  <c r="H184" i="24"/>
  <c r="M184" i="24"/>
  <c r="O184" i="24"/>
  <c r="O185" i="24" l="1"/>
  <c r="M185" i="24"/>
  <c r="P185" i="24"/>
  <c r="H185" i="24"/>
  <c r="N185" i="24"/>
  <c r="I186" i="24"/>
  <c r="J185" i="24"/>
  <c r="L184" i="24"/>
  <c r="K183" i="24"/>
  <c r="I187" i="24" l="1"/>
  <c r="P186" i="24"/>
  <c r="N186" i="24"/>
  <c r="J186" i="24"/>
  <c r="H186" i="24"/>
  <c r="O186" i="24"/>
  <c r="M186" i="24"/>
  <c r="L185" i="24"/>
  <c r="K184" i="24"/>
  <c r="O187" i="24" l="1"/>
  <c r="M187" i="24"/>
  <c r="I188" i="24"/>
  <c r="N187" i="24"/>
  <c r="J187" i="24"/>
  <c r="P187" i="24"/>
  <c r="H187" i="24"/>
  <c r="L186" i="24"/>
  <c r="K185" i="24"/>
  <c r="K186" i="24" l="1"/>
  <c r="L187" i="24"/>
  <c r="I189" i="24"/>
  <c r="P188" i="24"/>
  <c r="N188" i="24"/>
  <c r="J188" i="24"/>
  <c r="H188" i="24"/>
  <c r="M188" i="24"/>
  <c r="O188" i="24"/>
  <c r="O189" i="24" l="1"/>
  <c r="M189" i="24"/>
  <c r="P189" i="24"/>
  <c r="H189" i="24"/>
  <c r="I190" i="24"/>
  <c r="J189" i="24"/>
  <c r="N189" i="24"/>
  <c r="L188" i="24"/>
  <c r="K187" i="24"/>
  <c r="L189" i="24" l="1"/>
  <c r="K188" i="24"/>
  <c r="I191" i="24"/>
  <c r="P190" i="24"/>
  <c r="N190" i="24"/>
  <c r="J190" i="24"/>
  <c r="H190" i="24"/>
  <c r="O190" i="24"/>
  <c r="M190" i="24"/>
  <c r="O191" i="24" l="1"/>
  <c r="M191" i="24"/>
  <c r="I192" i="24"/>
  <c r="N191" i="24"/>
  <c r="J191" i="24"/>
  <c r="P191" i="24"/>
  <c r="H191" i="24"/>
  <c r="L190" i="24"/>
  <c r="K189" i="24"/>
  <c r="K190" i="24" l="1"/>
  <c r="L191" i="24"/>
  <c r="I193" i="24"/>
  <c r="P192" i="24"/>
  <c r="N192" i="24"/>
  <c r="J192" i="24"/>
  <c r="H192" i="24"/>
  <c r="M192" i="24"/>
  <c r="O192" i="24"/>
  <c r="O193" i="24" l="1"/>
  <c r="M193" i="24"/>
  <c r="P193" i="24"/>
  <c r="H193" i="24"/>
  <c r="N193" i="24"/>
  <c r="I194" i="24"/>
  <c r="J193" i="24"/>
  <c r="L192" i="24"/>
  <c r="K191" i="24"/>
  <c r="I195" i="24" l="1"/>
  <c r="P194" i="24"/>
  <c r="N194" i="24"/>
  <c r="J194" i="24"/>
  <c r="O194" i="24"/>
  <c r="H194" i="24"/>
  <c r="M194" i="24"/>
  <c r="L193" i="24"/>
  <c r="K192" i="24"/>
  <c r="O195" i="24" l="1"/>
  <c r="M195" i="24"/>
  <c r="I196" i="24"/>
  <c r="N195" i="24"/>
  <c r="J195" i="24"/>
  <c r="H195" i="24"/>
  <c r="P195" i="24"/>
  <c r="L194" i="24"/>
  <c r="K193" i="24"/>
  <c r="K194" i="24" l="1"/>
  <c r="L195" i="24"/>
  <c r="I197" i="24"/>
  <c r="P196" i="24"/>
  <c r="N196" i="24"/>
  <c r="J196" i="24"/>
  <c r="H196" i="24"/>
  <c r="M196" i="24"/>
  <c r="O196" i="24"/>
  <c r="O197" i="24" l="1"/>
  <c r="M197" i="24"/>
  <c r="P197" i="24"/>
  <c r="H197" i="24"/>
  <c r="I198" i="24"/>
  <c r="J197" i="24"/>
  <c r="N197" i="24"/>
  <c r="L196" i="24"/>
  <c r="K195" i="24"/>
  <c r="L197" i="24" l="1"/>
  <c r="K196" i="24"/>
  <c r="I199" i="24"/>
  <c r="P198" i="24"/>
  <c r="N198" i="24"/>
  <c r="J198" i="24"/>
  <c r="H198" i="24"/>
  <c r="O198" i="24"/>
  <c r="M198" i="24"/>
  <c r="O199" i="24" l="1"/>
  <c r="M199" i="24"/>
  <c r="I200" i="24"/>
  <c r="N199" i="24"/>
  <c r="J199" i="24"/>
  <c r="P199" i="24"/>
  <c r="H199" i="24"/>
  <c r="L198" i="24"/>
  <c r="K197" i="24"/>
  <c r="K198" i="24" l="1"/>
  <c r="L199" i="24"/>
  <c r="I201" i="24"/>
  <c r="P200" i="24"/>
  <c r="N200" i="24"/>
  <c r="J200" i="24"/>
  <c r="H200" i="24"/>
  <c r="M200" i="24"/>
  <c r="O200" i="24"/>
  <c r="O201" i="24" l="1"/>
  <c r="M201" i="24"/>
  <c r="P201" i="24"/>
  <c r="H201" i="24"/>
  <c r="N201" i="24"/>
  <c r="I202" i="24"/>
  <c r="J201" i="24"/>
  <c r="L200" i="24"/>
  <c r="K199" i="24"/>
  <c r="I203" i="24" l="1"/>
  <c r="P202" i="24"/>
  <c r="N202" i="24"/>
  <c r="J202" i="24"/>
  <c r="H202" i="24"/>
  <c r="O202" i="24"/>
  <c r="M202" i="24"/>
  <c r="L201" i="24"/>
  <c r="K200" i="24"/>
  <c r="O203" i="24" l="1"/>
  <c r="M203" i="24"/>
  <c r="I204" i="24"/>
  <c r="N203" i="24"/>
  <c r="J203" i="24"/>
  <c r="P203" i="24"/>
  <c r="H203" i="24"/>
  <c r="L202" i="24"/>
  <c r="K201" i="24"/>
  <c r="K202" i="24" l="1"/>
  <c r="L203" i="24"/>
  <c r="I205" i="24"/>
  <c r="P204" i="24"/>
  <c r="N204" i="24"/>
  <c r="J204" i="24"/>
  <c r="H204" i="24"/>
  <c r="M204" i="24"/>
  <c r="O204" i="24"/>
  <c r="O205" i="24" l="1"/>
  <c r="M205" i="24"/>
  <c r="P205" i="24"/>
  <c r="H205" i="24"/>
  <c r="I206" i="24"/>
  <c r="J205" i="24"/>
  <c r="N205" i="24"/>
  <c r="L204" i="24"/>
  <c r="K203" i="24"/>
  <c r="L205" i="24" l="1"/>
  <c r="K204" i="24"/>
  <c r="I207" i="24"/>
  <c r="P206" i="24"/>
  <c r="N206" i="24"/>
  <c r="J206" i="24"/>
  <c r="H206" i="24"/>
  <c r="O206" i="24"/>
  <c r="M206" i="24"/>
  <c r="O207" i="24" l="1"/>
  <c r="M207" i="24"/>
  <c r="I208" i="24"/>
  <c r="N207" i="24"/>
  <c r="J207" i="24"/>
  <c r="P207" i="24"/>
  <c r="H207" i="24"/>
  <c r="L206" i="24"/>
  <c r="K205" i="24"/>
  <c r="K206" i="24" l="1"/>
  <c r="L207" i="24"/>
  <c r="I209" i="24"/>
  <c r="P208" i="24"/>
  <c r="N208" i="24"/>
  <c r="J208" i="24"/>
  <c r="H208" i="24"/>
  <c r="M208" i="24"/>
  <c r="O208" i="24"/>
  <c r="O209" i="24" l="1"/>
  <c r="M209" i="24"/>
  <c r="P209" i="24"/>
  <c r="H209" i="24"/>
  <c r="N209" i="24"/>
  <c r="J209" i="24"/>
  <c r="I210" i="24"/>
  <c r="L208" i="24"/>
  <c r="K207" i="24"/>
  <c r="L209" i="24" l="1"/>
  <c r="K208" i="24"/>
  <c r="I211" i="24"/>
  <c r="P210" i="24"/>
  <c r="N210" i="24"/>
  <c r="J210" i="24"/>
  <c r="H210" i="24"/>
  <c r="O210" i="24"/>
  <c r="M210" i="24"/>
  <c r="O211" i="24" l="1"/>
  <c r="M211" i="24"/>
  <c r="I212" i="24"/>
  <c r="N211" i="24"/>
  <c r="J211" i="24"/>
  <c r="H211" i="24"/>
  <c r="P211" i="24"/>
  <c r="L210" i="24"/>
  <c r="K209" i="24"/>
  <c r="K210" i="24" l="1"/>
  <c r="L211" i="24"/>
  <c r="I213" i="24"/>
  <c r="P212" i="24"/>
  <c r="N212" i="24"/>
  <c r="J212" i="24"/>
  <c r="H212" i="24"/>
  <c r="M212" i="24"/>
  <c r="O212" i="24"/>
  <c r="O213" i="24" l="1"/>
  <c r="M213" i="24"/>
  <c r="P213" i="24"/>
  <c r="H213" i="24"/>
  <c r="I214" i="24"/>
  <c r="J213" i="24"/>
  <c r="N213" i="24"/>
  <c r="L212" i="24"/>
  <c r="K211" i="24"/>
  <c r="L213" i="24" l="1"/>
  <c r="K212" i="24"/>
  <c r="I215" i="24"/>
  <c r="P214" i="24"/>
  <c r="N214" i="24"/>
  <c r="J214" i="24"/>
  <c r="H214" i="24"/>
  <c r="O214" i="24"/>
  <c r="M214" i="24"/>
  <c r="O215" i="24" l="1"/>
  <c r="M215" i="24"/>
  <c r="I216" i="24"/>
  <c r="N215" i="24"/>
  <c r="J215" i="24"/>
  <c r="P215" i="24"/>
  <c r="H215" i="24"/>
  <c r="L214" i="24"/>
  <c r="K213" i="24"/>
  <c r="K214" i="24" l="1"/>
  <c r="L215" i="24"/>
  <c r="I217" i="24"/>
  <c r="P216" i="24"/>
  <c r="N216" i="24"/>
  <c r="J216" i="24"/>
  <c r="H216" i="24"/>
  <c r="M216" i="24"/>
  <c r="O216" i="24"/>
  <c r="O217" i="24" l="1"/>
  <c r="M217" i="24"/>
  <c r="P217" i="24"/>
  <c r="H217" i="24"/>
  <c r="N217" i="24"/>
  <c r="I218" i="24"/>
  <c r="J217" i="24"/>
  <c r="L216" i="24"/>
  <c r="K215" i="24"/>
  <c r="I219" i="24" l="1"/>
  <c r="P218" i="24"/>
  <c r="N218" i="24"/>
  <c r="J218" i="24"/>
  <c r="H218" i="24"/>
  <c r="O218" i="24"/>
  <c r="M218" i="24"/>
  <c r="L217" i="24"/>
  <c r="K216" i="24"/>
  <c r="O219" i="24" l="1"/>
  <c r="M219" i="24"/>
  <c r="I220" i="24"/>
  <c r="N219" i="24"/>
  <c r="J219" i="24"/>
  <c r="P219" i="24"/>
  <c r="H219" i="24"/>
  <c r="L218" i="24"/>
  <c r="K217" i="24"/>
  <c r="K218" i="24" l="1"/>
  <c r="L219" i="24"/>
  <c r="I221" i="24"/>
  <c r="P220" i="24"/>
  <c r="N220" i="24"/>
  <c r="J220" i="24"/>
  <c r="H220" i="24"/>
  <c r="M220" i="24"/>
  <c r="O220" i="24"/>
  <c r="O221" i="24" l="1"/>
  <c r="M221" i="24"/>
  <c r="P221" i="24"/>
  <c r="H221" i="24"/>
  <c r="I222" i="24"/>
  <c r="J221" i="24"/>
  <c r="N221" i="24"/>
  <c r="L220" i="24"/>
  <c r="K219" i="24"/>
  <c r="L221" i="24" l="1"/>
  <c r="K220" i="24"/>
  <c r="I223" i="24"/>
  <c r="P222" i="24"/>
  <c r="N222" i="24"/>
  <c r="J222" i="24"/>
  <c r="H222" i="24"/>
  <c r="O222" i="24"/>
  <c r="M222" i="24"/>
  <c r="O223" i="24" l="1"/>
  <c r="M223" i="24"/>
  <c r="I224" i="24"/>
  <c r="N223" i="24"/>
  <c r="J223" i="24"/>
  <c r="P223" i="24"/>
  <c r="H223" i="24"/>
  <c r="L222" i="24"/>
  <c r="K221" i="24"/>
  <c r="K222" i="24" l="1"/>
  <c r="L223" i="24"/>
  <c r="I225" i="24"/>
  <c r="P224" i="24"/>
  <c r="N224" i="24"/>
  <c r="J224" i="24"/>
  <c r="H224" i="24"/>
  <c r="M224" i="24"/>
  <c r="O224" i="24"/>
  <c r="O225" i="24" l="1"/>
  <c r="M225" i="24"/>
  <c r="P225" i="24"/>
  <c r="H225" i="24"/>
  <c r="N225" i="24"/>
  <c r="I226" i="24"/>
  <c r="J225" i="24"/>
  <c r="L224" i="24"/>
  <c r="K223" i="24"/>
  <c r="I227" i="24" l="1"/>
  <c r="P226" i="24"/>
  <c r="N226" i="24"/>
  <c r="J226" i="24"/>
  <c r="H226" i="24"/>
  <c r="O226" i="24"/>
  <c r="M226" i="24"/>
  <c r="L225" i="24"/>
  <c r="K224" i="24"/>
  <c r="O227" i="24" l="1"/>
  <c r="M227" i="24"/>
  <c r="I228" i="24"/>
  <c r="N227" i="24"/>
  <c r="J227" i="24"/>
  <c r="P227" i="24"/>
  <c r="H227" i="24"/>
  <c r="L226" i="24"/>
  <c r="K225" i="24"/>
  <c r="K226" i="24" l="1"/>
  <c r="L227" i="24"/>
  <c r="I229" i="24"/>
  <c r="P228" i="24"/>
  <c r="N228" i="24"/>
  <c r="J228" i="24"/>
  <c r="H228" i="24"/>
  <c r="M228" i="24"/>
  <c r="O228" i="24"/>
  <c r="O229" i="24" l="1"/>
  <c r="M229" i="24"/>
  <c r="P229" i="24"/>
  <c r="H229" i="24"/>
  <c r="I230" i="24"/>
  <c r="J229" i="24"/>
  <c r="N229" i="24"/>
  <c r="L228" i="24"/>
  <c r="K227" i="24"/>
  <c r="L229" i="24" l="1"/>
  <c r="K228" i="24"/>
  <c r="I231" i="24"/>
  <c r="P230" i="24"/>
  <c r="N230" i="24"/>
  <c r="J230" i="24"/>
  <c r="H230" i="24"/>
  <c r="O230" i="24"/>
  <c r="M230" i="24"/>
  <c r="O231" i="24" l="1"/>
  <c r="M231" i="24"/>
  <c r="I232" i="24"/>
  <c r="N231" i="24"/>
  <c r="J231" i="24"/>
  <c r="P231" i="24"/>
  <c r="H231" i="24"/>
  <c r="L230" i="24"/>
  <c r="K229" i="24"/>
  <c r="K230" i="24" l="1"/>
  <c r="L231" i="24"/>
  <c r="I233" i="24"/>
  <c r="P232" i="24"/>
  <c r="N232" i="24"/>
  <c r="J232" i="24"/>
  <c r="O232" i="24"/>
  <c r="H232" i="24"/>
  <c r="M232" i="24"/>
  <c r="O233" i="24" l="1"/>
  <c r="M233" i="24"/>
  <c r="I234" i="24"/>
  <c r="N233" i="24"/>
  <c r="J233" i="24"/>
  <c r="P233" i="24"/>
  <c r="H233" i="24"/>
  <c r="L232" i="24"/>
  <c r="K231" i="24"/>
  <c r="K232" i="24" l="1"/>
  <c r="L233" i="24"/>
  <c r="I235" i="24"/>
  <c r="P234" i="24"/>
  <c r="N234" i="24"/>
  <c r="J234" i="24"/>
  <c r="H234" i="24"/>
  <c r="M234" i="24"/>
  <c r="O234" i="24"/>
  <c r="O235" i="24" l="1"/>
  <c r="M235" i="24"/>
  <c r="P235" i="24"/>
  <c r="H235" i="24"/>
  <c r="N235" i="24"/>
  <c r="J235" i="24"/>
  <c r="I236" i="24"/>
  <c r="L234" i="24"/>
  <c r="K233" i="24"/>
  <c r="L235" i="24" l="1"/>
  <c r="K234" i="24"/>
  <c r="I237" i="24"/>
  <c r="P236" i="24"/>
  <c r="N236" i="24"/>
  <c r="J236" i="24"/>
  <c r="H236" i="24"/>
  <c r="O236" i="24"/>
  <c r="M236" i="24"/>
  <c r="O237" i="24" l="1"/>
  <c r="M237" i="24"/>
  <c r="I238" i="24"/>
  <c r="N237" i="24"/>
  <c r="J237" i="24"/>
  <c r="H237" i="24"/>
  <c r="P237" i="24"/>
  <c r="L236" i="24"/>
  <c r="K235" i="24"/>
  <c r="K236" i="24" l="1"/>
  <c r="L237" i="24"/>
  <c r="I239" i="24"/>
  <c r="P238" i="24"/>
  <c r="N238" i="24"/>
  <c r="J238" i="24"/>
  <c r="H238" i="24"/>
  <c r="M238" i="24"/>
  <c r="O238" i="24"/>
  <c r="O239" i="24" l="1"/>
  <c r="M239" i="24"/>
  <c r="P239" i="24"/>
  <c r="H239" i="24"/>
  <c r="I240" i="24"/>
  <c r="J239" i="24"/>
  <c r="N239" i="24"/>
  <c r="L238" i="24"/>
  <c r="K237" i="24"/>
  <c r="L239" i="24" l="1"/>
  <c r="K238" i="24"/>
  <c r="I241" i="24"/>
  <c r="P240" i="24"/>
  <c r="N240" i="24"/>
  <c r="J240" i="24"/>
  <c r="H240" i="24"/>
  <c r="O240" i="24"/>
  <c r="M240" i="24"/>
  <c r="O241" i="24" l="1"/>
  <c r="M241" i="24"/>
  <c r="I242" i="24"/>
  <c r="N241" i="24"/>
  <c r="J241" i="24"/>
  <c r="P241" i="24"/>
  <c r="H241" i="24"/>
  <c r="L240" i="24"/>
  <c r="K239" i="24"/>
  <c r="K240" i="24" l="1"/>
  <c r="L241" i="24"/>
  <c r="I243" i="24"/>
  <c r="P242" i="24"/>
  <c r="N242" i="24"/>
  <c r="J242" i="24"/>
  <c r="H242" i="24"/>
  <c r="M242" i="24"/>
  <c r="O242" i="24"/>
  <c r="O243" i="24" l="1"/>
  <c r="M243" i="24"/>
  <c r="P243" i="24"/>
  <c r="H243" i="24"/>
  <c r="N243" i="24"/>
  <c r="I244" i="24"/>
  <c r="J243" i="24"/>
  <c r="L242" i="24"/>
  <c r="K241" i="24"/>
  <c r="I245" i="24" l="1"/>
  <c r="P244" i="24"/>
  <c r="N244" i="24"/>
  <c r="J244" i="24"/>
  <c r="H244" i="24"/>
  <c r="O244" i="24"/>
  <c r="M244" i="24"/>
  <c r="L243" i="24"/>
  <c r="K242" i="24"/>
  <c r="O245" i="24" l="1"/>
  <c r="M245" i="24"/>
  <c r="I246" i="24"/>
  <c r="N245" i="24"/>
  <c r="J245" i="24"/>
  <c r="P245" i="24"/>
  <c r="H245" i="24"/>
  <c r="L244" i="24"/>
  <c r="K243" i="24"/>
  <c r="K244" i="24" l="1"/>
  <c r="L245" i="24"/>
  <c r="I247" i="24"/>
  <c r="P246" i="24"/>
  <c r="N246" i="24"/>
  <c r="J246" i="24"/>
  <c r="H246" i="24"/>
  <c r="M246" i="24"/>
  <c r="O246" i="24"/>
  <c r="O247" i="24" l="1"/>
  <c r="M247" i="24"/>
  <c r="P247" i="24"/>
  <c r="H247" i="24"/>
  <c r="I248" i="24"/>
  <c r="J247" i="24"/>
  <c r="N247" i="24"/>
  <c r="L246" i="24"/>
  <c r="K245" i="24"/>
  <c r="L247" i="24" l="1"/>
  <c r="K246" i="24"/>
  <c r="I249" i="24"/>
  <c r="P248" i="24"/>
  <c r="N248" i="24"/>
  <c r="J248" i="24"/>
  <c r="H248" i="24"/>
  <c r="O248" i="24"/>
  <c r="M248" i="24"/>
  <c r="O249" i="24" l="1"/>
  <c r="M249" i="24"/>
  <c r="I250" i="24"/>
  <c r="N249" i="24"/>
  <c r="J249" i="24"/>
  <c r="P249" i="24"/>
  <c r="H249" i="24"/>
  <c r="L248" i="24"/>
  <c r="K247" i="24"/>
  <c r="K248" i="24" l="1"/>
  <c r="L249" i="24"/>
  <c r="I251" i="24"/>
  <c r="P250" i="24"/>
  <c r="N250" i="24"/>
  <c r="J250" i="24"/>
  <c r="H250" i="24"/>
  <c r="M250" i="24"/>
  <c r="O250" i="24"/>
  <c r="O251" i="24" l="1"/>
  <c r="M251" i="24"/>
  <c r="P251" i="24"/>
  <c r="H251" i="24"/>
  <c r="N251" i="24"/>
  <c r="J251" i="24"/>
  <c r="I252" i="24"/>
  <c r="L250" i="24"/>
  <c r="K249" i="24"/>
  <c r="L251" i="24" l="1"/>
  <c r="K250" i="24"/>
  <c r="I253" i="24"/>
  <c r="P252" i="24"/>
  <c r="N252" i="24"/>
  <c r="J252" i="24"/>
  <c r="H252" i="24"/>
  <c r="O252" i="24"/>
  <c r="M252" i="24"/>
  <c r="O253" i="24" l="1"/>
  <c r="M253" i="24"/>
  <c r="I254" i="24"/>
  <c r="N253" i="24"/>
  <c r="J253" i="24"/>
  <c r="H253" i="24"/>
  <c r="P253" i="24"/>
  <c r="L252" i="24"/>
  <c r="K251" i="24"/>
  <c r="K252" i="24" l="1"/>
  <c r="L253" i="24"/>
  <c r="I255" i="24"/>
  <c r="P254" i="24"/>
  <c r="N254" i="24"/>
  <c r="J254" i="24"/>
  <c r="H254" i="24"/>
  <c r="M254" i="24"/>
  <c r="O254" i="24"/>
  <c r="O255" i="24" l="1"/>
  <c r="M255" i="24"/>
  <c r="P255" i="24"/>
  <c r="H255" i="24"/>
  <c r="I256" i="24"/>
  <c r="J255" i="24"/>
  <c r="N255" i="24"/>
  <c r="L254" i="24"/>
  <c r="K253" i="24"/>
  <c r="L255" i="24" l="1"/>
  <c r="K254" i="24"/>
  <c r="I257" i="24"/>
  <c r="P256" i="24"/>
  <c r="N256" i="24"/>
  <c r="J256" i="24"/>
  <c r="H256" i="24"/>
  <c r="O256" i="24"/>
  <c r="M256" i="24"/>
  <c r="I258" i="24" l="1"/>
  <c r="O257" i="24"/>
  <c r="M257" i="24"/>
  <c r="N257" i="24"/>
  <c r="J257" i="24"/>
  <c r="P257" i="24"/>
  <c r="H257" i="24"/>
  <c r="L256" i="24"/>
  <c r="K255" i="24"/>
  <c r="K256" i="24" l="1"/>
  <c r="L257" i="24"/>
  <c r="I259" i="24"/>
  <c r="O258" i="24"/>
  <c r="M258" i="24"/>
  <c r="N258" i="24"/>
  <c r="J258" i="24"/>
  <c r="P258" i="24"/>
  <c r="K257" i="24" l="1"/>
  <c r="L258" i="24"/>
  <c r="I260" i="24"/>
  <c r="O259" i="24"/>
  <c r="M259" i="24"/>
  <c r="N259" i="24"/>
  <c r="J259" i="24"/>
  <c r="P259" i="24"/>
  <c r="K258" i="24" l="1"/>
  <c r="L259" i="24"/>
  <c r="I261" i="24"/>
  <c r="O260" i="24"/>
  <c r="M260" i="24"/>
  <c r="N260" i="24"/>
  <c r="J260" i="24"/>
  <c r="P260" i="24"/>
  <c r="K259" i="24" l="1"/>
  <c r="L260" i="24"/>
  <c r="I262" i="24"/>
  <c r="O261" i="24"/>
  <c r="M261" i="24"/>
  <c r="N261" i="24"/>
  <c r="J261" i="24"/>
  <c r="P261" i="24"/>
  <c r="K260" i="24" l="1"/>
  <c r="L261" i="24"/>
  <c r="I263" i="24"/>
  <c r="O262" i="24"/>
  <c r="M262" i="24"/>
  <c r="N262" i="24"/>
  <c r="J262" i="24"/>
  <c r="P262" i="24"/>
  <c r="K261" i="24" l="1"/>
  <c r="L262" i="24"/>
  <c r="I264" i="24"/>
  <c r="O263" i="24"/>
  <c r="M263" i="24"/>
  <c r="N263" i="24"/>
  <c r="J263" i="24"/>
  <c r="P263" i="24"/>
  <c r="K262" i="24" l="1"/>
  <c r="L263" i="24"/>
  <c r="I265" i="24"/>
  <c r="O264" i="24"/>
  <c r="M264" i="24"/>
  <c r="N264" i="24"/>
  <c r="J264" i="24"/>
  <c r="P264" i="24"/>
  <c r="K263" i="24" l="1"/>
  <c r="L264" i="24"/>
  <c r="I266" i="24"/>
  <c r="O265" i="24"/>
  <c r="M265" i="24"/>
  <c r="N265" i="24"/>
  <c r="J265" i="24"/>
  <c r="P265" i="24"/>
  <c r="K264" i="24" l="1"/>
  <c r="L265" i="24"/>
  <c r="I267" i="24"/>
  <c r="O266" i="24"/>
  <c r="M266" i="24"/>
  <c r="N266" i="24"/>
  <c r="J266" i="24"/>
  <c r="P266" i="24"/>
  <c r="K265" i="24" l="1"/>
  <c r="L266" i="24"/>
  <c r="I268" i="24"/>
  <c r="O267" i="24"/>
  <c r="M267" i="24"/>
  <c r="N267" i="24"/>
  <c r="J267" i="24"/>
  <c r="P267" i="24"/>
  <c r="K266" i="24" l="1"/>
  <c r="L267" i="24"/>
  <c r="I269" i="24"/>
  <c r="O268" i="24"/>
  <c r="M268" i="24"/>
  <c r="N268" i="24"/>
  <c r="J268" i="24"/>
  <c r="P268" i="24"/>
  <c r="K267" i="24" l="1"/>
  <c r="L268" i="24"/>
  <c r="I270" i="24"/>
  <c r="O269" i="24"/>
  <c r="M269" i="24"/>
  <c r="N269" i="24"/>
  <c r="J269" i="24"/>
  <c r="P269" i="24"/>
  <c r="K268" i="24" l="1"/>
  <c r="L269" i="24"/>
  <c r="I271" i="24"/>
  <c r="O270" i="24"/>
  <c r="M270" i="24"/>
  <c r="N270" i="24"/>
  <c r="J270" i="24"/>
  <c r="P270" i="24"/>
  <c r="K269" i="24" l="1"/>
  <c r="L270" i="24"/>
  <c r="I272" i="24"/>
  <c r="O271" i="24"/>
  <c r="M271" i="24"/>
  <c r="N271" i="24"/>
  <c r="J271" i="24"/>
  <c r="P271" i="24"/>
  <c r="K270" i="24" l="1"/>
  <c r="L271" i="24"/>
  <c r="I273" i="24"/>
  <c r="O272" i="24"/>
  <c r="M272" i="24"/>
  <c r="N272" i="24"/>
  <c r="J272" i="24"/>
  <c r="P272" i="24"/>
  <c r="K271" i="24" l="1"/>
  <c r="L272" i="24"/>
  <c r="I274" i="24"/>
  <c r="O273" i="24"/>
  <c r="M273" i="24"/>
  <c r="N273" i="24"/>
  <c r="J273" i="24"/>
  <c r="P273" i="24"/>
  <c r="K272" i="24" l="1"/>
  <c r="L273" i="24"/>
  <c r="I275" i="24"/>
  <c r="O274" i="24"/>
  <c r="M274" i="24"/>
  <c r="N274" i="24"/>
  <c r="J274" i="24"/>
  <c r="P274" i="24"/>
  <c r="K273" i="24" l="1"/>
  <c r="L274" i="24"/>
  <c r="I276" i="24"/>
  <c r="O275" i="24"/>
  <c r="M275" i="24"/>
  <c r="N275" i="24"/>
  <c r="J275" i="24"/>
  <c r="P275" i="24"/>
  <c r="K274" i="24" l="1"/>
  <c r="L275" i="24"/>
  <c r="I277" i="24"/>
  <c r="O276" i="24"/>
  <c r="M276" i="24"/>
  <c r="N276" i="24"/>
  <c r="J276" i="24"/>
  <c r="P276" i="24"/>
  <c r="K275" i="24" l="1"/>
  <c r="L276" i="24"/>
  <c r="I278" i="24"/>
  <c r="O277" i="24"/>
  <c r="M277" i="24"/>
  <c r="N277" i="24"/>
  <c r="J277" i="24"/>
  <c r="P277" i="24"/>
  <c r="K276" i="24" l="1"/>
  <c r="L277" i="24"/>
  <c r="I279" i="24"/>
  <c r="O278" i="24"/>
  <c r="M278" i="24"/>
  <c r="N278" i="24"/>
  <c r="J278" i="24"/>
  <c r="P278" i="24"/>
  <c r="K277" i="24" l="1"/>
  <c r="L278" i="24"/>
  <c r="I280" i="24"/>
  <c r="O279" i="24"/>
  <c r="M279" i="24"/>
  <c r="N279" i="24"/>
  <c r="J279" i="24"/>
  <c r="P279" i="24"/>
  <c r="K278" i="24" l="1"/>
  <c r="L279" i="24"/>
  <c r="I281" i="24"/>
  <c r="O280" i="24"/>
  <c r="M280" i="24"/>
  <c r="N280" i="24"/>
  <c r="J280" i="24"/>
  <c r="P280" i="24"/>
  <c r="K279" i="24" l="1"/>
  <c r="L280" i="24"/>
  <c r="I282" i="24"/>
  <c r="O281" i="24"/>
  <c r="M281" i="24"/>
  <c r="N281" i="24"/>
  <c r="J281" i="24"/>
  <c r="P281" i="24"/>
  <c r="K280" i="24" l="1"/>
  <c r="L281" i="24"/>
  <c r="I283" i="24"/>
  <c r="O282" i="24"/>
  <c r="M282" i="24"/>
  <c r="N282" i="24"/>
  <c r="J282" i="24"/>
  <c r="P282" i="24"/>
  <c r="K281" i="24" l="1"/>
  <c r="L282" i="24"/>
  <c r="I284" i="24"/>
  <c r="O283" i="24"/>
  <c r="M283" i="24"/>
  <c r="N283" i="24"/>
  <c r="J283" i="24"/>
  <c r="P283" i="24"/>
  <c r="K282" i="24" l="1"/>
  <c r="L283" i="24"/>
  <c r="I285" i="24"/>
  <c r="O284" i="24"/>
  <c r="M284" i="24"/>
  <c r="N284" i="24"/>
  <c r="J284" i="24"/>
  <c r="P284" i="24"/>
  <c r="K283" i="24" l="1"/>
  <c r="L284" i="24"/>
  <c r="I286" i="24"/>
  <c r="O285" i="24"/>
  <c r="M285" i="24"/>
  <c r="N285" i="24"/>
  <c r="J285" i="24"/>
  <c r="P285" i="24"/>
  <c r="K284" i="24" l="1"/>
  <c r="L285" i="24"/>
  <c r="I287" i="24"/>
  <c r="O286" i="24"/>
  <c r="M286" i="24"/>
  <c r="N286" i="24"/>
  <c r="J286" i="24"/>
  <c r="P286" i="24"/>
  <c r="K285" i="24" l="1"/>
  <c r="L286" i="24"/>
  <c r="I288" i="24"/>
  <c r="O287" i="24"/>
  <c r="M287" i="24"/>
  <c r="N287" i="24"/>
  <c r="J287" i="24"/>
  <c r="P287" i="24"/>
  <c r="K286" i="24" l="1"/>
  <c r="L287" i="24"/>
  <c r="I289" i="24"/>
  <c r="O288" i="24"/>
  <c r="M288" i="24"/>
  <c r="N288" i="24"/>
  <c r="J288" i="24"/>
  <c r="P288" i="24"/>
  <c r="K287" i="24" l="1"/>
  <c r="L288" i="24"/>
  <c r="I290" i="24"/>
  <c r="O289" i="24"/>
  <c r="M289" i="24"/>
  <c r="N289" i="24"/>
  <c r="J289" i="24"/>
  <c r="P289" i="24"/>
  <c r="K288" i="24" l="1"/>
  <c r="L289" i="24"/>
  <c r="I291" i="24"/>
  <c r="O290" i="24"/>
  <c r="M290" i="24"/>
  <c r="N290" i="24"/>
  <c r="J290" i="24"/>
  <c r="P290" i="24"/>
  <c r="K289" i="24" l="1"/>
  <c r="L290" i="24"/>
  <c r="I292" i="24"/>
  <c r="O291" i="24"/>
  <c r="M291" i="24"/>
  <c r="N291" i="24"/>
  <c r="J291" i="24"/>
  <c r="P291" i="24"/>
  <c r="K290" i="24" l="1"/>
  <c r="L291" i="24"/>
  <c r="I293" i="24"/>
  <c r="O292" i="24"/>
  <c r="M292" i="24"/>
  <c r="N292" i="24"/>
  <c r="J292" i="24"/>
  <c r="P292" i="24"/>
  <c r="K291" i="24" l="1"/>
  <c r="L292" i="24"/>
  <c r="P293" i="24"/>
  <c r="N293" i="24"/>
  <c r="J293" i="24"/>
  <c r="I294" i="24"/>
  <c r="M293" i="24"/>
  <c r="O293" i="24"/>
  <c r="P294" i="24" l="1"/>
  <c r="N294" i="24"/>
  <c r="J294" i="24"/>
  <c r="I295" i="24"/>
  <c r="M294" i="24"/>
  <c r="O294" i="24"/>
  <c r="L293" i="24"/>
  <c r="K292" i="24"/>
  <c r="L294" i="24" l="1"/>
  <c r="K293" i="24"/>
  <c r="P295" i="24"/>
  <c r="N295" i="24"/>
  <c r="J295" i="24"/>
  <c r="I296" i="24"/>
  <c r="M295" i="24"/>
  <c r="O295" i="24"/>
  <c r="P296" i="24" l="1"/>
  <c r="N296" i="24"/>
  <c r="J296" i="24"/>
  <c r="I297" i="24"/>
  <c r="M296" i="24"/>
  <c r="O296" i="24"/>
  <c r="L295" i="24"/>
  <c r="K294" i="24"/>
  <c r="L296" i="24" l="1"/>
  <c r="K295" i="24"/>
  <c r="P297" i="24"/>
  <c r="N297" i="24"/>
  <c r="J297" i="24"/>
  <c r="I298" i="24"/>
  <c r="M297" i="24"/>
  <c r="O297" i="24"/>
  <c r="P298" i="24" l="1"/>
  <c r="N298" i="24"/>
  <c r="J298" i="24"/>
  <c r="I299" i="24"/>
  <c r="M298" i="24"/>
  <c r="O298" i="24"/>
  <c r="L297" i="24"/>
  <c r="K296" i="24"/>
  <c r="L298" i="24" l="1"/>
  <c r="K297" i="24"/>
  <c r="P299" i="24"/>
  <c r="N299" i="24"/>
  <c r="J299" i="24"/>
  <c r="I300" i="24"/>
  <c r="M299" i="24"/>
  <c r="O299" i="24"/>
  <c r="P300" i="24" l="1"/>
  <c r="N300" i="24"/>
  <c r="J300" i="24"/>
  <c r="I301" i="24"/>
  <c r="M300" i="24"/>
  <c r="O300" i="24"/>
  <c r="L299" i="24"/>
  <c r="K298" i="24"/>
  <c r="L300" i="24" l="1"/>
  <c r="K299" i="24"/>
  <c r="P301" i="24"/>
  <c r="N301" i="24"/>
  <c r="J301" i="24"/>
  <c r="I302" i="24"/>
  <c r="M301" i="24"/>
  <c r="O301" i="24"/>
  <c r="P302" i="24" l="1"/>
  <c r="N302" i="24"/>
  <c r="J302" i="24"/>
  <c r="I303" i="24"/>
  <c r="M302" i="24"/>
  <c r="O302" i="24"/>
  <c r="L301" i="24"/>
  <c r="K300" i="24"/>
  <c r="L302" i="24" l="1"/>
  <c r="K301" i="24"/>
  <c r="P303" i="24"/>
  <c r="N303" i="24"/>
  <c r="J303" i="24"/>
  <c r="I304" i="24"/>
  <c r="M303" i="24"/>
  <c r="O303" i="24"/>
  <c r="P304" i="24" l="1"/>
  <c r="N304" i="24"/>
  <c r="J304" i="24"/>
  <c r="I305" i="24"/>
  <c r="M304" i="24"/>
  <c r="O304" i="24"/>
  <c r="L303" i="24"/>
  <c r="K302" i="24"/>
  <c r="L304" i="24" l="1"/>
  <c r="K303" i="24"/>
  <c r="P305" i="24"/>
  <c r="N305" i="24"/>
  <c r="J305" i="24"/>
  <c r="I306" i="24"/>
  <c r="M305" i="24"/>
  <c r="O305" i="24"/>
  <c r="P306" i="24" l="1"/>
  <c r="N306" i="24"/>
  <c r="J306" i="24"/>
  <c r="I307" i="24"/>
  <c r="M306" i="24"/>
  <c r="O306" i="24"/>
  <c r="L305" i="24"/>
  <c r="K304" i="24"/>
  <c r="L306" i="24" l="1"/>
  <c r="K305" i="24"/>
  <c r="P307" i="24"/>
  <c r="N307" i="24"/>
  <c r="J307" i="24"/>
  <c r="I308" i="24"/>
  <c r="M307" i="24"/>
  <c r="O307" i="24"/>
  <c r="P308" i="24" l="1"/>
  <c r="N308" i="24"/>
  <c r="J308" i="24"/>
  <c r="I309" i="24"/>
  <c r="M308" i="24"/>
  <c r="O308" i="24"/>
  <c r="L307" i="24"/>
  <c r="K306" i="24"/>
  <c r="L308" i="24" l="1"/>
  <c r="K307" i="24"/>
  <c r="P309" i="24"/>
  <c r="N309" i="24"/>
  <c r="J309" i="24"/>
  <c r="I310" i="24"/>
  <c r="M309" i="24"/>
  <c r="O309" i="24"/>
  <c r="P310" i="24" l="1"/>
  <c r="N310" i="24"/>
  <c r="J310" i="24"/>
  <c r="I311" i="24"/>
  <c r="M310" i="24"/>
  <c r="O310" i="24"/>
  <c r="L309" i="24"/>
  <c r="K308" i="24"/>
  <c r="L310" i="24" l="1"/>
  <c r="K309" i="24"/>
  <c r="P311" i="24"/>
  <c r="N311" i="24"/>
  <c r="J311" i="24"/>
  <c r="I312" i="24"/>
  <c r="M311" i="24"/>
  <c r="O311" i="24"/>
  <c r="P312" i="24" l="1"/>
  <c r="N312" i="24"/>
  <c r="J312" i="24"/>
  <c r="I313" i="24"/>
  <c r="M312" i="24"/>
  <c r="O312" i="24"/>
  <c r="L311" i="24"/>
  <c r="K310" i="24"/>
  <c r="L312" i="24" l="1"/>
  <c r="K311" i="24"/>
  <c r="I314" i="24"/>
  <c r="P313" i="24"/>
  <c r="N313" i="24"/>
  <c r="J313" i="24"/>
  <c r="M313" i="24"/>
  <c r="O313" i="24"/>
  <c r="L313" i="24" l="1"/>
  <c r="K312" i="24"/>
  <c r="I315" i="24"/>
  <c r="O314" i="24"/>
  <c r="M314" i="24"/>
  <c r="P314" i="24"/>
  <c r="J314" i="24"/>
  <c r="N314" i="24"/>
  <c r="L314" i="24" l="1"/>
  <c r="K313" i="24"/>
  <c r="I316" i="24"/>
  <c r="O315" i="24"/>
  <c r="M315" i="24"/>
  <c r="P315" i="24"/>
  <c r="J315" i="24"/>
  <c r="N315" i="24"/>
  <c r="K314" i="24" l="1"/>
  <c r="L315" i="24"/>
  <c r="I317" i="24"/>
  <c r="O316" i="24"/>
  <c r="M316" i="24"/>
  <c r="P316" i="24"/>
  <c r="J316" i="24"/>
  <c r="N316" i="24"/>
  <c r="K315" i="24" l="1"/>
  <c r="L316" i="24"/>
  <c r="I318" i="24"/>
  <c r="O317" i="24"/>
  <c r="M317" i="24"/>
  <c r="P317" i="24"/>
  <c r="J317" i="24"/>
  <c r="N317" i="24"/>
  <c r="K316" i="24" l="1"/>
  <c r="L317" i="24"/>
  <c r="I319" i="24"/>
  <c r="O318" i="24"/>
  <c r="M318" i="24"/>
  <c r="P318" i="24"/>
  <c r="J318" i="24"/>
  <c r="N318" i="24"/>
  <c r="K317" i="24" l="1"/>
  <c r="L318" i="24"/>
  <c r="I320" i="24"/>
  <c r="O319" i="24"/>
  <c r="M319" i="24"/>
  <c r="P319" i="24"/>
  <c r="J319" i="24"/>
  <c r="N319" i="24"/>
  <c r="K318" i="24" l="1"/>
  <c r="L319" i="24"/>
  <c r="I321" i="24"/>
  <c r="O320" i="24"/>
  <c r="M320" i="24"/>
  <c r="P320" i="24"/>
  <c r="J320" i="24"/>
  <c r="N320" i="24"/>
  <c r="K319" i="24" l="1"/>
  <c r="L320" i="24"/>
  <c r="I322" i="24"/>
  <c r="O321" i="24"/>
  <c r="M321" i="24"/>
  <c r="P321" i="24"/>
  <c r="J321" i="24"/>
  <c r="N321" i="24"/>
  <c r="K320" i="24" l="1"/>
  <c r="L321" i="24"/>
  <c r="I323" i="24"/>
  <c r="O322" i="24"/>
  <c r="M322" i="24"/>
  <c r="P322" i="24"/>
  <c r="J322" i="24"/>
  <c r="N322" i="24"/>
  <c r="K321" i="24" l="1"/>
  <c r="L322" i="24"/>
  <c r="I324" i="24"/>
  <c r="O323" i="24"/>
  <c r="M323" i="24"/>
  <c r="P323" i="24"/>
  <c r="J323" i="24"/>
  <c r="N323" i="24"/>
  <c r="K322" i="24" l="1"/>
  <c r="L323" i="24"/>
  <c r="I325" i="24"/>
  <c r="O324" i="24"/>
  <c r="M324" i="24"/>
  <c r="P324" i="24"/>
  <c r="J324" i="24"/>
  <c r="N324" i="24"/>
  <c r="K323" i="24" l="1"/>
  <c r="L324" i="24"/>
  <c r="I326" i="24"/>
  <c r="O325" i="24"/>
  <c r="M325" i="24"/>
  <c r="P325" i="24"/>
  <c r="J325" i="24"/>
  <c r="N325" i="24"/>
  <c r="K324" i="24" l="1"/>
  <c r="L325" i="24"/>
  <c r="I327" i="24"/>
  <c r="O326" i="24"/>
  <c r="M326" i="24"/>
  <c r="P326" i="24"/>
  <c r="J326" i="24"/>
  <c r="N326" i="24"/>
  <c r="K325" i="24" l="1"/>
  <c r="L326" i="24"/>
  <c r="I328" i="24"/>
  <c r="O327" i="24"/>
  <c r="M327" i="24"/>
  <c r="P327" i="24"/>
  <c r="J327" i="24"/>
  <c r="N327" i="24"/>
  <c r="K326" i="24" l="1"/>
  <c r="L327" i="24"/>
  <c r="I329" i="24"/>
  <c r="O328" i="24"/>
  <c r="M328" i="24"/>
  <c r="P328" i="24"/>
  <c r="J328" i="24"/>
  <c r="N328" i="24"/>
  <c r="K327" i="24" l="1"/>
  <c r="L328" i="24"/>
  <c r="I330" i="24"/>
  <c r="O329" i="24"/>
  <c r="M329" i="24"/>
  <c r="P329" i="24"/>
  <c r="J329" i="24"/>
  <c r="N329" i="24"/>
  <c r="K328" i="24" l="1"/>
  <c r="L329" i="24"/>
  <c r="I331" i="24"/>
  <c r="O330" i="24"/>
  <c r="M330" i="24"/>
  <c r="P330" i="24"/>
  <c r="J330" i="24"/>
  <c r="N330" i="24"/>
  <c r="K329" i="24" l="1"/>
  <c r="L330" i="24"/>
  <c r="I332" i="24"/>
  <c r="O331" i="24"/>
  <c r="M331" i="24"/>
  <c r="P331" i="24"/>
  <c r="J331" i="24"/>
  <c r="N331" i="24"/>
  <c r="K330" i="24" l="1"/>
  <c r="L331" i="24"/>
  <c r="I333" i="24"/>
  <c r="O332" i="24"/>
  <c r="M332" i="24"/>
  <c r="P332" i="24"/>
  <c r="J332" i="24"/>
  <c r="N332" i="24"/>
  <c r="K331" i="24" l="1"/>
  <c r="L332" i="24"/>
  <c r="I334" i="24"/>
  <c r="O333" i="24"/>
  <c r="M333" i="24"/>
  <c r="P333" i="24"/>
  <c r="J333" i="24"/>
  <c r="N333" i="24"/>
  <c r="K332" i="24" l="1"/>
  <c r="L333" i="24"/>
  <c r="I335" i="24"/>
  <c r="O334" i="24"/>
  <c r="M334" i="24"/>
  <c r="P334" i="24"/>
  <c r="J334" i="24"/>
  <c r="N334" i="24"/>
  <c r="K333" i="24" l="1"/>
  <c r="L334" i="24"/>
  <c r="I336" i="24"/>
  <c r="O335" i="24"/>
  <c r="M335" i="24"/>
  <c r="P335" i="24"/>
  <c r="J335" i="24"/>
  <c r="N335" i="24"/>
  <c r="K334" i="24" l="1"/>
  <c r="L335" i="24"/>
  <c r="I337" i="24"/>
  <c r="O336" i="24"/>
  <c r="M336" i="24"/>
  <c r="P336" i="24"/>
  <c r="J336" i="24"/>
  <c r="N336" i="24"/>
  <c r="K335" i="24" l="1"/>
  <c r="L336" i="24"/>
  <c r="I338" i="24"/>
  <c r="O337" i="24"/>
  <c r="M337" i="24"/>
  <c r="P337" i="24"/>
  <c r="J337" i="24"/>
  <c r="N337" i="24"/>
  <c r="K336" i="24" l="1"/>
  <c r="L337" i="24"/>
  <c r="I339" i="24"/>
  <c r="O338" i="24"/>
  <c r="M338" i="24"/>
  <c r="P338" i="24"/>
  <c r="J338" i="24"/>
  <c r="N338" i="24"/>
  <c r="K337" i="24" l="1"/>
  <c r="L338" i="24"/>
  <c r="I340" i="24"/>
  <c r="O339" i="24"/>
  <c r="M339" i="24"/>
  <c r="P339" i="24"/>
  <c r="J339" i="24"/>
  <c r="N339" i="24"/>
  <c r="K338" i="24" l="1"/>
  <c r="L339" i="24"/>
  <c r="I341" i="24"/>
  <c r="O340" i="24"/>
  <c r="M340" i="24"/>
  <c r="P340" i="24"/>
  <c r="J340" i="24"/>
  <c r="N340" i="24"/>
  <c r="K339" i="24" l="1"/>
  <c r="L340" i="24"/>
  <c r="I342" i="24"/>
  <c r="O341" i="24"/>
  <c r="M341" i="24"/>
  <c r="P341" i="24"/>
  <c r="J341" i="24"/>
  <c r="N341" i="24"/>
  <c r="K340" i="24" l="1"/>
  <c r="L341" i="24"/>
  <c r="I343" i="24"/>
  <c r="O342" i="24"/>
  <c r="M342" i="24"/>
  <c r="P342" i="24"/>
  <c r="J342" i="24"/>
  <c r="N342" i="24"/>
  <c r="K341" i="24" l="1"/>
  <c r="L342" i="24"/>
  <c r="I344" i="24"/>
  <c r="O343" i="24"/>
  <c r="M343" i="24"/>
  <c r="P343" i="24"/>
  <c r="J343" i="24"/>
  <c r="N343" i="24"/>
  <c r="K342" i="24" l="1"/>
  <c r="L343" i="24"/>
  <c r="I345" i="24"/>
  <c r="O344" i="24"/>
  <c r="M344" i="24"/>
  <c r="P344" i="24"/>
  <c r="J344" i="24"/>
  <c r="N344" i="24"/>
  <c r="K343" i="24" l="1"/>
  <c r="L344" i="24"/>
  <c r="I346" i="24"/>
  <c r="O345" i="24"/>
  <c r="M345" i="24"/>
  <c r="P345" i="24"/>
  <c r="J345" i="24"/>
  <c r="N345" i="24"/>
  <c r="K344" i="24" l="1"/>
  <c r="L345" i="24"/>
  <c r="I347" i="24"/>
  <c r="O346" i="24"/>
  <c r="M346" i="24"/>
  <c r="P346" i="24"/>
  <c r="N346" i="24"/>
  <c r="J346" i="24"/>
  <c r="I348" i="24" l="1"/>
  <c r="O347" i="24"/>
  <c r="M347" i="24"/>
  <c r="P347" i="24"/>
  <c r="N347" i="24"/>
  <c r="J347" i="24"/>
  <c r="L346" i="24"/>
  <c r="K345" i="24"/>
  <c r="K346" i="24" l="1"/>
  <c r="L347" i="24"/>
  <c r="I349" i="24"/>
  <c r="O348" i="24"/>
  <c r="M348" i="24"/>
  <c r="P348" i="24"/>
  <c r="N348" i="24"/>
  <c r="J348" i="24"/>
  <c r="I350" i="24" l="1"/>
  <c r="O349" i="24"/>
  <c r="M349" i="24"/>
  <c r="P349" i="24"/>
  <c r="N349" i="24"/>
  <c r="J349" i="24"/>
  <c r="K347" i="24"/>
  <c r="L348" i="24"/>
  <c r="K348" i="24" l="1"/>
  <c r="L349" i="24"/>
  <c r="I351" i="24"/>
  <c r="O350" i="24"/>
  <c r="M350" i="24"/>
  <c r="P350" i="24"/>
  <c r="N350" i="24"/>
  <c r="J350" i="24"/>
  <c r="I352" i="24" l="1"/>
  <c r="O351" i="24"/>
  <c r="M351" i="24"/>
  <c r="P351" i="24"/>
  <c r="N351" i="24"/>
  <c r="J351" i="24"/>
  <c r="K349" i="24"/>
  <c r="L350" i="24"/>
  <c r="K350" i="24" l="1"/>
  <c r="L351" i="24"/>
  <c r="I353" i="24"/>
  <c r="O352" i="24"/>
  <c r="M352" i="24"/>
  <c r="P352" i="24"/>
  <c r="N352" i="24"/>
  <c r="J352" i="24"/>
  <c r="I354" i="24" l="1"/>
  <c r="O353" i="24"/>
  <c r="M353" i="24"/>
  <c r="P353" i="24"/>
  <c r="N353" i="24"/>
  <c r="J353" i="24"/>
  <c r="K351" i="24"/>
  <c r="L352" i="24"/>
  <c r="K352" i="24" l="1"/>
  <c r="L353" i="24"/>
  <c r="I355" i="24"/>
  <c r="O354" i="24"/>
  <c r="M354" i="24"/>
  <c r="P354" i="24"/>
  <c r="N354" i="24"/>
  <c r="J354" i="24"/>
  <c r="I356" i="24" l="1"/>
  <c r="O355" i="24"/>
  <c r="M355" i="24"/>
  <c r="P355" i="24"/>
  <c r="N355" i="24"/>
  <c r="J355" i="24"/>
  <c r="K353" i="24"/>
  <c r="L354" i="24"/>
  <c r="K354" i="24" l="1"/>
  <c r="L355" i="24"/>
  <c r="I357" i="24"/>
  <c r="O356" i="24"/>
  <c r="M356" i="24"/>
  <c r="N356" i="24"/>
  <c r="P356" i="24"/>
  <c r="J356" i="24"/>
  <c r="I358" i="24" l="1"/>
  <c r="O357" i="24"/>
  <c r="M357" i="24"/>
  <c r="N357" i="24"/>
  <c r="J357" i="24"/>
  <c r="P357" i="24"/>
  <c r="K355" i="24"/>
  <c r="L356" i="24"/>
  <c r="K356" i="24" l="1"/>
  <c r="L357" i="24"/>
  <c r="I359" i="24"/>
  <c r="O358" i="24"/>
  <c r="M358" i="24"/>
  <c r="N358" i="24"/>
  <c r="J358" i="24"/>
  <c r="P358" i="24"/>
  <c r="K357" i="24" l="1"/>
  <c r="L358" i="24"/>
  <c r="I360" i="24"/>
  <c r="O359" i="24"/>
  <c r="M359" i="24"/>
  <c r="N359" i="24"/>
  <c r="J359" i="24"/>
  <c r="P359" i="24"/>
  <c r="K358" i="24" l="1"/>
  <c r="L359" i="24"/>
  <c r="I361" i="24"/>
  <c r="O360" i="24"/>
  <c r="M360" i="24"/>
  <c r="N360" i="24"/>
  <c r="J360" i="24"/>
  <c r="P360" i="24"/>
  <c r="K359" i="24" l="1"/>
  <c r="L360" i="24"/>
  <c r="I362" i="24"/>
  <c r="O361" i="24"/>
  <c r="M361" i="24"/>
  <c r="N361" i="24"/>
  <c r="J361" i="24"/>
  <c r="P361" i="24"/>
  <c r="K360" i="24" l="1"/>
  <c r="L361" i="24"/>
  <c r="I363" i="24"/>
  <c r="O362" i="24"/>
  <c r="M362" i="24"/>
  <c r="N362" i="24"/>
  <c r="J362" i="24"/>
  <c r="P362" i="24"/>
  <c r="K361" i="24" l="1"/>
  <c r="L362" i="24"/>
  <c r="I364" i="24"/>
  <c r="O363" i="24"/>
  <c r="M363" i="24"/>
  <c r="N363" i="24"/>
  <c r="J363" i="24"/>
  <c r="P363" i="24"/>
  <c r="K362" i="24" l="1"/>
  <c r="L363" i="24"/>
  <c r="I365" i="24"/>
  <c r="O364" i="24"/>
  <c r="M364" i="24"/>
  <c r="N364" i="24"/>
  <c r="J364" i="24"/>
  <c r="P364" i="24"/>
  <c r="K363" i="24" l="1"/>
  <c r="L364" i="24"/>
  <c r="I366" i="24"/>
  <c r="O365" i="24"/>
  <c r="M365" i="24"/>
  <c r="N365" i="24"/>
  <c r="J365" i="24"/>
  <c r="P365" i="24"/>
  <c r="K364" i="24" l="1"/>
  <c r="L365" i="24"/>
  <c r="I367" i="24"/>
  <c r="O366" i="24"/>
  <c r="M366" i="24"/>
  <c r="N366" i="24"/>
  <c r="J366" i="24"/>
  <c r="P366" i="24"/>
  <c r="K365" i="24" l="1"/>
  <c r="L366" i="24"/>
  <c r="I368" i="24"/>
  <c r="O367" i="24"/>
  <c r="M367" i="24"/>
  <c r="N367" i="24"/>
  <c r="J367" i="24"/>
  <c r="P367" i="24"/>
  <c r="K366" i="24" l="1"/>
  <c r="L367" i="24"/>
  <c r="I369" i="24"/>
  <c r="O368" i="24"/>
  <c r="M368" i="24"/>
  <c r="N368" i="24"/>
  <c r="J368" i="24"/>
  <c r="P368" i="24"/>
  <c r="K367" i="24" l="1"/>
  <c r="L368" i="24"/>
  <c r="I370" i="24"/>
  <c r="O369" i="24"/>
  <c r="M369" i="24"/>
  <c r="N369" i="24"/>
  <c r="J369" i="24"/>
  <c r="P369" i="24"/>
  <c r="K368" i="24" l="1"/>
  <c r="L369" i="24"/>
  <c r="I371" i="24"/>
  <c r="O370" i="24"/>
  <c r="M370" i="24"/>
  <c r="N370" i="24"/>
  <c r="J370" i="24"/>
  <c r="P370" i="24"/>
  <c r="K369" i="24" l="1"/>
  <c r="L370" i="24"/>
  <c r="I372" i="24"/>
  <c r="O371" i="24"/>
  <c r="M371" i="24"/>
  <c r="N371" i="24"/>
  <c r="J371" i="24"/>
  <c r="P371" i="24"/>
  <c r="K370" i="24" l="1"/>
  <c r="L371" i="24"/>
  <c r="I373" i="24"/>
  <c r="O372" i="24"/>
  <c r="M372" i="24"/>
  <c r="N372" i="24"/>
  <c r="J372" i="24"/>
  <c r="P372" i="24"/>
  <c r="K371" i="24" l="1"/>
  <c r="L372" i="24"/>
  <c r="I374" i="24"/>
  <c r="O373" i="24"/>
  <c r="M373" i="24"/>
  <c r="N373" i="24"/>
  <c r="J373" i="24"/>
  <c r="P373" i="24"/>
  <c r="K372" i="24" l="1"/>
  <c r="L373" i="24"/>
  <c r="I375" i="24"/>
  <c r="O374" i="24"/>
  <c r="M374" i="24"/>
  <c r="N374" i="24"/>
  <c r="J374" i="24"/>
  <c r="P374" i="24"/>
  <c r="K373" i="24" l="1"/>
  <c r="L374" i="24"/>
  <c r="I376" i="24"/>
  <c r="O375" i="24"/>
  <c r="M375" i="24"/>
  <c r="N375" i="24"/>
  <c r="J375" i="24"/>
  <c r="P375" i="24"/>
  <c r="K374" i="24" l="1"/>
  <c r="L375" i="24"/>
  <c r="I377" i="24"/>
  <c r="O376" i="24"/>
  <c r="M376" i="24"/>
  <c r="N376" i="24"/>
  <c r="J376" i="24"/>
  <c r="P376" i="24"/>
  <c r="K375" i="24" l="1"/>
  <c r="L376" i="24"/>
  <c r="O377" i="24"/>
  <c r="M377" i="24"/>
  <c r="P377" i="24"/>
  <c r="J377" i="24"/>
  <c r="N377" i="24"/>
  <c r="F27" i="24" s="1"/>
  <c r="K376" i="24" l="1"/>
  <c r="L377" i="24"/>
  <c r="T12" i="24"/>
  <c r="K835" i="23" l="1"/>
  <c r="K834" i="23"/>
  <c r="K833" i="23"/>
  <c r="K832" i="23"/>
  <c r="K831" i="23"/>
  <c r="K830" i="23"/>
  <c r="K829" i="23"/>
  <c r="K828" i="23"/>
  <c r="K827" i="23"/>
  <c r="K826" i="23"/>
  <c r="K825" i="23"/>
  <c r="K824" i="23"/>
  <c r="K823" i="23"/>
  <c r="K822" i="23"/>
  <c r="K821" i="23"/>
  <c r="K820" i="23"/>
  <c r="K819" i="23"/>
  <c r="K818" i="23"/>
  <c r="K817" i="23"/>
  <c r="K816" i="23"/>
  <c r="K815" i="23"/>
  <c r="K814" i="23"/>
  <c r="K813" i="23"/>
  <c r="K812" i="23"/>
  <c r="K811" i="23"/>
  <c r="K810" i="23"/>
  <c r="K809" i="23"/>
  <c r="K808" i="23"/>
  <c r="K807" i="23"/>
  <c r="K806" i="23"/>
  <c r="K805" i="23"/>
  <c r="K804" i="23"/>
  <c r="K803" i="23"/>
  <c r="K802" i="23"/>
  <c r="K801" i="23"/>
  <c r="K800" i="23"/>
  <c r="K799" i="23"/>
  <c r="K798" i="23"/>
  <c r="K797" i="23"/>
  <c r="K796" i="23"/>
  <c r="K795" i="23"/>
  <c r="K794" i="23"/>
  <c r="K793" i="23"/>
  <c r="K792" i="23"/>
  <c r="K791" i="23"/>
  <c r="K790" i="23"/>
  <c r="K789" i="23"/>
  <c r="K788" i="23"/>
  <c r="K787" i="23"/>
  <c r="K786" i="23"/>
  <c r="K785" i="23"/>
  <c r="K784" i="23"/>
  <c r="K783" i="23"/>
  <c r="K782" i="23"/>
  <c r="K781" i="23"/>
  <c r="K780" i="23"/>
  <c r="K779" i="23"/>
  <c r="K778" i="23"/>
  <c r="K777" i="23"/>
  <c r="K776" i="23"/>
  <c r="K775" i="23"/>
  <c r="K774" i="23"/>
  <c r="K773" i="23"/>
  <c r="K772" i="23"/>
  <c r="K771" i="23"/>
  <c r="K770" i="23"/>
  <c r="K769" i="23"/>
  <c r="K768" i="23"/>
  <c r="K767" i="23"/>
  <c r="K766" i="23"/>
  <c r="K765" i="23"/>
  <c r="K764" i="23"/>
  <c r="K763" i="23"/>
  <c r="K762" i="23"/>
  <c r="K761" i="23"/>
  <c r="K760" i="23"/>
  <c r="K759" i="23"/>
  <c r="K758" i="23"/>
  <c r="K757" i="23"/>
  <c r="K756" i="23"/>
  <c r="K755" i="23"/>
  <c r="K754" i="23"/>
  <c r="K753" i="23"/>
  <c r="K752" i="23"/>
  <c r="K751" i="23"/>
  <c r="K750" i="23"/>
  <c r="K749" i="23"/>
  <c r="K748" i="23"/>
  <c r="K747" i="23"/>
  <c r="K746" i="23"/>
  <c r="K745" i="23"/>
  <c r="K744" i="23"/>
  <c r="K743" i="23"/>
  <c r="K742" i="23"/>
  <c r="K741" i="23"/>
  <c r="K740" i="23"/>
  <c r="K739" i="23"/>
  <c r="K738" i="23"/>
  <c r="K737" i="23"/>
  <c r="K736" i="23"/>
  <c r="K735" i="23"/>
  <c r="K734" i="23"/>
  <c r="K733" i="23"/>
  <c r="K732" i="23"/>
  <c r="K731" i="23"/>
  <c r="K730" i="23"/>
  <c r="K729" i="23"/>
  <c r="K728" i="23"/>
  <c r="K727" i="23"/>
  <c r="K726" i="23"/>
  <c r="K725" i="23"/>
  <c r="K724" i="23"/>
  <c r="K723" i="23"/>
  <c r="K722" i="23"/>
  <c r="K721" i="23"/>
  <c r="K720" i="23"/>
  <c r="K719" i="23"/>
  <c r="K718" i="23"/>
  <c r="K717" i="23"/>
  <c r="K716" i="23"/>
  <c r="K715" i="23"/>
  <c r="K714" i="23"/>
  <c r="K713" i="23"/>
  <c r="K712" i="23"/>
  <c r="K711" i="23"/>
  <c r="K710" i="23"/>
  <c r="K709" i="23"/>
  <c r="K708" i="23"/>
  <c r="K707" i="23"/>
  <c r="K706" i="23"/>
  <c r="K705" i="23"/>
  <c r="K704" i="23"/>
  <c r="K703" i="23"/>
  <c r="K702" i="23"/>
  <c r="K701" i="23"/>
  <c r="K700" i="23"/>
  <c r="K699" i="23"/>
  <c r="K698" i="23"/>
  <c r="K697" i="23"/>
  <c r="K696" i="23"/>
  <c r="K695" i="23"/>
  <c r="K694" i="23"/>
  <c r="K693" i="23"/>
  <c r="K692" i="23"/>
  <c r="K691" i="23"/>
  <c r="K690" i="23"/>
  <c r="K689" i="23"/>
  <c r="K688" i="23"/>
  <c r="K687" i="23"/>
  <c r="K686" i="23"/>
  <c r="K685" i="23"/>
  <c r="K684" i="23"/>
  <c r="K683" i="23"/>
  <c r="K682" i="23"/>
  <c r="K681" i="23"/>
  <c r="K680" i="23"/>
  <c r="K679" i="23"/>
  <c r="K678" i="23"/>
  <c r="K677" i="23"/>
  <c r="K676" i="23"/>
  <c r="K675" i="23"/>
  <c r="K674" i="23"/>
  <c r="K673" i="23"/>
  <c r="K672" i="23"/>
  <c r="K671" i="23"/>
  <c r="K670" i="23"/>
  <c r="K669" i="23"/>
  <c r="K668" i="23"/>
  <c r="K667" i="23"/>
  <c r="K666" i="23"/>
  <c r="K665" i="23"/>
  <c r="K664" i="23"/>
  <c r="K663" i="23"/>
  <c r="K662" i="23"/>
  <c r="K661" i="23"/>
  <c r="K660" i="23"/>
  <c r="K659" i="23"/>
  <c r="K658" i="23"/>
  <c r="K657" i="23"/>
  <c r="K656" i="23"/>
  <c r="K655" i="23"/>
  <c r="K654" i="23"/>
  <c r="K653" i="23"/>
  <c r="K652" i="23"/>
  <c r="K651" i="23"/>
  <c r="K650" i="23"/>
  <c r="K649" i="23"/>
  <c r="K648" i="23"/>
  <c r="K647" i="23"/>
  <c r="K646" i="23"/>
  <c r="K645" i="23"/>
  <c r="K644" i="23"/>
  <c r="K643" i="23"/>
  <c r="K642" i="23"/>
  <c r="K641" i="23"/>
  <c r="K640" i="23"/>
  <c r="K639" i="23"/>
  <c r="K638" i="23"/>
  <c r="K637" i="23"/>
  <c r="K636" i="23"/>
  <c r="K635" i="23"/>
  <c r="K634" i="23"/>
  <c r="K633" i="23"/>
  <c r="K632" i="23"/>
  <c r="K631" i="23"/>
  <c r="K630" i="23"/>
  <c r="K629" i="23"/>
  <c r="K628" i="23"/>
  <c r="K627" i="23"/>
  <c r="K626" i="23"/>
  <c r="K625" i="23"/>
  <c r="K624" i="23"/>
  <c r="K623" i="23"/>
  <c r="K622" i="23"/>
  <c r="K621" i="23"/>
  <c r="K620" i="23"/>
  <c r="K619" i="23"/>
  <c r="K618" i="23"/>
  <c r="K617" i="23"/>
  <c r="K616" i="23"/>
  <c r="K615" i="23"/>
  <c r="K614" i="23"/>
  <c r="K613" i="23"/>
  <c r="K612" i="23"/>
  <c r="K611" i="23"/>
  <c r="K610" i="23"/>
  <c r="K609" i="23"/>
  <c r="K608" i="23"/>
  <c r="K607" i="23"/>
  <c r="K606" i="23"/>
  <c r="K605" i="23"/>
  <c r="K604" i="23"/>
  <c r="K603" i="23"/>
  <c r="K602" i="23"/>
  <c r="K601" i="23"/>
  <c r="K600" i="23"/>
  <c r="K599" i="23"/>
  <c r="K598" i="23"/>
  <c r="K597" i="23"/>
  <c r="K596" i="23"/>
  <c r="K595" i="23"/>
  <c r="K594" i="23"/>
  <c r="K593" i="23"/>
  <c r="K592" i="23"/>
  <c r="K591" i="23"/>
  <c r="K590" i="23"/>
  <c r="K589" i="23"/>
  <c r="K588" i="23"/>
  <c r="K587" i="23"/>
  <c r="K586" i="23"/>
  <c r="K585" i="23"/>
  <c r="K584" i="23"/>
  <c r="K583" i="23"/>
  <c r="K582" i="23"/>
  <c r="K581" i="23"/>
  <c r="K580" i="23"/>
  <c r="K579" i="23"/>
  <c r="K578" i="23"/>
  <c r="K577" i="23"/>
  <c r="K576" i="23"/>
  <c r="K575" i="23"/>
  <c r="K574" i="23"/>
  <c r="K573" i="23"/>
  <c r="K572" i="23"/>
  <c r="K571" i="23"/>
  <c r="K570" i="23"/>
  <c r="K569" i="23"/>
  <c r="K568" i="23"/>
  <c r="K567" i="23"/>
  <c r="K566" i="23"/>
  <c r="K565" i="23"/>
  <c r="K564" i="23"/>
  <c r="K563" i="23"/>
  <c r="K562" i="23"/>
  <c r="K561" i="23"/>
  <c r="K560" i="23"/>
  <c r="K559" i="23"/>
  <c r="K558" i="23"/>
  <c r="K557" i="23"/>
  <c r="K556" i="23"/>
  <c r="K555" i="23"/>
  <c r="K554" i="23"/>
  <c r="K553" i="23"/>
  <c r="K552" i="23"/>
  <c r="K551" i="23"/>
  <c r="K550" i="23"/>
  <c r="K549" i="23"/>
  <c r="K548" i="23"/>
  <c r="K547" i="23"/>
  <c r="K546" i="23"/>
  <c r="K545" i="23"/>
  <c r="K544" i="23"/>
  <c r="K543" i="23"/>
  <c r="K542" i="23"/>
  <c r="K541" i="23"/>
  <c r="K540" i="23"/>
  <c r="K539" i="23"/>
  <c r="K538" i="23"/>
  <c r="K537" i="23"/>
  <c r="K536" i="23"/>
  <c r="K535" i="23"/>
  <c r="K534" i="23"/>
  <c r="K533" i="23"/>
  <c r="K532" i="23"/>
  <c r="K531" i="23"/>
  <c r="K530" i="23"/>
  <c r="K529" i="23"/>
  <c r="K528" i="23"/>
  <c r="K527" i="23"/>
  <c r="K526" i="23"/>
  <c r="K525" i="23"/>
  <c r="K524" i="23"/>
  <c r="K523" i="23"/>
  <c r="K522" i="23"/>
  <c r="K521" i="23"/>
  <c r="K520" i="23"/>
  <c r="K519" i="23"/>
  <c r="K518" i="23"/>
  <c r="K517" i="23"/>
  <c r="K516" i="23"/>
  <c r="K515" i="23"/>
  <c r="K514" i="23"/>
  <c r="K513" i="23"/>
  <c r="K512" i="23"/>
  <c r="K511" i="23"/>
  <c r="K510" i="23"/>
  <c r="K509" i="23"/>
  <c r="K508" i="23"/>
  <c r="K507" i="23"/>
  <c r="K506" i="23"/>
  <c r="K505" i="23"/>
  <c r="K504" i="23"/>
  <c r="K503" i="23"/>
  <c r="K502" i="23"/>
  <c r="K501" i="23"/>
  <c r="K500" i="23"/>
  <c r="K499" i="23"/>
  <c r="K498" i="23"/>
  <c r="K497" i="23"/>
  <c r="K496" i="23"/>
  <c r="K495" i="23"/>
  <c r="K494" i="23"/>
  <c r="K493" i="23"/>
  <c r="K492" i="23"/>
  <c r="K491" i="23"/>
  <c r="K490" i="23"/>
  <c r="K489" i="23"/>
  <c r="K488" i="23"/>
  <c r="K487" i="23"/>
  <c r="K486" i="23"/>
  <c r="K485" i="23"/>
  <c r="K484" i="23"/>
  <c r="K483" i="23"/>
  <c r="K482" i="23"/>
  <c r="K481" i="23"/>
  <c r="K480" i="23"/>
  <c r="K479" i="23"/>
  <c r="K478" i="23"/>
  <c r="K477" i="23"/>
  <c r="K476" i="23"/>
  <c r="K475" i="23"/>
  <c r="K474" i="23"/>
  <c r="K473" i="23"/>
  <c r="K472" i="23"/>
  <c r="K471" i="23"/>
  <c r="K470" i="23"/>
  <c r="K469" i="23"/>
  <c r="K468" i="23"/>
  <c r="K467" i="23"/>
  <c r="K466" i="23"/>
  <c r="K465" i="23"/>
  <c r="K464" i="23"/>
  <c r="K463" i="23"/>
  <c r="K462" i="23"/>
  <c r="K461" i="23"/>
  <c r="K460" i="23"/>
  <c r="K459" i="23"/>
  <c r="K458" i="23"/>
  <c r="K457" i="23"/>
  <c r="K456" i="23"/>
  <c r="K455" i="23"/>
  <c r="K454" i="23"/>
  <c r="K453" i="23"/>
  <c r="K452" i="23"/>
  <c r="K451" i="23"/>
  <c r="K450" i="23"/>
  <c r="K449" i="23"/>
  <c r="K448" i="23"/>
  <c r="K447" i="23"/>
  <c r="K446" i="23"/>
  <c r="K445" i="23"/>
  <c r="K444" i="23"/>
  <c r="K443" i="23"/>
  <c r="K442" i="23"/>
  <c r="K441" i="23"/>
  <c r="K440" i="23"/>
  <c r="K439" i="23"/>
  <c r="K438" i="23"/>
  <c r="K437" i="23"/>
  <c r="K436" i="23"/>
  <c r="K435" i="23"/>
  <c r="K434" i="23"/>
  <c r="K433" i="23"/>
  <c r="K432" i="23"/>
  <c r="K431" i="23"/>
  <c r="K430" i="23"/>
  <c r="K429" i="23"/>
  <c r="K428" i="23"/>
  <c r="K427" i="23"/>
  <c r="K426" i="23"/>
  <c r="K425" i="23"/>
  <c r="K424" i="23"/>
  <c r="K423" i="23"/>
  <c r="K422" i="23"/>
  <c r="K421" i="23"/>
  <c r="K420" i="23"/>
  <c r="K419" i="23"/>
  <c r="K418" i="23"/>
  <c r="K417" i="23"/>
  <c r="K416" i="23"/>
  <c r="K415" i="23"/>
  <c r="K414" i="23"/>
  <c r="K413" i="23"/>
  <c r="K412" i="23"/>
  <c r="K411" i="23"/>
  <c r="K410" i="23"/>
  <c r="K409" i="23"/>
  <c r="K408" i="23"/>
  <c r="K407" i="23"/>
  <c r="K406" i="23"/>
  <c r="K405" i="23"/>
  <c r="K404" i="23"/>
  <c r="K403" i="23"/>
  <c r="K402" i="23"/>
  <c r="K401" i="23"/>
  <c r="K400" i="23"/>
  <c r="K399" i="23"/>
  <c r="K398" i="23"/>
  <c r="K397" i="23"/>
  <c r="K396" i="23"/>
  <c r="K395" i="23"/>
  <c r="K394" i="23"/>
  <c r="K393" i="23"/>
  <c r="K392" i="23"/>
  <c r="K391" i="23"/>
  <c r="K390" i="23"/>
  <c r="K389" i="23"/>
  <c r="K388" i="23"/>
  <c r="K387" i="23"/>
  <c r="K386" i="23"/>
  <c r="K385" i="23"/>
  <c r="K384" i="23"/>
  <c r="K383" i="23"/>
  <c r="K382" i="23"/>
  <c r="K381" i="23"/>
  <c r="K380" i="23"/>
  <c r="K379" i="23"/>
  <c r="K378" i="23"/>
  <c r="I20" i="23"/>
  <c r="I21" i="23" s="1"/>
  <c r="M19" i="23"/>
  <c r="L19" i="23"/>
  <c r="H19" i="23"/>
  <c r="N15" i="23"/>
  <c r="L9" i="23"/>
  <c r="O5" i="23"/>
  <c r="H20" i="23" l="1"/>
  <c r="J20" i="23"/>
  <c r="N19" i="23"/>
  <c r="H21" i="23"/>
  <c r="J21" i="23"/>
  <c r="I22" i="23"/>
  <c r="J5" i="23"/>
  <c r="L20" i="23" l="1"/>
  <c r="K19" i="23"/>
  <c r="I23" i="23"/>
  <c r="J22" i="23"/>
  <c r="H22" i="23"/>
  <c r="O19" i="23"/>
  <c r="P19" i="23" s="1"/>
  <c r="M20" i="23" s="1"/>
  <c r="L21" i="23"/>
  <c r="K20" i="23"/>
  <c r="L22" i="23" l="1"/>
  <c r="K21" i="23"/>
  <c r="N20" i="23"/>
  <c r="I24" i="23"/>
  <c r="J23" i="23"/>
  <c r="H23" i="23"/>
  <c r="I25" i="23" l="1"/>
  <c r="J24" i="23"/>
  <c r="H24" i="23"/>
  <c r="L23" i="23"/>
  <c r="K22" i="23"/>
  <c r="O20" i="23"/>
  <c r="P20" i="23" s="1"/>
  <c r="M21" i="23" s="1"/>
  <c r="N21" i="23" l="1"/>
  <c r="L24" i="23"/>
  <c r="K23" i="23"/>
  <c r="I26" i="23"/>
  <c r="J25" i="23"/>
  <c r="H25" i="23"/>
  <c r="I27" i="23" l="1"/>
  <c r="J26" i="23"/>
  <c r="H26" i="23"/>
  <c r="O21" i="23"/>
  <c r="P21" i="23" s="1"/>
  <c r="M22" i="23" s="1"/>
  <c r="L25" i="23"/>
  <c r="K24" i="23"/>
  <c r="L26" i="23" l="1"/>
  <c r="K25" i="23"/>
  <c r="N22" i="23"/>
  <c r="I28" i="23"/>
  <c r="J27" i="23"/>
  <c r="H27" i="23"/>
  <c r="I29" i="23" l="1"/>
  <c r="J28" i="23"/>
  <c r="H28" i="23"/>
  <c r="O22" i="23"/>
  <c r="P22" i="23" s="1"/>
  <c r="M23" i="23" s="1"/>
  <c r="L27" i="23"/>
  <c r="K26" i="23"/>
  <c r="N23" i="23" l="1"/>
  <c r="O23" i="23" s="1"/>
  <c r="P23" i="23" s="1"/>
  <c r="M24" i="23" s="1"/>
  <c r="K27" i="23"/>
  <c r="L28" i="23"/>
  <c r="I30" i="23"/>
  <c r="J29" i="23"/>
  <c r="H29" i="23"/>
  <c r="I31" i="23" l="1"/>
  <c r="J30" i="23"/>
  <c r="H30" i="23"/>
  <c r="N24" i="23"/>
  <c r="O24" i="23" s="1"/>
  <c r="P24" i="23" s="1"/>
  <c r="M25" i="23" s="1"/>
  <c r="L29" i="23"/>
  <c r="K28" i="23"/>
  <c r="N25" i="23" l="1"/>
  <c r="O25" i="23" s="1"/>
  <c r="P25" i="23" s="1"/>
  <c r="M26" i="23" s="1"/>
  <c r="L30" i="23"/>
  <c r="K29" i="23"/>
  <c r="I32" i="23"/>
  <c r="J31" i="23"/>
  <c r="H31" i="23"/>
  <c r="N26" i="23" l="1"/>
  <c r="O26" i="23" s="1"/>
  <c r="P26" i="23" s="1"/>
  <c r="M27" i="23" s="1"/>
  <c r="I33" i="23"/>
  <c r="J32" i="23"/>
  <c r="H32" i="23"/>
  <c r="L31" i="23"/>
  <c r="K30" i="23"/>
  <c r="L32" i="23" l="1"/>
  <c r="K31" i="23"/>
  <c r="N27" i="23"/>
  <c r="O27" i="23" s="1"/>
  <c r="P27" i="23" s="1"/>
  <c r="M28" i="23" s="1"/>
  <c r="I34" i="23"/>
  <c r="J33" i="23"/>
  <c r="H33" i="23"/>
  <c r="N28" i="23" l="1"/>
  <c r="O28" i="23" s="1"/>
  <c r="P28" i="23" s="1"/>
  <c r="M29" i="23" s="1"/>
  <c r="I35" i="23"/>
  <c r="J34" i="23"/>
  <c r="H34" i="23"/>
  <c r="L33" i="23"/>
  <c r="K32" i="23"/>
  <c r="L34" i="23" l="1"/>
  <c r="K33" i="23"/>
  <c r="N29" i="23"/>
  <c r="O29" i="23" s="1"/>
  <c r="P29" i="23" s="1"/>
  <c r="M30" i="23" s="1"/>
  <c r="I36" i="23"/>
  <c r="J35" i="23"/>
  <c r="H35" i="23"/>
  <c r="I37" i="23" l="1"/>
  <c r="J36" i="23"/>
  <c r="H36" i="23"/>
  <c r="N30" i="23"/>
  <c r="O30" i="23" s="1"/>
  <c r="P30" i="23" s="1"/>
  <c r="M31" i="23" s="1"/>
  <c r="L35" i="23"/>
  <c r="K34" i="23"/>
  <c r="N31" i="23" l="1"/>
  <c r="O31" i="23" s="1"/>
  <c r="P31" i="23" s="1"/>
  <c r="M32" i="23" s="1"/>
  <c r="L36" i="23"/>
  <c r="K35" i="23"/>
  <c r="I38" i="23"/>
  <c r="J37" i="23"/>
  <c r="H37" i="23"/>
  <c r="N32" i="23" l="1"/>
  <c r="O32" i="23" s="1"/>
  <c r="P32" i="23" s="1"/>
  <c r="M33" i="23" s="1"/>
  <c r="I39" i="23"/>
  <c r="J38" i="23"/>
  <c r="H38" i="23"/>
  <c r="L37" i="23"/>
  <c r="K36" i="23"/>
  <c r="L38" i="23" l="1"/>
  <c r="K37" i="23"/>
  <c r="N33" i="23"/>
  <c r="O33" i="23" s="1"/>
  <c r="P33" i="23" s="1"/>
  <c r="M34" i="23" s="1"/>
  <c r="I40" i="23"/>
  <c r="J39" i="23"/>
  <c r="H39" i="23"/>
  <c r="I41" i="23" l="1"/>
  <c r="J40" i="23"/>
  <c r="H40" i="23"/>
  <c r="N34" i="23"/>
  <c r="O34" i="23" s="1"/>
  <c r="P34" i="23" s="1"/>
  <c r="M35" i="23" s="1"/>
  <c r="L39" i="23"/>
  <c r="K38" i="23"/>
  <c r="N35" i="23" l="1"/>
  <c r="O35" i="23" s="1"/>
  <c r="P35" i="23" s="1"/>
  <c r="M36" i="23" s="1"/>
  <c r="L40" i="23"/>
  <c r="K39" i="23"/>
  <c r="I42" i="23"/>
  <c r="J41" i="23"/>
  <c r="H41" i="23"/>
  <c r="N36" i="23" l="1"/>
  <c r="O36" i="23" s="1"/>
  <c r="P36" i="23" s="1"/>
  <c r="M37" i="23" s="1"/>
  <c r="I43" i="23"/>
  <c r="J42" i="23"/>
  <c r="H42" i="23"/>
  <c r="L41" i="23"/>
  <c r="K40" i="23"/>
  <c r="L42" i="23" l="1"/>
  <c r="K41" i="23"/>
  <c r="N37" i="23"/>
  <c r="O37" i="23" s="1"/>
  <c r="P37" i="23" s="1"/>
  <c r="M38" i="23" s="1"/>
  <c r="I44" i="23"/>
  <c r="J43" i="23"/>
  <c r="H43" i="23"/>
  <c r="I45" i="23" l="1"/>
  <c r="J44" i="23"/>
  <c r="H44" i="23"/>
  <c r="N38" i="23"/>
  <c r="O38" i="23" s="1"/>
  <c r="P38" i="23" s="1"/>
  <c r="M39" i="23" s="1"/>
  <c r="L43" i="23"/>
  <c r="K42" i="23"/>
  <c r="N39" i="23" l="1"/>
  <c r="O39" i="23" s="1"/>
  <c r="P39" i="23" s="1"/>
  <c r="M40" i="23" s="1"/>
  <c r="L44" i="23"/>
  <c r="K43" i="23"/>
  <c r="I46" i="23"/>
  <c r="J45" i="23"/>
  <c r="H45" i="23"/>
  <c r="N40" i="23" l="1"/>
  <c r="O40" i="23" s="1"/>
  <c r="P40" i="23" s="1"/>
  <c r="M41" i="23" s="1"/>
  <c r="I47" i="23"/>
  <c r="J46" i="23"/>
  <c r="H46" i="23"/>
  <c r="L45" i="23"/>
  <c r="K44" i="23"/>
  <c r="L46" i="23" l="1"/>
  <c r="K45" i="23"/>
  <c r="N41" i="23"/>
  <c r="O41" i="23" s="1"/>
  <c r="P41" i="23" s="1"/>
  <c r="M42" i="23" s="1"/>
  <c r="I48" i="23"/>
  <c r="J47" i="23"/>
  <c r="H47" i="23"/>
  <c r="I49" i="23" l="1"/>
  <c r="J48" i="23"/>
  <c r="H48" i="23"/>
  <c r="N42" i="23"/>
  <c r="O42" i="23" s="1"/>
  <c r="P42" i="23" s="1"/>
  <c r="M43" i="23" s="1"/>
  <c r="L47" i="23"/>
  <c r="K46" i="23"/>
  <c r="N43" i="23" l="1"/>
  <c r="O43" i="23" s="1"/>
  <c r="P43" i="23" s="1"/>
  <c r="M44" i="23" s="1"/>
  <c r="L48" i="23"/>
  <c r="K47" i="23"/>
  <c r="I50" i="23"/>
  <c r="J49" i="23"/>
  <c r="H49" i="23"/>
  <c r="N44" i="23" l="1"/>
  <c r="O44" i="23" s="1"/>
  <c r="P44" i="23" s="1"/>
  <c r="M45" i="23" s="1"/>
  <c r="I51" i="23"/>
  <c r="J50" i="23"/>
  <c r="H50" i="23"/>
  <c r="L49" i="23"/>
  <c r="K48" i="23"/>
  <c r="L50" i="23" l="1"/>
  <c r="K49" i="23"/>
  <c r="N45" i="23"/>
  <c r="O45" i="23" s="1"/>
  <c r="P45" i="23" s="1"/>
  <c r="M46" i="23" s="1"/>
  <c r="I52" i="23"/>
  <c r="J51" i="23"/>
  <c r="H51" i="23"/>
  <c r="I53" i="23" l="1"/>
  <c r="J52" i="23"/>
  <c r="H52" i="23"/>
  <c r="N46" i="23"/>
  <c r="O46" i="23" s="1"/>
  <c r="P46" i="23" s="1"/>
  <c r="M47" i="23" s="1"/>
  <c r="L51" i="23"/>
  <c r="K50" i="23"/>
  <c r="N47" i="23" l="1"/>
  <c r="O47" i="23" s="1"/>
  <c r="P47" i="23" s="1"/>
  <c r="M48" i="23" s="1"/>
  <c r="L52" i="23"/>
  <c r="K51" i="23"/>
  <c r="I54" i="23"/>
  <c r="J53" i="23"/>
  <c r="H53" i="23"/>
  <c r="N48" i="23" l="1"/>
  <c r="O48" i="23" s="1"/>
  <c r="P48" i="23" s="1"/>
  <c r="M49" i="23" s="1"/>
  <c r="I55" i="23"/>
  <c r="J54" i="23"/>
  <c r="H54" i="23"/>
  <c r="L53" i="23"/>
  <c r="K52" i="23"/>
  <c r="L54" i="23" l="1"/>
  <c r="K53" i="23"/>
  <c r="N49" i="23"/>
  <c r="O49" i="23" s="1"/>
  <c r="P49" i="23" s="1"/>
  <c r="M50" i="23" s="1"/>
  <c r="I56" i="23"/>
  <c r="J55" i="23"/>
  <c r="H55" i="23"/>
  <c r="I57" i="23" l="1"/>
  <c r="J56" i="23"/>
  <c r="H56" i="23"/>
  <c r="N50" i="23"/>
  <c r="O50" i="23" s="1"/>
  <c r="P50" i="23" s="1"/>
  <c r="M51" i="23" s="1"/>
  <c r="L55" i="23"/>
  <c r="K54" i="23"/>
  <c r="N51" i="23" l="1"/>
  <c r="O51" i="23" s="1"/>
  <c r="P51" i="23" s="1"/>
  <c r="M52" i="23" s="1"/>
  <c r="L56" i="23"/>
  <c r="K55" i="23"/>
  <c r="I58" i="23"/>
  <c r="J57" i="23"/>
  <c r="H57" i="23"/>
  <c r="N52" i="23" l="1"/>
  <c r="O52" i="23" s="1"/>
  <c r="P52" i="23" s="1"/>
  <c r="M53" i="23" s="1"/>
  <c r="I59" i="23"/>
  <c r="J58" i="23"/>
  <c r="H58" i="23"/>
  <c r="L57" i="23"/>
  <c r="K56" i="23"/>
  <c r="L58" i="23" l="1"/>
  <c r="K57" i="23"/>
  <c r="N53" i="23"/>
  <c r="O53" i="23" s="1"/>
  <c r="P53" i="23" s="1"/>
  <c r="M54" i="23" s="1"/>
  <c r="I60" i="23"/>
  <c r="J59" i="23"/>
  <c r="H59" i="23"/>
  <c r="I61" i="23" l="1"/>
  <c r="J60" i="23"/>
  <c r="H60" i="23"/>
  <c r="N54" i="23"/>
  <c r="O54" i="23" s="1"/>
  <c r="P54" i="23" s="1"/>
  <c r="M55" i="23" s="1"/>
  <c r="L59" i="23"/>
  <c r="K58" i="23"/>
  <c r="N55" i="23" l="1"/>
  <c r="O55" i="23" s="1"/>
  <c r="P55" i="23" s="1"/>
  <c r="M56" i="23" s="1"/>
  <c r="L60" i="23"/>
  <c r="K59" i="23"/>
  <c r="I62" i="23"/>
  <c r="J61" i="23"/>
  <c r="H61" i="23"/>
  <c r="N56" i="23" l="1"/>
  <c r="O56" i="23" s="1"/>
  <c r="P56" i="23" s="1"/>
  <c r="M57" i="23" s="1"/>
  <c r="I63" i="23"/>
  <c r="J62" i="23"/>
  <c r="H62" i="23"/>
  <c r="L61" i="23"/>
  <c r="K60" i="23"/>
  <c r="L62" i="23" l="1"/>
  <c r="K61" i="23"/>
  <c r="N57" i="23"/>
  <c r="O57" i="23" s="1"/>
  <c r="P57" i="23" s="1"/>
  <c r="M58" i="23" s="1"/>
  <c r="I64" i="23"/>
  <c r="J63" i="23"/>
  <c r="H63" i="23"/>
  <c r="I65" i="23" l="1"/>
  <c r="J64" i="23"/>
  <c r="H64" i="23"/>
  <c r="N58" i="23"/>
  <c r="O58" i="23" s="1"/>
  <c r="P58" i="23" s="1"/>
  <c r="M59" i="23" s="1"/>
  <c r="L63" i="23"/>
  <c r="K62" i="23"/>
  <c r="N59" i="23" l="1"/>
  <c r="O59" i="23" s="1"/>
  <c r="P59" i="23" s="1"/>
  <c r="M60" i="23" s="1"/>
  <c r="L64" i="23"/>
  <c r="K63" i="23"/>
  <c r="I66" i="23"/>
  <c r="J65" i="23"/>
  <c r="H65" i="23"/>
  <c r="N60" i="23" l="1"/>
  <c r="O60" i="23" s="1"/>
  <c r="P60" i="23" s="1"/>
  <c r="M61" i="23" s="1"/>
  <c r="I67" i="23"/>
  <c r="J66" i="23"/>
  <c r="H66" i="23"/>
  <c r="L65" i="23"/>
  <c r="K64" i="23"/>
  <c r="L66" i="23" l="1"/>
  <c r="K65" i="23"/>
  <c r="N61" i="23"/>
  <c r="O61" i="23" s="1"/>
  <c r="P61" i="23" s="1"/>
  <c r="M62" i="23" s="1"/>
  <c r="I68" i="23"/>
  <c r="J67" i="23"/>
  <c r="H67" i="23"/>
  <c r="I69" i="23" l="1"/>
  <c r="J68" i="23"/>
  <c r="H68" i="23"/>
  <c r="N62" i="23"/>
  <c r="O62" i="23" s="1"/>
  <c r="P62" i="23" s="1"/>
  <c r="M63" i="23" s="1"/>
  <c r="L67" i="23"/>
  <c r="K66" i="23"/>
  <c r="N63" i="23" l="1"/>
  <c r="O63" i="23" s="1"/>
  <c r="P63" i="23" s="1"/>
  <c r="M64" i="23" s="1"/>
  <c r="L68" i="23"/>
  <c r="K67" i="23"/>
  <c r="I70" i="23"/>
  <c r="J69" i="23"/>
  <c r="H69" i="23"/>
  <c r="N64" i="23" l="1"/>
  <c r="O64" i="23" s="1"/>
  <c r="P64" i="23" s="1"/>
  <c r="M65" i="23" s="1"/>
  <c r="I71" i="23"/>
  <c r="J70" i="23"/>
  <c r="H70" i="23"/>
  <c r="L69" i="23"/>
  <c r="K68" i="23"/>
  <c r="L70" i="23" l="1"/>
  <c r="K69" i="23"/>
  <c r="N65" i="23"/>
  <c r="O65" i="23" s="1"/>
  <c r="P65" i="23" s="1"/>
  <c r="M66" i="23" s="1"/>
  <c r="I72" i="23"/>
  <c r="J71" i="23"/>
  <c r="H71" i="23"/>
  <c r="I73" i="23" l="1"/>
  <c r="J72" i="23"/>
  <c r="H72" i="23"/>
  <c r="N66" i="23"/>
  <c r="O66" i="23" s="1"/>
  <c r="P66" i="23" s="1"/>
  <c r="M67" i="23" s="1"/>
  <c r="L71" i="23"/>
  <c r="K70" i="23"/>
  <c r="N67" i="23" l="1"/>
  <c r="O67" i="23" s="1"/>
  <c r="P67" i="23" s="1"/>
  <c r="M68" i="23" s="1"/>
  <c r="L72" i="23"/>
  <c r="K71" i="23"/>
  <c r="I74" i="23"/>
  <c r="J73" i="23"/>
  <c r="H73" i="23"/>
  <c r="N68" i="23" l="1"/>
  <c r="O68" i="23" s="1"/>
  <c r="P68" i="23" s="1"/>
  <c r="M69" i="23" s="1"/>
  <c r="I75" i="23"/>
  <c r="J74" i="23"/>
  <c r="H74" i="23"/>
  <c r="L73" i="23"/>
  <c r="K72" i="23"/>
  <c r="L74" i="23" l="1"/>
  <c r="K73" i="23"/>
  <c r="N69" i="23"/>
  <c r="O69" i="23" s="1"/>
  <c r="P69" i="23" s="1"/>
  <c r="M70" i="23" s="1"/>
  <c r="I76" i="23"/>
  <c r="J75" i="23"/>
  <c r="H75" i="23"/>
  <c r="I77" i="23" l="1"/>
  <c r="J76" i="23"/>
  <c r="H76" i="23"/>
  <c r="N70" i="23"/>
  <c r="O70" i="23" s="1"/>
  <c r="P70" i="23" s="1"/>
  <c r="M71" i="23" s="1"/>
  <c r="L75" i="23"/>
  <c r="K74" i="23"/>
  <c r="N71" i="23" l="1"/>
  <c r="O71" i="23" s="1"/>
  <c r="P71" i="23" s="1"/>
  <c r="M72" i="23" s="1"/>
  <c r="L76" i="23"/>
  <c r="K75" i="23"/>
  <c r="I78" i="23"/>
  <c r="J77" i="23"/>
  <c r="H77" i="23"/>
  <c r="N72" i="23" l="1"/>
  <c r="O72" i="23" s="1"/>
  <c r="P72" i="23" s="1"/>
  <c r="M73" i="23" s="1"/>
  <c r="I79" i="23"/>
  <c r="J78" i="23"/>
  <c r="H78" i="23"/>
  <c r="L77" i="23"/>
  <c r="K76" i="23"/>
  <c r="L78" i="23" l="1"/>
  <c r="K77" i="23"/>
  <c r="N73" i="23"/>
  <c r="O73" i="23" s="1"/>
  <c r="P73" i="23" s="1"/>
  <c r="M74" i="23" s="1"/>
  <c r="I80" i="23"/>
  <c r="J79" i="23"/>
  <c r="H79" i="23"/>
  <c r="I81" i="23" l="1"/>
  <c r="J80" i="23"/>
  <c r="H80" i="23"/>
  <c r="N74" i="23"/>
  <c r="O74" i="23" s="1"/>
  <c r="P74" i="23" s="1"/>
  <c r="M75" i="23" s="1"/>
  <c r="L79" i="23"/>
  <c r="K78" i="23"/>
  <c r="N75" i="23" l="1"/>
  <c r="O75" i="23" s="1"/>
  <c r="P75" i="23" s="1"/>
  <c r="M76" i="23" s="1"/>
  <c r="L80" i="23"/>
  <c r="K79" i="23"/>
  <c r="I82" i="23"/>
  <c r="J81" i="23"/>
  <c r="H81" i="23"/>
  <c r="N76" i="23" l="1"/>
  <c r="O76" i="23" s="1"/>
  <c r="P76" i="23" s="1"/>
  <c r="M77" i="23" s="1"/>
  <c r="L81" i="23"/>
  <c r="K80" i="23"/>
  <c r="I83" i="23"/>
  <c r="J82" i="23"/>
  <c r="H82" i="23"/>
  <c r="L82" i="23" l="1"/>
  <c r="K81" i="23"/>
  <c r="N77" i="23"/>
  <c r="O77" i="23" s="1"/>
  <c r="P77" i="23" s="1"/>
  <c r="M78" i="23" s="1"/>
  <c r="I84" i="23"/>
  <c r="J83" i="23"/>
  <c r="H83" i="23"/>
  <c r="I85" i="23" l="1"/>
  <c r="J84" i="23"/>
  <c r="H84" i="23"/>
  <c r="N78" i="23"/>
  <c r="O78" i="23" s="1"/>
  <c r="P78" i="23" s="1"/>
  <c r="M79" i="23" s="1"/>
  <c r="L83" i="23"/>
  <c r="K82" i="23"/>
  <c r="N79" i="23" l="1"/>
  <c r="O79" i="23" s="1"/>
  <c r="P79" i="23" s="1"/>
  <c r="M80" i="23" s="1"/>
  <c r="L84" i="23"/>
  <c r="K83" i="23"/>
  <c r="I86" i="23"/>
  <c r="J85" i="23"/>
  <c r="H85" i="23"/>
  <c r="N80" i="23" l="1"/>
  <c r="O80" i="23" s="1"/>
  <c r="P80" i="23" s="1"/>
  <c r="M81" i="23" s="1"/>
  <c r="L85" i="23"/>
  <c r="K84" i="23"/>
  <c r="I87" i="23"/>
  <c r="J86" i="23"/>
  <c r="H86" i="23"/>
  <c r="N81" i="23" l="1"/>
  <c r="O81" i="23" s="1"/>
  <c r="P81" i="23" s="1"/>
  <c r="M82" i="23" s="1"/>
  <c r="I88" i="23"/>
  <c r="J87" i="23"/>
  <c r="H87" i="23"/>
  <c r="L86" i="23"/>
  <c r="K85" i="23"/>
  <c r="N82" i="23" l="1"/>
  <c r="O82" i="23" s="1"/>
  <c r="P82" i="23" s="1"/>
  <c r="M83" i="23" s="1"/>
  <c r="L87" i="23"/>
  <c r="K86" i="23"/>
  <c r="I89" i="23"/>
  <c r="J88" i="23"/>
  <c r="H88" i="23"/>
  <c r="N83" i="23" l="1"/>
  <c r="O83" i="23" s="1"/>
  <c r="P83" i="23" s="1"/>
  <c r="M84" i="23" s="1"/>
  <c r="I90" i="23"/>
  <c r="J89" i="23"/>
  <c r="H89" i="23"/>
  <c r="L88" i="23"/>
  <c r="K87" i="23"/>
  <c r="N84" i="23" l="1"/>
  <c r="O84" i="23" s="1"/>
  <c r="P84" i="23" s="1"/>
  <c r="M85" i="23" s="1"/>
  <c r="L89" i="23"/>
  <c r="K88" i="23"/>
  <c r="I91" i="23"/>
  <c r="J90" i="23"/>
  <c r="H90" i="23"/>
  <c r="N85" i="23" l="1"/>
  <c r="O85" i="23" s="1"/>
  <c r="P85" i="23" s="1"/>
  <c r="M86" i="23" s="1"/>
  <c r="I92" i="23"/>
  <c r="J91" i="23"/>
  <c r="H91" i="23"/>
  <c r="L90" i="23"/>
  <c r="K89" i="23"/>
  <c r="N86" i="23" l="1"/>
  <c r="O86" i="23" s="1"/>
  <c r="P86" i="23" s="1"/>
  <c r="M87" i="23" s="1"/>
  <c r="L91" i="23"/>
  <c r="K90" i="23"/>
  <c r="I93" i="23"/>
  <c r="J92" i="23"/>
  <c r="H92" i="23"/>
  <c r="N87" i="23" l="1"/>
  <c r="O87" i="23" s="1"/>
  <c r="P87" i="23" s="1"/>
  <c r="M88" i="23" s="1"/>
  <c r="I94" i="23"/>
  <c r="J93" i="23"/>
  <c r="H93" i="23"/>
  <c r="L92" i="23"/>
  <c r="K91" i="23"/>
  <c r="N88" i="23" l="1"/>
  <c r="O88" i="23" s="1"/>
  <c r="P88" i="23" s="1"/>
  <c r="M89" i="23" s="1"/>
  <c r="L93" i="23"/>
  <c r="K92" i="23"/>
  <c r="I95" i="23"/>
  <c r="J94" i="23"/>
  <c r="H94" i="23"/>
  <c r="N89" i="23" l="1"/>
  <c r="O89" i="23" s="1"/>
  <c r="P89" i="23" s="1"/>
  <c r="M90" i="23" s="1"/>
  <c r="I96" i="23"/>
  <c r="J95" i="23"/>
  <c r="H95" i="23"/>
  <c r="L94" i="23"/>
  <c r="K93" i="23"/>
  <c r="N90" i="23" l="1"/>
  <c r="O90" i="23" s="1"/>
  <c r="P90" i="23" s="1"/>
  <c r="M91" i="23" s="1"/>
  <c r="L95" i="23"/>
  <c r="K94" i="23"/>
  <c r="I97" i="23"/>
  <c r="J96" i="23"/>
  <c r="H96" i="23"/>
  <c r="N91" i="23" l="1"/>
  <c r="O91" i="23" s="1"/>
  <c r="P91" i="23" s="1"/>
  <c r="M92" i="23" s="1"/>
  <c r="I98" i="23"/>
  <c r="J97" i="23"/>
  <c r="H97" i="23"/>
  <c r="L96" i="23"/>
  <c r="K95" i="23"/>
  <c r="N92" i="23" l="1"/>
  <c r="O92" i="23" s="1"/>
  <c r="P92" i="23" s="1"/>
  <c r="M93" i="23" s="1"/>
  <c r="L97" i="23"/>
  <c r="K96" i="23"/>
  <c r="I99" i="23"/>
  <c r="J98" i="23"/>
  <c r="H98" i="23"/>
  <c r="N93" i="23" l="1"/>
  <c r="O93" i="23" s="1"/>
  <c r="P93" i="23" s="1"/>
  <c r="M94" i="23" s="1"/>
  <c r="I100" i="23"/>
  <c r="J99" i="23"/>
  <c r="H99" i="23"/>
  <c r="L98" i="23"/>
  <c r="K97" i="23"/>
  <c r="N94" i="23" l="1"/>
  <c r="O94" i="23" s="1"/>
  <c r="P94" i="23" s="1"/>
  <c r="M95" i="23" s="1"/>
  <c r="L99" i="23"/>
  <c r="K98" i="23"/>
  <c r="I101" i="23"/>
  <c r="J100" i="23"/>
  <c r="H100" i="23"/>
  <c r="N95" i="23" l="1"/>
  <c r="O95" i="23" s="1"/>
  <c r="P95" i="23" s="1"/>
  <c r="M96" i="23" s="1"/>
  <c r="I102" i="23"/>
  <c r="J101" i="23"/>
  <c r="H101" i="23"/>
  <c r="L100" i="23"/>
  <c r="K99" i="23"/>
  <c r="N96" i="23" l="1"/>
  <c r="O96" i="23" s="1"/>
  <c r="P96" i="23" s="1"/>
  <c r="M97" i="23" s="1"/>
  <c r="L101" i="23"/>
  <c r="K100" i="23"/>
  <c r="I103" i="23"/>
  <c r="J102" i="23"/>
  <c r="H102" i="23"/>
  <c r="N97" i="23" l="1"/>
  <c r="O97" i="23" s="1"/>
  <c r="P97" i="23" s="1"/>
  <c r="M98" i="23" s="1"/>
  <c r="I104" i="23"/>
  <c r="J103" i="23"/>
  <c r="H103" i="23"/>
  <c r="L102" i="23"/>
  <c r="K101" i="23"/>
  <c r="N98" i="23" l="1"/>
  <c r="O98" i="23" s="1"/>
  <c r="P98" i="23" s="1"/>
  <c r="M99" i="23" s="1"/>
  <c r="L103" i="23"/>
  <c r="K102" i="23"/>
  <c r="I105" i="23"/>
  <c r="J104" i="23"/>
  <c r="H104" i="23"/>
  <c r="N99" i="23" l="1"/>
  <c r="O99" i="23" s="1"/>
  <c r="P99" i="23" s="1"/>
  <c r="M100" i="23" s="1"/>
  <c r="I106" i="23"/>
  <c r="J105" i="23"/>
  <c r="H105" i="23"/>
  <c r="L104" i="23"/>
  <c r="K103" i="23"/>
  <c r="N100" i="23" l="1"/>
  <c r="O100" i="23" s="1"/>
  <c r="P100" i="23" s="1"/>
  <c r="M101" i="23" s="1"/>
  <c r="L105" i="23"/>
  <c r="K104" i="23"/>
  <c r="I107" i="23"/>
  <c r="J106" i="23"/>
  <c r="H106" i="23"/>
  <c r="N101" i="23" l="1"/>
  <c r="O101" i="23" s="1"/>
  <c r="P101" i="23" s="1"/>
  <c r="M102" i="23" s="1"/>
  <c r="I108" i="23"/>
  <c r="J107" i="23"/>
  <c r="H107" i="23"/>
  <c r="L106" i="23"/>
  <c r="K105" i="23"/>
  <c r="N102" i="23" l="1"/>
  <c r="O102" i="23" s="1"/>
  <c r="P102" i="23" s="1"/>
  <c r="M103" i="23" s="1"/>
  <c r="L107" i="23"/>
  <c r="K106" i="23"/>
  <c r="I109" i="23"/>
  <c r="J108" i="23"/>
  <c r="H108" i="23"/>
  <c r="N103" i="23" l="1"/>
  <c r="O103" i="23" s="1"/>
  <c r="P103" i="23" s="1"/>
  <c r="M104" i="23" s="1"/>
  <c r="I110" i="23"/>
  <c r="J109" i="23"/>
  <c r="H109" i="23"/>
  <c r="L108" i="23"/>
  <c r="K107" i="23"/>
  <c r="N104" i="23" l="1"/>
  <c r="O104" i="23" s="1"/>
  <c r="P104" i="23" s="1"/>
  <c r="M105" i="23" s="1"/>
  <c r="L109" i="23"/>
  <c r="K108" i="23"/>
  <c r="I111" i="23"/>
  <c r="J110" i="23"/>
  <c r="H110" i="23"/>
  <c r="N105" i="23" l="1"/>
  <c r="O105" i="23" s="1"/>
  <c r="P105" i="23" s="1"/>
  <c r="M106" i="23" s="1"/>
  <c r="I112" i="23"/>
  <c r="J111" i="23"/>
  <c r="H111" i="23"/>
  <c r="L110" i="23"/>
  <c r="K109" i="23"/>
  <c r="N106" i="23" l="1"/>
  <c r="O106" i="23" s="1"/>
  <c r="P106" i="23" s="1"/>
  <c r="M107" i="23" s="1"/>
  <c r="L111" i="23"/>
  <c r="K110" i="23"/>
  <c r="I113" i="23"/>
  <c r="J112" i="23"/>
  <c r="H112" i="23"/>
  <c r="N107" i="23" l="1"/>
  <c r="O107" i="23" s="1"/>
  <c r="P107" i="23" s="1"/>
  <c r="M108" i="23" s="1"/>
  <c r="I114" i="23"/>
  <c r="J113" i="23"/>
  <c r="H113" i="23"/>
  <c r="L112" i="23"/>
  <c r="K111" i="23"/>
  <c r="N108" i="23" l="1"/>
  <c r="O108" i="23" s="1"/>
  <c r="P108" i="23" s="1"/>
  <c r="M109" i="23" s="1"/>
  <c r="L113" i="23"/>
  <c r="K112" i="23"/>
  <c r="I115" i="23"/>
  <c r="J114" i="23"/>
  <c r="H114" i="23"/>
  <c r="N109" i="23" l="1"/>
  <c r="O109" i="23" s="1"/>
  <c r="P109" i="23" s="1"/>
  <c r="M110" i="23" s="1"/>
  <c r="I116" i="23"/>
  <c r="J115" i="23"/>
  <c r="H115" i="23"/>
  <c r="L114" i="23"/>
  <c r="K113" i="23"/>
  <c r="N110" i="23" l="1"/>
  <c r="O110" i="23" s="1"/>
  <c r="P110" i="23" s="1"/>
  <c r="M111" i="23" s="1"/>
  <c r="L115" i="23"/>
  <c r="K114" i="23"/>
  <c r="I117" i="23"/>
  <c r="J116" i="23"/>
  <c r="H116" i="23"/>
  <c r="N111" i="23" l="1"/>
  <c r="O111" i="23" s="1"/>
  <c r="P111" i="23" s="1"/>
  <c r="M112" i="23" s="1"/>
  <c r="I118" i="23"/>
  <c r="J117" i="23"/>
  <c r="H117" i="23"/>
  <c r="L116" i="23"/>
  <c r="K115" i="23"/>
  <c r="N112" i="23" l="1"/>
  <c r="O112" i="23" s="1"/>
  <c r="P112" i="23" s="1"/>
  <c r="M113" i="23" s="1"/>
  <c r="L117" i="23"/>
  <c r="K116" i="23"/>
  <c r="I119" i="23"/>
  <c r="J118" i="23"/>
  <c r="H118" i="23"/>
  <c r="N113" i="23" l="1"/>
  <c r="O113" i="23" s="1"/>
  <c r="P113" i="23" s="1"/>
  <c r="M114" i="23" s="1"/>
  <c r="I120" i="23"/>
  <c r="J119" i="23"/>
  <c r="H119" i="23"/>
  <c r="L118" i="23"/>
  <c r="K117" i="23"/>
  <c r="N114" i="23" l="1"/>
  <c r="O114" i="23" s="1"/>
  <c r="P114" i="23" s="1"/>
  <c r="M115" i="23" s="1"/>
  <c r="L119" i="23"/>
  <c r="K118" i="23"/>
  <c r="I121" i="23"/>
  <c r="J120" i="23"/>
  <c r="H120" i="23"/>
  <c r="N115" i="23" l="1"/>
  <c r="O115" i="23" s="1"/>
  <c r="P115" i="23" s="1"/>
  <c r="M116" i="23" s="1"/>
  <c r="I122" i="23"/>
  <c r="J121" i="23"/>
  <c r="H121" i="23"/>
  <c r="L120" i="23"/>
  <c r="K119" i="23"/>
  <c r="N116" i="23" l="1"/>
  <c r="O116" i="23" s="1"/>
  <c r="P116" i="23" s="1"/>
  <c r="M117" i="23" s="1"/>
  <c r="L121" i="23"/>
  <c r="K120" i="23"/>
  <c r="I123" i="23"/>
  <c r="J122" i="23"/>
  <c r="H122" i="23"/>
  <c r="N117" i="23" l="1"/>
  <c r="O117" i="23" s="1"/>
  <c r="P117" i="23" s="1"/>
  <c r="M118" i="23" s="1"/>
  <c r="I124" i="23"/>
  <c r="J123" i="23"/>
  <c r="H123" i="23"/>
  <c r="L122" i="23"/>
  <c r="K121" i="23"/>
  <c r="N118" i="23" l="1"/>
  <c r="O118" i="23" s="1"/>
  <c r="P118" i="23" s="1"/>
  <c r="M119" i="23" s="1"/>
  <c r="L123" i="23"/>
  <c r="K122" i="23"/>
  <c r="I125" i="23"/>
  <c r="J124" i="23"/>
  <c r="H124" i="23"/>
  <c r="N119" i="23" l="1"/>
  <c r="O119" i="23" s="1"/>
  <c r="P119" i="23" s="1"/>
  <c r="M120" i="23" s="1"/>
  <c r="I126" i="23"/>
  <c r="J125" i="23"/>
  <c r="H125" i="23"/>
  <c r="L124" i="23"/>
  <c r="K123" i="23"/>
  <c r="N120" i="23" l="1"/>
  <c r="O120" i="23" s="1"/>
  <c r="P120" i="23" s="1"/>
  <c r="M121" i="23" s="1"/>
  <c r="L125" i="23"/>
  <c r="K124" i="23"/>
  <c r="I127" i="23"/>
  <c r="J126" i="23"/>
  <c r="H126" i="23"/>
  <c r="N121" i="23" l="1"/>
  <c r="O121" i="23" s="1"/>
  <c r="P121" i="23" s="1"/>
  <c r="M122" i="23" s="1"/>
  <c r="I128" i="23"/>
  <c r="J127" i="23"/>
  <c r="H127" i="23"/>
  <c r="L126" i="23"/>
  <c r="K125" i="23"/>
  <c r="N122" i="23" l="1"/>
  <c r="O122" i="23" s="1"/>
  <c r="P122" i="23" s="1"/>
  <c r="M123" i="23" s="1"/>
  <c r="L127" i="23"/>
  <c r="K126" i="23"/>
  <c r="I129" i="23"/>
  <c r="J128" i="23"/>
  <c r="H128" i="23"/>
  <c r="N123" i="23" l="1"/>
  <c r="O123" i="23" s="1"/>
  <c r="P123" i="23" s="1"/>
  <c r="M124" i="23" s="1"/>
  <c r="I130" i="23"/>
  <c r="J129" i="23"/>
  <c r="H129" i="23"/>
  <c r="L128" i="23"/>
  <c r="K127" i="23"/>
  <c r="N124" i="23" l="1"/>
  <c r="O124" i="23" s="1"/>
  <c r="P124" i="23" s="1"/>
  <c r="M125" i="23" s="1"/>
  <c r="L129" i="23"/>
  <c r="K128" i="23"/>
  <c r="I131" i="23"/>
  <c r="J130" i="23"/>
  <c r="H130" i="23"/>
  <c r="N125" i="23" l="1"/>
  <c r="O125" i="23" s="1"/>
  <c r="P125" i="23" s="1"/>
  <c r="M126" i="23" s="1"/>
  <c r="I132" i="23"/>
  <c r="J131" i="23"/>
  <c r="H131" i="23"/>
  <c r="L130" i="23"/>
  <c r="K129" i="23"/>
  <c r="N126" i="23" l="1"/>
  <c r="O126" i="23" s="1"/>
  <c r="P126" i="23" s="1"/>
  <c r="M127" i="23" s="1"/>
  <c r="L131" i="23"/>
  <c r="K130" i="23"/>
  <c r="I133" i="23"/>
  <c r="J132" i="23"/>
  <c r="H132" i="23"/>
  <c r="N127" i="23" l="1"/>
  <c r="O127" i="23" s="1"/>
  <c r="P127" i="23" s="1"/>
  <c r="M128" i="23" s="1"/>
  <c r="I134" i="23"/>
  <c r="J133" i="23"/>
  <c r="H133" i="23"/>
  <c r="L132" i="23"/>
  <c r="K131" i="23"/>
  <c r="N128" i="23" l="1"/>
  <c r="O128" i="23" s="1"/>
  <c r="P128" i="23" s="1"/>
  <c r="M129" i="23" s="1"/>
  <c r="L133" i="23"/>
  <c r="K132" i="23"/>
  <c r="I135" i="23"/>
  <c r="J134" i="23"/>
  <c r="H134" i="23"/>
  <c r="N129" i="23" l="1"/>
  <c r="O129" i="23" s="1"/>
  <c r="P129" i="23" s="1"/>
  <c r="M130" i="23" s="1"/>
  <c r="I136" i="23"/>
  <c r="J135" i="23"/>
  <c r="H135" i="23"/>
  <c r="L134" i="23"/>
  <c r="K133" i="23"/>
  <c r="N130" i="23" l="1"/>
  <c r="O130" i="23" s="1"/>
  <c r="P130" i="23" s="1"/>
  <c r="M131" i="23" s="1"/>
  <c r="L135" i="23"/>
  <c r="K134" i="23"/>
  <c r="I137" i="23"/>
  <c r="J136" i="23"/>
  <c r="H136" i="23"/>
  <c r="N131" i="23" l="1"/>
  <c r="O131" i="23" s="1"/>
  <c r="P131" i="23" s="1"/>
  <c r="M132" i="23" s="1"/>
  <c r="I138" i="23"/>
  <c r="J137" i="23"/>
  <c r="H137" i="23"/>
  <c r="L136" i="23"/>
  <c r="K135" i="23"/>
  <c r="N132" i="23" l="1"/>
  <c r="O132" i="23" s="1"/>
  <c r="P132" i="23" s="1"/>
  <c r="M133" i="23" s="1"/>
  <c r="L137" i="23"/>
  <c r="K136" i="23"/>
  <c r="I139" i="23"/>
  <c r="J138" i="23"/>
  <c r="H138" i="23"/>
  <c r="N133" i="23" l="1"/>
  <c r="O133" i="23" s="1"/>
  <c r="P133" i="23" s="1"/>
  <c r="M134" i="23" s="1"/>
  <c r="O139" i="23"/>
  <c r="M139" i="23"/>
  <c r="I140" i="23"/>
  <c r="P139" i="23"/>
  <c r="N139" i="23"/>
  <c r="J139" i="23"/>
  <c r="H139" i="23"/>
  <c r="L138" i="23"/>
  <c r="K137" i="23"/>
  <c r="N134" i="23" l="1"/>
  <c r="O134" i="23" s="1"/>
  <c r="P134" i="23" s="1"/>
  <c r="M135" i="23" s="1"/>
  <c r="L139" i="23"/>
  <c r="K138" i="23"/>
  <c r="I141" i="23"/>
  <c r="P140" i="23"/>
  <c r="N140" i="23"/>
  <c r="J140" i="23"/>
  <c r="H140" i="23"/>
  <c r="O140" i="23"/>
  <c r="M140" i="23"/>
  <c r="N135" i="23" l="1"/>
  <c r="O135" i="23" s="1"/>
  <c r="P135" i="23" s="1"/>
  <c r="M136" i="23" s="1"/>
  <c r="O141" i="23"/>
  <c r="M141" i="23"/>
  <c r="I142" i="23"/>
  <c r="P141" i="23"/>
  <c r="N141" i="23"/>
  <c r="J141" i="23"/>
  <c r="H141" i="23"/>
  <c r="L140" i="23"/>
  <c r="K139" i="23"/>
  <c r="N136" i="23" l="1"/>
  <c r="O136" i="23" s="1"/>
  <c r="P136" i="23" s="1"/>
  <c r="M137" i="23" s="1"/>
  <c r="L141" i="23"/>
  <c r="K140" i="23"/>
  <c r="I143" i="23"/>
  <c r="P142" i="23"/>
  <c r="N142" i="23"/>
  <c r="J142" i="23"/>
  <c r="H142" i="23"/>
  <c r="O142" i="23"/>
  <c r="M142" i="23"/>
  <c r="N137" i="23" l="1"/>
  <c r="O137" i="23" s="1"/>
  <c r="P137" i="23" s="1"/>
  <c r="M138" i="23" s="1"/>
  <c r="O143" i="23"/>
  <c r="M143" i="23"/>
  <c r="I144" i="23"/>
  <c r="P143" i="23"/>
  <c r="N143" i="23"/>
  <c r="J143" i="23"/>
  <c r="H143" i="23"/>
  <c r="L142" i="23"/>
  <c r="K141" i="23"/>
  <c r="N138" i="23" l="1"/>
  <c r="O138" i="23" s="1"/>
  <c r="P138" i="23" s="1"/>
  <c r="L143" i="23"/>
  <c r="K142" i="23"/>
  <c r="I145" i="23"/>
  <c r="P144" i="23"/>
  <c r="N144" i="23"/>
  <c r="J144" i="23"/>
  <c r="H144" i="23"/>
  <c r="O144" i="23"/>
  <c r="M144" i="23"/>
  <c r="O145" i="23" l="1"/>
  <c r="M145" i="23"/>
  <c r="I146" i="23"/>
  <c r="P145" i="23"/>
  <c r="N145" i="23"/>
  <c r="J145" i="23"/>
  <c r="H145" i="23"/>
  <c r="L144" i="23"/>
  <c r="K143" i="23"/>
  <c r="L145" i="23" l="1"/>
  <c r="K144" i="23"/>
  <c r="I147" i="23"/>
  <c r="P146" i="23"/>
  <c r="N146" i="23"/>
  <c r="J146" i="23"/>
  <c r="H146" i="23"/>
  <c r="O146" i="23"/>
  <c r="M146" i="23"/>
  <c r="O147" i="23" l="1"/>
  <c r="M147" i="23"/>
  <c r="I148" i="23"/>
  <c r="P147" i="23"/>
  <c r="N147" i="23"/>
  <c r="J147" i="23"/>
  <c r="H147" i="23"/>
  <c r="L146" i="23"/>
  <c r="K145" i="23"/>
  <c r="L147" i="23" l="1"/>
  <c r="K146" i="23"/>
  <c r="I149" i="23"/>
  <c r="P148" i="23"/>
  <c r="N148" i="23"/>
  <c r="J148" i="23"/>
  <c r="H148" i="23"/>
  <c r="O148" i="23"/>
  <c r="M148" i="23"/>
  <c r="O149" i="23" l="1"/>
  <c r="M149" i="23"/>
  <c r="I150" i="23"/>
  <c r="P149" i="23"/>
  <c r="N149" i="23"/>
  <c r="J149" i="23"/>
  <c r="H149" i="23"/>
  <c r="L148" i="23"/>
  <c r="K147" i="23"/>
  <c r="L149" i="23" l="1"/>
  <c r="K148" i="23"/>
  <c r="I151" i="23"/>
  <c r="P150" i="23"/>
  <c r="N150" i="23"/>
  <c r="J150" i="23"/>
  <c r="H150" i="23"/>
  <c r="O150" i="23"/>
  <c r="M150" i="23"/>
  <c r="O151" i="23" l="1"/>
  <c r="M151" i="23"/>
  <c r="I152" i="23"/>
  <c r="P151" i="23"/>
  <c r="N151" i="23"/>
  <c r="J151" i="23"/>
  <c r="H151" i="23"/>
  <c r="L150" i="23"/>
  <c r="K149" i="23"/>
  <c r="L151" i="23" l="1"/>
  <c r="K150" i="23"/>
  <c r="I153" i="23"/>
  <c r="P152" i="23"/>
  <c r="N152" i="23"/>
  <c r="J152" i="23"/>
  <c r="H152" i="23"/>
  <c r="O152" i="23"/>
  <c r="M152" i="23"/>
  <c r="O153" i="23" l="1"/>
  <c r="M153" i="23"/>
  <c r="I154" i="23"/>
  <c r="P153" i="23"/>
  <c r="N153" i="23"/>
  <c r="J153" i="23"/>
  <c r="H153" i="23"/>
  <c r="L152" i="23"/>
  <c r="K151" i="23"/>
  <c r="L153" i="23" l="1"/>
  <c r="K152" i="23"/>
  <c r="I155" i="23"/>
  <c r="P154" i="23"/>
  <c r="N154" i="23"/>
  <c r="J154" i="23"/>
  <c r="H154" i="23"/>
  <c r="O154" i="23"/>
  <c r="M154" i="23"/>
  <c r="O155" i="23" l="1"/>
  <c r="M155" i="23"/>
  <c r="I156" i="23"/>
  <c r="P155" i="23"/>
  <c r="N155" i="23"/>
  <c r="J155" i="23"/>
  <c r="H155" i="23"/>
  <c r="L154" i="23"/>
  <c r="K153" i="23"/>
  <c r="L155" i="23" l="1"/>
  <c r="K154" i="23"/>
  <c r="I157" i="23"/>
  <c r="P156" i="23"/>
  <c r="N156" i="23"/>
  <c r="J156" i="23"/>
  <c r="H156" i="23"/>
  <c r="O156" i="23"/>
  <c r="M156" i="23"/>
  <c r="O157" i="23" l="1"/>
  <c r="M157" i="23"/>
  <c r="I158" i="23"/>
  <c r="P157" i="23"/>
  <c r="N157" i="23"/>
  <c r="J157" i="23"/>
  <c r="H157" i="23"/>
  <c r="L156" i="23"/>
  <c r="K155" i="23"/>
  <c r="L157" i="23" l="1"/>
  <c r="K156" i="23"/>
  <c r="I159" i="23"/>
  <c r="P158" i="23"/>
  <c r="N158" i="23"/>
  <c r="J158" i="23"/>
  <c r="H158" i="23"/>
  <c r="O158" i="23"/>
  <c r="M158" i="23"/>
  <c r="O159" i="23" l="1"/>
  <c r="M159" i="23"/>
  <c r="I160" i="23"/>
  <c r="P159" i="23"/>
  <c r="N159" i="23"/>
  <c r="J159" i="23"/>
  <c r="H159" i="23"/>
  <c r="L158" i="23"/>
  <c r="K157" i="23"/>
  <c r="L159" i="23" l="1"/>
  <c r="K158" i="23"/>
  <c r="I161" i="23"/>
  <c r="P160" i="23"/>
  <c r="N160" i="23"/>
  <c r="J160" i="23"/>
  <c r="H160" i="23"/>
  <c r="O160" i="23"/>
  <c r="M160" i="23"/>
  <c r="O161" i="23" l="1"/>
  <c r="M161" i="23"/>
  <c r="I162" i="23"/>
  <c r="P161" i="23"/>
  <c r="N161" i="23"/>
  <c r="J161" i="23"/>
  <c r="H161" i="23"/>
  <c r="L160" i="23"/>
  <c r="K159" i="23"/>
  <c r="L161" i="23" l="1"/>
  <c r="K160" i="23"/>
  <c r="I163" i="23"/>
  <c r="P162" i="23"/>
  <c r="N162" i="23"/>
  <c r="J162" i="23"/>
  <c r="H162" i="23"/>
  <c r="O162" i="23"/>
  <c r="M162" i="23"/>
  <c r="O163" i="23" l="1"/>
  <c r="M163" i="23"/>
  <c r="I164" i="23"/>
  <c r="P163" i="23"/>
  <c r="N163" i="23"/>
  <c r="J163" i="23"/>
  <c r="H163" i="23"/>
  <c r="L162" i="23"/>
  <c r="K161" i="23"/>
  <c r="L163" i="23" l="1"/>
  <c r="K162" i="23"/>
  <c r="I165" i="23"/>
  <c r="P164" i="23"/>
  <c r="N164" i="23"/>
  <c r="J164" i="23"/>
  <c r="H164" i="23"/>
  <c r="O164" i="23"/>
  <c r="M164" i="23"/>
  <c r="O165" i="23" l="1"/>
  <c r="M165" i="23"/>
  <c r="I166" i="23"/>
  <c r="P165" i="23"/>
  <c r="N165" i="23"/>
  <c r="J165" i="23"/>
  <c r="H165" i="23"/>
  <c r="L164" i="23"/>
  <c r="K163" i="23"/>
  <c r="L165" i="23" l="1"/>
  <c r="K164" i="23"/>
  <c r="I167" i="23"/>
  <c r="P166" i="23"/>
  <c r="N166" i="23"/>
  <c r="J166" i="23"/>
  <c r="H166" i="23"/>
  <c r="O166" i="23"/>
  <c r="M166" i="23"/>
  <c r="O167" i="23" l="1"/>
  <c r="M167" i="23"/>
  <c r="I168" i="23"/>
  <c r="P167" i="23"/>
  <c r="N167" i="23"/>
  <c r="J167" i="23"/>
  <c r="H167" i="23"/>
  <c r="L166" i="23"/>
  <c r="K165" i="23"/>
  <c r="L167" i="23" l="1"/>
  <c r="K166" i="23"/>
  <c r="I169" i="23"/>
  <c r="P168" i="23"/>
  <c r="N168" i="23"/>
  <c r="J168" i="23"/>
  <c r="H168" i="23"/>
  <c r="O168" i="23"/>
  <c r="M168" i="23"/>
  <c r="O169" i="23" l="1"/>
  <c r="M169" i="23"/>
  <c r="I170" i="23"/>
  <c r="P169" i="23"/>
  <c r="N169" i="23"/>
  <c r="J169" i="23"/>
  <c r="H169" i="23"/>
  <c r="L168" i="23"/>
  <c r="K167" i="23"/>
  <c r="L169" i="23" l="1"/>
  <c r="K168" i="23"/>
  <c r="I171" i="23"/>
  <c r="P170" i="23"/>
  <c r="N170" i="23"/>
  <c r="J170" i="23"/>
  <c r="H170" i="23"/>
  <c r="O170" i="23"/>
  <c r="M170" i="23"/>
  <c r="O171" i="23" l="1"/>
  <c r="M171" i="23"/>
  <c r="I172" i="23"/>
  <c r="P171" i="23"/>
  <c r="N171" i="23"/>
  <c r="J171" i="23"/>
  <c r="H171" i="23"/>
  <c r="L170" i="23"/>
  <c r="K169" i="23"/>
  <c r="L171" i="23" l="1"/>
  <c r="K170" i="23"/>
  <c r="I173" i="23"/>
  <c r="P172" i="23"/>
  <c r="N172" i="23"/>
  <c r="J172" i="23"/>
  <c r="H172" i="23"/>
  <c r="O172" i="23"/>
  <c r="M172" i="23"/>
  <c r="O173" i="23" l="1"/>
  <c r="M173" i="23"/>
  <c r="I174" i="23"/>
  <c r="P173" i="23"/>
  <c r="N173" i="23"/>
  <c r="J173" i="23"/>
  <c r="H173" i="23"/>
  <c r="L172" i="23"/>
  <c r="K171" i="23"/>
  <c r="L173" i="23" l="1"/>
  <c r="K172" i="23"/>
  <c r="I175" i="23"/>
  <c r="P174" i="23"/>
  <c r="N174" i="23"/>
  <c r="J174" i="23"/>
  <c r="H174" i="23"/>
  <c r="O174" i="23"/>
  <c r="M174" i="23"/>
  <c r="O175" i="23" l="1"/>
  <c r="M175" i="23"/>
  <c r="I176" i="23"/>
  <c r="P175" i="23"/>
  <c r="N175" i="23"/>
  <c r="J175" i="23"/>
  <c r="H175" i="23"/>
  <c r="L174" i="23"/>
  <c r="K173" i="23"/>
  <c r="L175" i="23" l="1"/>
  <c r="K174" i="23"/>
  <c r="I177" i="23"/>
  <c r="P176" i="23"/>
  <c r="N176" i="23"/>
  <c r="J176" i="23"/>
  <c r="H176" i="23"/>
  <c r="O176" i="23"/>
  <c r="M176" i="23"/>
  <c r="O177" i="23" l="1"/>
  <c r="M177" i="23"/>
  <c r="I178" i="23"/>
  <c r="P177" i="23"/>
  <c r="N177" i="23"/>
  <c r="J177" i="23"/>
  <c r="H177" i="23"/>
  <c r="L176" i="23"/>
  <c r="K175" i="23"/>
  <c r="L177" i="23" l="1"/>
  <c r="K176" i="23"/>
  <c r="I179" i="23"/>
  <c r="P178" i="23"/>
  <c r="N178" i="23"/>
  <c r="J178" i="23"/>
  <c r="H178" i="23"/>
  <c r="O178" i="23"/>
  <c r="M178" i="23"/>
  <c r="I180" i="23" l="1"/>
  <c r="P179" i="23"/>
  <c r="N179" i="23"/>
  <c r="O179" i="23"/>
  <c r="M179" i="23"/>
  <c r="J179" i="23"/>
  <c r="H179" i="23"/>
  <c r="L178" i="23"/>
  <c r="K177" i="23"/>
  <c r="L179" i="23" l="1"/>
  <c r="K178" i="23"/>
  <c r="O180" i="23"/>
  <c r="M180" i="23"/>
  <c r="I181" i="23"/>
  <c r="N180" i="23"/>
  <c r="J180" i="23"/>
  <c r="P180" i="23"/>
  <c r="H180" i="23"/>
  <c r="K179" i="23" l="1"/>
  <c r="L180" i="23"/>
  <c r="I182" i="23"/>
  <c r="P181" i="23"/>
  <c r="N181" i="23"/>
  <c r="J181" i="23"/>
  <c r="H181" i="23"/>
  <c r="M181" i="23"/>
  <c r="O181" i="23"/>
  <c r="L181" i="23" l="1"/>
  <c r="K180" i="23"/>
  <c r="O182" i="23"/>
  <c r="M182" i="23"/>
  <c r="P182" i="23"/>
  <c r="H182" i="23"/>
  <c r="I183" i="23"/>
  <c r="N182" i="23"/>
  <c r="J182" i="23"/>
  <c r="L182" i="23" l="1"/>
  <c r="K181" i="23"/>
  <c r="O183" i="23"/>
  <c r="M183" i="23"/>
  <c r="I184" i="23"/>
  <c r="P183" i="23"/>
  <c r="N183" i="23"/>
  <c r="J183" i="23"/>
  <c r="H183" i="23"/>
  <c r="L183" i="23" l="1"/>
  <c r="K182" i="23"/>
  <c r="I185" i="23"/>
  <c r="P184" i="23"/>
  <c r="N184" i="23"/>
  <c r="J184" i="23"/>
  <c r="H184" i="23"/>
  <c r="O184" i="23"/>
  <c r="M184" i="23"/>
  <c r="O185" i="23" l="1"/>
  <c r="M185" i="23"/>
  <c r="I186" i="23"/>
  <c r="P185" i="23"/>
  <c r="N185" i="23"/>
  <c r="J185" i="23"/>
  <c r="H185" i="23"/>
  <c r="L184" i="23"/>
  <c r="K183" i="23"/>
  <c r="L185" i="23" l="1"/>
  <c r="K184" i="23"/>
  <c r="I187" i="23"/>
  <c r="P186" i="23"/>
  <c r="N186" i="23"/>
  <c r="J186" i="23"/>
  <c r="H186" i="23"/>
  <c r="O186" i="23"/>
  <c r="M186" i="23"/>
  <c r="O187" i="23" l="1"/>
  <c r="M187" i="23"/>
  <c r="I188" i="23"/>
  <c r="P187" i="23"/>
  <c r="N187" i="23"/>
  <c r="J187" i="23"/>
  <c r="H187" i="23"/>
  <c r="L186" i="23"/>
  <c r="K185" i="23"/>
  <c r="L187" i="23" l="1"/>
  <c r="K186" i="23"/>
  <c r="I189" i="23"/>
  <c r="P188" i="23"/>
  <c r="N188" i="23"/>
  <c r="J188" i="23"/>
  <c r="H188" i="23"/>
  <c r="O188" i="23"/>
  <c r="M188" i="23"/>
  <c r="O189" i="23" l="1"/>
  <c r="M189" i="23"/>
  <c r="I190" i="23"/>
  <c r="P189" i="23"/>
  <c r="N189" i="23"/>
  <c r="J189" i="23"/>
  <c r="H189" i="23"/>
  <c r="L188" i="23"/>
  <c r="K187" i="23"/>
  <c r="L189" i="23" l="1"/>
  <c r="K188" i="23"/>
  <c r="I191" i="23"/>
  <c r="P190" i="23"/>
  <c r="N190" i="23"/>
  <c r="J190" i="23"/>
  <c r="H190" i="23"/>
  <c r="O190" i="23"/>
  <c r="M190" i="23"/>
  <c r="O191" i="23" l="1"/>
  <c r="M191" i="23"/>
  <c r="I192" i="23"/>
  <c r="P191" i="23"/>
  <c r="N191" i="23"/>
  <c r="J191" i="23"/>
  <c r="H191" i="23"/>
  <c r="L190" i="23"/>
  <c r="K189" i="23"/>
  <c r="L191" i="23" l="1"/>
  <c r="K190" i="23"/>
  <c r="I193" i="23"/>
  <c r="P192" i="23"/>
  <c r="N192" i="23"/>
  <c r="J192" i="23"/>
  <c r="H192" i="23"/>
  <c r="O192" i="23"/>
  <c r="M192" i="23"/>
  <c r="O193" i="23" l="1"/>
  <c r="M193" i="23"/>
  <c r="I194" i="23"/>
  <c r="P193" i="23"/>
  <c r="N193" i="23"/>
  <c r="J193" i="23"/>
  <c r="H193" i="23"/>
  <c r="L192" i="23"/>
  <c r="K191" i="23"/>
  <c r="L193" i="23" l="1"/>
  <c r="K192" i="23"/>
  <c r="I195" i="23"/>
  <c r="P194" i="23"/>
  <c r="N194" i="23"/>
  <c r="J194" i="23"/>
  <c r="H194" i="23"/>
  <c r="O194" i="23"/>
  <c r="M194" i="23"/>
  <c r="O195" i="23" l="1"/>
  <c r="M195" i="23"/>
  <c r="I196" i="23"/>
  <c r="P195" i="23"/>
  <c r="N195" i="23"/>
  <c r="J195" i="23"/>
  <c r="H195" i="23"/>
  <c r="L194" i="23"/>
  <c r="K193" i="23"/>
  <c r="L195" i="23" l="1"/>
  <c r="K194" i="23"/>
  <c r="I197" i="23"/>
  <c r="P196" i="23"/>
  <c r="N196" i="23"/>
  <c r="J196" i="23"/>
  <c r="H196" i="23"/>
  <c r="O196" i="23"/>
  <c r="M196" i="23"/>
  <c r="O197" i="23" l="1"/>
  <c r="M197" i="23"/>
  <c r="I198" i="23"/>
  <c r="P197" i="23"/>
  <c r="N197" i="23"/>
  <c r="J197" i="23"/>
  <c r="H197" i="23"/>
  <c r="L196" i="23"/>
  <c r="K195" i="23"/>
  <c r="L197" i="23" l="1"/>
  <c r="K196" i="23"/>
  <c r="I199" i="23"/>
  <c r="P198" i="23"/>
  <c r="N198" i="23"/>
  <c r="J198" i="23"/>
  <c r="H198" i="23"/>
  <c r="O198" i="23"/>
  <c r="M198" i="23"/>
  <c r="O199" i="23" l="1"/>
  <c r="M199" i="23"/>
  <c r="I200" i="23"/>
  <c r="P199" i="23"/>
  <c r="N199" i="23"/>
  <c r="J199" i="23"/>
  <c r="H199" i="23"/>
  <c r="L198" i="23"/>
  <c r="K197" i="23"/>
  <c r="L199" i="23" l="1"/>
  <c r="K198" i="23"/>
  <c r="I201" i="23"/>
  <c r="P200" i="23"/>
  <c r="N200" i="23"/>
  <c r="J200" i="23"/>
  <c r="H200" i="23"/>
  <c r="O200" i="23"/>
  <c r="M200" i="23"/>
  <c r="O201" i="23" l="1"/>
  <c r="M201" i="23"/>
  <c r="I202" i="23"/>
  <c r="P201" i="23"/>
  <c r="N201" i="23"/>
  <c r="J201" i="23"/>
  <c r="H201" i="23"/>
  <c r="L200" i="23"/>
  <c r="K199" i="23"/>
  <c r="L201" i="23" l="1"/>
  <c r="K200" i="23"/>
  <c r="I203" i="23"/>
  <c r="P202" i="23"/>
  <c r="N202" i="23"/>
  <c r="J202" i="23"/>
  <c r="H202" i="23"/>
  <c r="O202" i="23"/>
  <c r="M202" i="23"/>
  <c r="O203" i="23" l="1"/>
  <c r="M203" i="23"/>
  <c r="I204" i="23"/>
  <c r="P203" i="23"/>
  <c r="N203" i="23"/>
  <c r="J203" i="23"/>
  <c r="H203" i="23"/>
  <c r="L202" i="23"/>
  <c r="K201" i="23"/>
  <c r="L203" i="23" l="1"/>
  <c r="K202" i="23"/>
  <c r="I205" i="23"/>
  <c r="P204" i="23"/>
  <c r="N204" i="23"/>
  <c r="J204" i="23"/>
  <c r="H204" i="23"/>
  <c r="O204" i="23"/>
  <c r="M204" i="23"/>
  <c r="O205" i="23" l="1"/>
  <c r="M205" i="23"/>
  <c r="I206" i="23"/>
  <c r="P205" i="23"/>
  <c r="N205" i="23"/>
  <c r="J205" i="23"/>
  <c r="H205" i="23"/>
  <c r="L204" i="23"/>
  <c r="K203" i="23"/>
  <c r="L205" i="23" l="1"/>
  <c r="K204" i="23"/>
  <c r="I207" i="23"/>
  <c r="P206" i="23"/>
  <c r="N206" i="23"/>
  <c r="J206" i="23"/>
  <c r="H206" i="23"/>
  <c r="O206" i="23"/>
  <c r="M206" i="23"/>
  <c r="O207" i="23" l="1"/>
  <c r="M207" i="23"/>
  <c r="I208" i="23"/>
  <c r="P207" i="23"/>
  <c r="N207" i="23"/>
  <c r="J207" i="23"/>
  <c r="H207" i="23"/>
  <c r="L206" i="23"/>
  <c r="K205" i="23"/>
  <c r="L207" i="23" l="1"/>
  <c r="K206" i="23"/>
  <c r="I209" i="23"/>
  <c r="P208" i="23"/>
  <c r="N208" i="23"/>
  <c r="J208" i="23"/>
  <c r="H208" i="23"/>
  <c r="O208" i="23"/>
  <c r="M208" i="23"/>
  <c r="O209" i="23" l="1"/>
  <c r="M209" i="23"/>
  <c r="I210" i="23"/>
  <c r="P209" i="23"/>
  <c r="N209" i="23"/>
  <c r="J209" i="23"/>
  <c r="H209" i="23"/>
  <c r="L208" i="23"/>
  <c r="K207" i="23"/>
  <c r="L209" i="23" l="1"/>
  <c r="K208" i="23"/>
  <c r="I211" i="23"/>
  <c r="P210" i="23"/>
  <c r="N210" i="23"/>
  <c r="J210" i="23"/>
  <c r="H210" i="23"/>
  <c r="O210" i="23"/>
  <c r="M210" i="23"/>
  <c r="O211" i="23" l="1"/>
  <c r="M211" i="23"/>
  <c r="I212" i="23"/>
  <c r="P211" i="23"/>
  <c r="N211" i="23"/>
  <c r="J211" i="23"/>
  <c r="H211" i="23"/>
  <c r="L210" i="23"/>
  <c r="K209" i="23"/>
  <c r="L211" i="23" l="1"/>
  <c r="K210" i="23"/>
  <c r="I213" i="23"/>
  <c r="P212" i="23"/>
  <c r="N212" i="23"/>
  <c r="J212" i="23"/>
  <c r="H212" i="23"/>
  <c r="O212" i="23"/>
  <c r="M212" i="23"/>
  <c r="O213" i="23" l="1"/>
  <c r="M213" i="23"/>
  <c r="I214" i="23"/>
  <c r="P213" i="23"/>
  <c r="N213" i="23"/>
  <c r="J213" i="23"/>
  <c r="H213" i="23"/>
  <c r="L212" i="23"/>
  <c r="K211" i="23"/>
  <c r="L213" i="23" l="1"/>
  <c r="K212" i="23"/>
  <c r="I215" i="23"/>
  <c r="P214" i="23"/>
  <c r="N214" i="23"/>
  <c r="J214" i="23"/>
  <c r="H214" i="23"/>
  <c r="O214" i="23"/>
  <c r="M214" i="23"/>
  <c r="O215" i="23" l="1"/>
  <c r="M215" i="23"/>
  <c r="I216" i="23"/>
  <c r="P215" i="23"/>
  <c r="N215" i="23"/>
  <c r="J215" i="23"/>
  <c r="H215" i="23"/>
  <c r="L214" i="23"/>
  <c r="K213" i="23"/>
  <c r="L215" i="23" l="1"/>
  <c r="K214" i="23"/>
  <c r="I217" i="23"/>
  <c r="P216" i="23"/>
  <c r="N216" i="23"/>
  <c r="J216" i="23"/>
  <c r="H216" i="23"/>
  <c r="O216" i="23"/>
  <c r="M216" i="23"/>
  <c r="O217" i="23" l="1"/>
  <c r="M217" i="23"/>
  <c r="I218" i="23"/>
  <c r="P217" i="23"/>
  <c r="N217" i="23"/>
  <c r="J217" i="23"/>
  <c r="H217" i="23"/>
  <c r="L216" i="23"/>
  <c r="K215" i="23"/>
  <c r="L217" i="23" l="1"/>
  <c r="K216" i="23"/>
  <c r="I219" i="23"/>
  <c r="P218" i="23"/>
  <c r="N218" i="23"/>
  <c r="J218" i="23"/>
  <c r="H218" i="23"/>
  <c r="O218" i="23"/>
  <c r="M218" i="23"/>
  <c r="O219" i="23" l="1"/>
  <c r="M219" i="23"/>
  <c r="I220" i="23"/>
  <c r="P219" i="23"/>
  <c r="N219" i="23"/>
  <c r="J219" i="23"/>
  <c r="H219" i="23"/>
  <c r="L218" i="23"/>
  <c r="K217" i="23"/>
  <c r="L219" i="23" l="1"/>
  <c r="K218" i="23"/>
  <c r="I221" i="23"/>
  <c r="P220" i="23"/>
  <c r="N220" i="23"/>
  <c r="J220" i="23"/>
  <c r="H220" i="23"/>
  <c r="O220" i="23"/>
  <c r="M220" i="23"/>
  <c r="O221" i="23" l="1"/>
  <c r="M221" i="23"/>
  <c r="I222" i="23"/>
  <c r="P221" i="23"/>
  <c r="N221" i="23"/>
  <c r="J221" i="23"/>
  <c r="H221" i="23"/>
  <c r="L220" i="23"/>
  <c r="K219" i="23"/>
  <c r="L221" i="23" l="1"/>
  <c r="K220" i="23"/>
  <c r="I223" i="23"/>
  <c r="P222" i="23"/>
  <c r="N222" i="23"/>
  <c r="J222" i="23"/>
  <c r="H222" i="23"/>
  <c r="O222" i="23"/>
  <c r="M222" i="23"/>
  <c r="O223" i="23" l="1"/>
  <c r="M223" i="23"/>
  <c r="I224" i="23"/>
  <c r="P223" i="23"/>
  <c r="N223" i="23"/>
  <c r="J223" i="23"/>
  <c r="H223" i="23"/>
  <c r="L222" i="23"/>
  <c r="K221" i="23"/>
  <c r="L223" i="23" l="1"/>
  <c r="K222" i="23"/>
  <c r="I225" i="23"/>
  <c r="P224" i="23"/>
  <c r="N224" i="23"/>
  <c r="J224" i="23"/>
  <c r="H224" i="23"/>
  <c r="O224" i="23"/>
  <c r="M224" i="23"/>
  <c r="O225" i="23" l="1"/>
  <c r="M225" i="23"/>
  <c r="I226" i="23"/>
  <c r="P225" i="23"/>
  <c r="N225" i="23"/>
  <c r="J225" i="23"/>
  <c r="H225" i="23"/>
  <c r="L224" i="23"/>
  <c r="K223" i="23"/>
  <c r="L225" i="23" l="1"/>
  <c r="K224" i="23"/>
  <c r="I227" i="23"/>
  <c r="P226" i="23"/>
  <c r="N226" i="23"/>
  <c r="J226" i="23"/>
  <c r="H226" i="23"/>
  <c r="O226" i="23"/>
  <c r="M226" i="23"/>
  <c r="O227" i="23" l="1"/>
  <c r="M227" i="23"/>
  <c r="I228" i="23"/>
  <c r="P227" i="23"/>
  <c r="N227" i="23"/>
  <c r="J227" i="23"/>
  <c r="H227" i="23"/>
  <c r="L226" i="23"/>
  <c r="K225" i="23"/>
  <c r="L227" i="23" l="1"/>
  <c r="K226" i="23"/>
  <c r="I229" i="23"/>
  <c r="P228" i="23"/>
  <c r="N228" i="23"/>
  <c r="J228" i="23"/>
  <c r="H228" i="23"/>
  <c r="O228" i="23"/>
  <c r="M228" i="23"/>
  <c r="O229" i="23" l="1"/>
  <c r="M229" i="23"/>
  <c r="I230" i="23"/>
  <c r="P229" i="23"/>
  <c r="N229" i="23"/>
  <c r="J229" i="23"/>
  <c r="H229" i="23"/>
  <c r="L228" i="23"/>
  <c r="K227" i="23"/>
  <c r="L229" i="23" l="1"/>
  <c r="K228" i="23"/>
  <c r="I231" i="23"/>
  <c r="P230" i="23"/>
  <c r="N230" i="23"/>
  <c r="J230" i="23"/>
  <c r="H230" i="23"/>
  <c r="O230" i="23"/>
  <c r="M230" i="23"/>
  <c r="O231" i="23" l="1"/>
  <c r="M231" i="23"/>
  <c r="I232" i="23"/>
  <c r="P231" i="23"/>
  <c r="N231" i="23"/>
  <c r="J231" i="23"/>
  <c r="H231" i="23"/>
  <c r="L230" i="23"/>
  <c r="K229" i="23"/>
  <c r="L231" i="23" l="1"/>
  <c r="K230" i="23"/>
  <c r="I233" i="23"/>
  <c r="P232" i="23"/>
  <c r="N232" i="23"/>
  <c r="J232" i="23"/>
  <c r="H232" i="23"/>
  <c r="O232" i="23"/>
  <c r="M232" i="23"/>
  <c r="O233" i="23" l="1"/>
  <c r="M233" i="23"/>
  <c r="I234" i="23"/>
  <c r="P233" i="23"/>
  <c r="N233" i="23"/>
  <c r="J233" i="23"/>
  <c r="H233" i="23"/>
  <c r="L232" i="23"/>
  <c r="K231" i="23"/>
  <c r="L233" i="23" l="1"/>
  <c r="K232" i="23"/>
  <c r="I235" i="23"/>
  <c r="P234" i="23"/>
  <c r="N234" i="23"/>
  <c r="J234" i="23"/>
  <c r="H234" i="23"/>
  <c r="O234" i="23"/>
  <c r="M234" i="23"/>
  <c r="O235" i="23" l="1"/>
  <c r="M235" i="23"/>
  <c r="I236" i="23"/>
  <c r="P235" i="23"/>
  <c r="N235" i="23"/>
  <c r="J235" i="23"/>
  <c r="H235" i="23"/>
  <c r="L234" i="23"/>
  <c r="K233" i="23"/>
  <c r="L235" i="23" l="1"/>
  <c r="K234" i="23"/>
  <c r="I237" i="23"/>
  <c r="P236" i="23"/>
  <c r="N236" i="23"/>
  <c r="J236" i="23"/>
  <c r="H236" i="23"/>
  <c r="O236" i="23"/>
  <c r="M236" i="23"/>
  <c r="O237" i="23" l="1"/>
  <c r="M237" i="23"/>
  <c r="I238" i="23"/>
  <c r="P237" i="23"/>
  <c r="N237" i="23"/>
  <c r="J237" i="23"/>
  <c r="H237" i="23"/>
  <c r="L236" i="23"/>
  <c r="K235" i="23"/>
  <c r="L237" i="23" l="1"/>
  <c r="K236" i="23"/>
  <c r="I239" i="23"/>
  <c r="P238" i="23"/>
  <c r="N238" i="23"/>
  <c r="J238" i="23"/>
  <c r="H238" i="23"/>
  <c r="O238" i="23"/>
  <c r="M238" i="23"/>
  <c r="O239" i="23" l="1"/>
  <c r="M239" i="23"/>
  <c r="I240" i="23"/>
  <c r="P239" i="23"/>
  <c r="N239" i="23"/>
  <c r="J239" i="23"/>
  <c r="H239" i="23"/>
  <c r="L238" i="23"/>
  <c r="K237" i="23"/>
  <c r="L239" i="23" l="1"/>
  <c r="K238" i="23"/>
  <c r="I241" i="23"/>
  <c r="P240" i="23"/>
  <c r="N240" i="23"/>
  <c r="J240" i="23"/>
  <c r="H240" i="23"/>
  <c r="O240" i="23"/>
  <c r="M240" i="23"/>
  <c r="O241" i="23" l="1"/>
  <c r="M241" i="23"/>
  <c r="I242" i="23"/>
  <c r="P241" i="23"/>
  <c r="N241" i="23"/>
  <c r="J241" i="23"/>
  <c r="H241" i="23"/>
  <c r="L240" i="23"/>
  <c r="K239" i="23"/>
  <c r="L241" i="23" l="1"/>
  <c r="K240" i="23"/>
  <c r="I243" i="23"/>
  <c r="P242" i="23"/>
  <c r="N242" i="23"/>
  <c r="J242" i="23"/>
  <c r="H242" i="23"/>
  <c r="O242" i="23"/>
  <c r="M242" i="23"/>
  <c r="O243" i="23" l="1"/>
  <c r="M243" i="23"/>
  <c r="I244" i="23"/>
  <c r="P243" i="23"/>
  <c r="N243" i="23"/>
  <c r="J243" i="23"/>
  <c r="H243" i="23"/>
  <c r="L242" i="23"/>
  <c r="K241" i="23"/>
  <c r="L243" i="23" l="1"/>
  <c r="K242" i="23"/>
  <c r="I245" i="23"/>
  <c r="P244" i="23"/>
  <c r="N244" i="23"/>
  <c r="J244" i="23"/>
  <c r="H244" i="23"/>
  <c r="O244" i="23"/>
  <c r="M244" i="23"/>
  <c r="O245" i="23" l="1"/>
  <c r="M245" i="23"/>
  <c r="I246" i="23"/>
  <c r="P245" i="23"/>
  <c r="N245" i="23"/>
  <c r="J245" i="23"/>
  <c r="H245" i="23"/>
  <c r="L244" i="23"/>
  <c r="K243" i="23"/>
  <c r="L245" i="23" l="1"/>
  <c r="K244" i="23"/>
  <c r="I247" i="23"/>
  <c r="P246" i="23"/>
  <c r="N246" i="23"/>
  <c r="J246" i="23"/>
  <c r="H246" i="23"/>
  <c r="O246" i="23"/>
  <c r="M246" i="23"/>
  <c r="O247" i="23" l="1"/>
  <c r="M247" i="23"/>
  <c r="I248" i="23"/>
  <c r="P247" i="23"/>
  <c r="N247" i="23"/>
  <c r="J247" i="23"/>
  <c r="H247" i="23"/>
  <c r="L246" i="23"/>
  <c r="K245" i="23"/>
  <c r="L247" i="23" l="1"/>
  <c r="K246" i="23"/>
  <c r="I249" i="23"/>
  <c r="P248" i="23"/>
  <c r="N248" i="23"/>
  <c r="J248" i="23"/>
  <c r="H248" i="23"/>
  <c r="O248" i="23"/>
  <c r="M248" i="23"/>
  <c r="O249" i="23" l="1"/>
  <c r="M249" i="23"/>
  <c r="I250" i="23"/>
  <c r="P249" i="23"/>
  <c r="N249" i="23"/>
  <c r="J249" i="23"/>
  <c r="H249" i="23"/>
  <c r="L248" i="23"/>
  <c r="K247" i="23"/>
  <c r="L249" i="23" l="1"/>
  <c r="K248" i="23"/>
  <c r="I251" i="23"/>
  <c r="P250" i="23"/>
  <c r="N250" i="23"/>
  <c r="J250" i="23"/>
  <c r="H250" i="23"/>
  <c r="O250" i="23"/>
  <c r="M250" i="23"/>
  <c r="O251" i="23" l="1"/>
  <c r="M251" i="23"/>
  <c r="I252" i="23"/>
  <c r="P251" i="23"/>
  <c r="N251" i="23"/>
  <c r="J251" i="23"/>
  <c r="H251" i="23"/>
  <c r="L250" i="23"/>
  <c r="K249" i="23"/>
  <c r="L251" i="23" l="1"/>
  <c r="K250" i="23"/>
  <c r="I253" i="23"/>
  <c r="P252" i="23"/>
  <c r="N252" i="23"/>
  <c r="J252" i="23"/>
  <c r="H252" i="23"/>
  <c r="O252" i="23"/>
  <c r="M252" i="23"/>
  <c r="O253" i="23" l="1"/>
  <c r="M253" i="23"/>
  <c r="I254" i="23"/>
  <c r="P253" i="23"/>
  <c r="N253" i="23"/>
  <c r="J253" i="23"/>
  <c r="H253" i="23"/>
  <c r="L252" i="23"/>
  <c r="K251" i="23"/>
  <c r="L253" i="23" l="1"/>
  <c r="K252" i="23"/>
  <c r="I255" i="23"/>
  <c r="P254" i="23"/>
  <c r="N254" i="23"/>
  <c r="J254" i="23"/>
  <c r="H254" i="23"/>
  <c r="O254" i="23"/>
  <c r="M254" i="23"/>
  <c r="O255" i="23" l="1"/>
  <c r="M255" i="23"/>
  <c r="I256" i="23"/>
  <c r="P255" i="23"/>
  <c r="N255" i="23"/>
  <c r="J255" i="23"/>
  <c r="H255" i="23"/>
  <c r="L254" i="23"/>
  <c r="K253" i="23"/>
  <c r="L255" i="23" l="1"/>
  <c r="K254" i="23"/>
  <c r="I257" i="23"/>
  <c r="P256" i="23"/>
  <c r="N256" i="23"/>
  <c r="J256" i="23"/>
  <c r="H256" i="23"/>
  <c r="O256" i="23"/>
  <c r="M256" i="23"/>
  <c r="O257" i="23" l="1"/>
  <c r="M257" i="23"/>
  <c r="I258" i="23"/>
  <c r="P257" i="23"/>
  <c r="N257" i="23"/>
  <c r="J257" i="23"/>
  <c r="H257" i="23"/>
  <c r="L256" i="23"/>
  <c r="K255" i="23"/>
  <c r="L257" i="23" l="1"/>
  <c r="K256" i="23"/>
  <c r="P258" i="23"/>
  <c r="N258" i="23"/>
  <c r="J258" i="23"/>
  <c r="H258" i="23"/>
  <c r="I259" i="23"/>
  <c r="O258" i="23"/>
  <c r="M258" i="23"/>
  <c r="P259" i="23" l="1"/>
  <c r="N259" i="23"/>
  <c r="J259" i="23"/>
  <c r="I260" i="23"/>
  <c r="O259" i="23"/>
  <c r="M259" i="23"/>
  <c r="L258" i="23"/>
  <c r="K257" i="23"/>
  <c r="L259" i="23" l="1"/>
  <c r="K258" i="23"/>
  <c r="P260" i="23"/>
  <c r="N260" i="23"/>
  <c r="J260" i="23"/>
  <c r="I261" i="23"/>
  <c r="O260" i="23"/>
  <c r="M260" i="23"/>
  <c r="L260" i="23" l="1"/>
  <c r="K259" i="23"/>
  <c r="P261" i="23"/>
  <c r="N261" i="23"/>
  <c r="J261" i="23"/>
  <c r="I262" i="23"/>
  <c r="O261" i="23"/>
  <c r="M261" i="23"/>
  <c r="L261" i="23" l="1"/>
  <c r="K260" i="23"/>
  <c r="P262" i="23"/>
  <c r="N262" i="23"/>
  <c r="J262" i="23"/>
  <c r="I263" i="23"/>
  <c r="O262" i="23"/>
  <c r="M262" i="23"/>
  <c r="L262" i="23" l="1"/>
  <c r="K261" i="23"/>
  <c r="P263" i="23"/>
  <c r="N263" i="23"/>
  <c r="J263" i="23"/>
  <c r="I264" i="23"/>
  <c r="O263" i="23"/>
  <c r="M263" i="23"/>
  <c r="P264" i="23" l="1"/>
  <c r="N264" i="23"/>
  <c r="J264" i="23"/>
  <c r="I265" i="23"/>
  <c r="O264" i="23"/>
  <c r="M264" i="23"/>
  <c r="L263" i="23"/>
  <c r="K262" i="23"/>
  <c r="L264" i="23" l="1"/>
  <c r="K263" i="23"/>
  <c r="P265" i="23"/>
  <c r="N265" i="23"/>
  <c r="J265" i="23"/>
  <c r="I266" i="23"/>
  <c r="O265" i="23"/>
  <c r="M265" i="23"/>
  <c r="P266" i="23" l="1"/>
  <c r="N266" i="23"/>
  <c r="J266" i="23"/>
  <c r="I267" i="23"/>
  <c r="O266" i="23"/>
  <c r="M266" i="23"/>
  <c r="L265" i="23"/>
  <c r="K264" i="23"/>
  <c r="L266" i="23" l="1"/>
  <c r="K265" i="23"/>
  <c r="P267" i="23"/>
  <c r="N267" i="23"/>
  <c r="J267" i="23"/>
  <c r="I268" i="23"/>
  <c r="O267" i="23"/>
  <c r="M267" i="23"/>
  <c r="P268" i="23" l="1"/>
  <c r="N268" i="23"/>
  <c r="J268" i="23"/>
  <c r="I269" i="23"/>
  <c r="O268" i="23"/>
  <c r="M268" i="23"/>
  <c r="L267" i="23"/>
  <c r="K266" i="23"/>
  <c r="L268" i="23" l="1"/>
  <c r="K267" i="23"/>
  <c r="P269" i="23"/>
  <c r="N269" i="23"/>
  <c r="J269" i="23"/>
  <c r="I270" i="23"/>
  <c r="O269" i="23"/>
  <c r="M269" i="23"/>
  <c r="P270" i="23" l="1"/>
  <c r="N270" i="23"/>
  <c r="J270" i="23"/>
  <c r="I271" i="23"/>
  <c r="O270" i="23"/>
  <c r="M270" i="23"/>
  <c r="L269" i="23"/>
  <c r="K268" i="23"/>
  <c r="L270" i="23" l="1"/>
  <c r="K269" i="23"/>
  <c r="P271" i="23"/>
  <c r="N271" i="23"/>
  <c r="J271" i="23"/>
  <c r="I272" i="23"/>
  <c r="O271" i="23"/>
  <c r="M271" i="23"/>
  <c r="P272" i="23" l="1"/>
  <c r="N272" i="23"/>
  <c r="J272" i="23"/>
  <c r="I273" i="23"/>
  <c r="O272" i="23"/>
  <c r="M272" i="23"/>
  <c r="L271" i="23"/>
  <c r="K270" i="23"/>
  <c r="L272" i="23" l="1"/>
  <c r="K271" i="23"/>
  <c r="P273" i="23"/>
  <c r="N273" i="23"/>
  <c r="J273" i="23"/>
  <c r="I274" i="23"/>
  <c r="O273" i="23"/>
  <c r="M273" i="23"/>
  <c r="P274" i="23" l="1"/>
  <c r="N274" i="23"/>
  <c r="J274" i="23"/>
  <c r="I275" i="23"/>
  <c r="O274" i="23"/>
  <c r="M274" i="23"/>
  <c r="L273" i="23"/>
  <c r="K272" i="23"/>
  <c r="L274" i="23" l="1"/>
  <c r="K273" i="23"/>
  <c r="P275" i="23"/>
  <c r="N275" i="23"/>
  <c r="J275" i="23"/>
  <c r="I276" i="23"/>
  <c r="O275" i="23"/>
  <c r="M275" i="23"/>
  <c r="P276" i="23" l="1"/>
  <c r="N276" i="23"/>
  <c r="J276" i="23"/>
  <c r="I277" i="23"/>
  <c r="O276" i="23"/>
  <c r="M276" i="23"/>
  <c r="L275" i="23"/>
  <c r="K274" i="23"/>
  <c r="L276" i="23" l="1"/>
  <c r="K275" i="23"/>
  <c r="P277" i="23"/>
  <c r="N277" i="23"/>
  <c r="J277" i="23"/>
  <c r="I278" i="23"/>
  <c r="O277" i="23"/>
  <c r="M277" i="23"/>
  <c r="P278" i="23" l="1"/>
  <c r="N278" i="23"/>
  <c r="J278" i="23"/>
  <c r="I279" i="23"/>
  <c r="O278" i="23"/>
  <c r="M278" i="23"/>
  <c r="L277" i="23"/>
  <c r="K276" i="23"/>
  <c r="L278" i="23" l="1"/>
  <c r="K277" i="23"/>
  <c r="P279" i="23"/>
  <c r="N279" i="23"/>
  <c r="J279" i="23"/>
  <c r="I280" i="23"/>
  <c r="O279" i="23"/>
  <c r="M279" i="23"/>
  <c r="P280" i="23" l="1"/>
  <c r="N280" i="23"/>
  <c r="J280" i="23"/>
  <c r="I281" i="23"/>
  <c r="O280" i="23"/>
  <c r="M280" i="23"/>
  <c r="L279" i="23"/>
  <c r="K278" i="23"/>
  <c r="L280" i="23" l="1"/>
  <c r="K279" i="23"/>
  <c r="P281" i="23"/>
  <c r="N281" i="23"/>
  <c r="J281" i="23"/>
  <c r="I282" i="23"/>
  <c r="O281" i="23"/>
  <c r="M281" i="23"/>
  <c r="P282" i="23" l="1"/>
  <c r="N282" i="23"/>
  <c r="J282" i="23"/>
  <c r="I283" i="23"/>
  <c r="O282" i="23"/>
  <c r="M282" i="23"/>
  <c r="L281" i="23"/>
  <c r="K280" i="23"/>
  <c r="L282" i="23" l="1"/>
  <c r="K281" i="23"/>
  <c r="P283" i="23"/>
  <c r="N283" i="23"/>
  <c r="J283" i="23"/>
  <c r="I284" i="23"/>
  <c r="O283" i="23"/>
  <c r="M283" i="23"/>
  <c r="P284" i="23" l="1"/>
  <c r="N284" i="23"/>
  <c r="J284" i="23"/>
  <c r="I285" i="23"/>
  <c r="O284" i="23"/>
  <c r="M284" i="23"/>
  <c r="L283" i="23"/>
  <c r="K282" i="23"/>
  <c r="L284" i="23" l="1"/>
  <c r="K283" i="23"/>
  <c r="P285" i="23"/>
  <c r="N285" i="23"/>
  <c r="J285" i="23"/>
  <c r="I286" i="23"/>
  <c r="O285" i="23"/>
  <c r="M285" i="23"/>
  <c r="L285" i="23" l="1"/>
  <c r="K284" i="23"/>
  <c r="P286" i="23"/>
  <c r="N286" i="23"/>
  <c r="J286" i="23"/>
  <c r="I287" i="23"/>
  <c r="O286" i="23"/>
  <c r="M286" i="23"/>
  <c r="P287" i="23" l="1"/>
  <c r="N287" i="23"/>
  <c r="J287" i="23"/>
  <c r="I288" i="23"/>
  <c r="O287" i="23"/>
  <c r="M287" i="23"/>
  <c r="L286" i="23"/>
  <c r="K285" i="23"/>
  <c r="P288" i="23" l="1"/>
  <c r="N288" i="23"/>
  <c r="J288" i="23"/>
  <c r="I289" i="23"/>
  <c r="O288" i="23"/>
  <c r="M288" i="23"/>
  <c r="L287" i="23"/>
  <c r="K286" i="23"/>
  <c r="P289" i="23" l="1"/>
  <c r="N289" i="23"/>
  <c r="J289" i="23"/>
  <c r="I290" i="23"/>
  <c r="O289" i="23"/>
  <c r="M289" i="23"/>
  <c r="L288" i="23"/>
  <c r="K287" i="23"/>
  <c r="P290" i="23" l="1"/>
  <c r="N290" i="23"/>
  <c r="J290" i="23"/>
  <c r="I291" i="23"/>
  <c r="O290" i="23"/>
  <c r="M290" i="23"/>
  <c r="L289" i="23"/>
  <c r="K288" i="23"/>
  <c r="P291" i="23" l="1"/>
  <c r="N291" i="23"/>
  <c r="J291" i="23"/>
  <c r="I292" i="23"/>
  <c r="O291" i="23"/>
  <c r="M291" i="23"/>
  <c r="L290" i="23"/>
  <c r="K289" i="23"/>
  <c r="P292" i="23" l="1"/>
  <c r="N292" i="23"/>
  <c r="J292" i="23"/>
  <c r="I293" i="23"/>
  <c r="O292" i="23"/>
  <c r="M292" i="23"/>
  <c r="L291" i="23"/>
  <c r="K290" i="23"/>
  <c r="I294" i="23" l="1"/>
  <c r="O293" i="23"/>
  <c r="M293" i="23"/>
  <c r="N293" i="23"/>
  <c r="J293" i="23"/>
  <c r="P293" i="23"/>
  <c r="L292" i="23"/>
  <c r="K291" i="23"/>
  <c r="L293" i="23" l="1"/>
  <c r="K292" i="23"/>
  <c r="I295" i="23"/>
  <c r="O294" i="23"/>
  <c r="M294" i="23"/>
  <c r="N294" i="23"/>
  <c r="J294" i="23"/>
  <c r="P294" i="23"/>
  <c r="K293" i="23" l="1"/>
  <c r="L294" i="23"/>
  <c r="I296" i="23"/>
  <c r="O295" i="23"/>
  <c r="M295" i="23"/>
  <c r="N295" i="23"/>
  <c r="J295" i="23"/>
  <c r="P295" i="23"/>
  <c r="K294" i="23" l="1"/>
  <c r="L295" i="23"/>
  <c r="I297" i="23"/>
  <c r="O296" i="23"/>
  <c r="M296" i="23"/>
  <c r="N296" i="23"/>
  <c r="J296" i="23"/>
  <c r="P296" i="23"/>
  <c r="K295" i="23" l="1"/>
  <c r="L296" i="23"/>
  <c r="I298" i="23"/>
  <c r="O297" i="23"/>
  <c r="M297" i="23"/>
  <c r="N297" i="23"/>
  <c r="J297" i="23"/>
  <c r="P297" i="23"/>
  <c r="K296" i="23" l="1"/>
  <c r="L297" i="23"/>
  <c r="I299" i="23"/>
  <c r="O298" i="23"/>
  <c r="M298" i="23"/>
  <c r="N298" i="23"/>
  <c r="J298" i="23"/>
  <c r="P298" i="23"/>
  <c r="K297" i="23" l="1"/>
  <c r="L298" i="23"/>
  <c r="I300" i="23"/>
  <c r="O299" i="23"/>
  <c r="M299" i="23"/>
  <c r="N299" i="23"/>
  <c r="J299" i="23"/>
  <c r="P299" i="23"/>
  <c r="K298" i="23" l="1"/>
  <c r="L299" i="23"/>
  <c r="P300" i="23"/>
  <c r="I301" i="23"/>
  <c r="O300" i="23"/>
  <c r="M300" i="23"/>
  <c r="N300" i="23"/>
  <c r="J300" i="23"/>
  <c r="K299" i="23" l="1"/>
  <c r="L300" i="23"/>
  <c r="P301" i="23"/>
  <c r="N301" i="23"/>
  <c r="J301" i="23"/>
  <c r="I302" i="23"/>
  <c r="O301" i="23"/>
  <c r="M301" i="23"/>
  <c r="P302" i="23" l="1"/>
  <c r="N302" i="23"/>
  <c r="J302" i="23"/>
  <c r="I303" i="23"/>
  <c r="O302" i="23"/>
  <c r="M302" i="23"/>
  <c r="L301" i="23"/>
  <c r="K300" i="23"/>
  <c r="P303" i="23" l="1"/>
  <c r="N303" i="23"/>
  <c r="J303" i="23"/>
  <c r="I304" i="23"/>
  <c r="O303" i="23"/>
  <c r="M303" i="23"/>
  <c r="L302" i="23"/>
  <c r="K301" i="23"/>
  <c r="P304" i="23" l="1"/>
  <c r="N304" i="23"/>
  <c r="J304" i="23"/>
  <c r="I305" i="23"/>
  <c r="O304" i="23"/>
  <c r="M304" i="23"/>
  <c r="L303" i="23"/>
  <c r="K302" i="23"/>
  <c r="P305" i="23" l="1"/>
  <c r="N305" i="23"/>
  <c r="J305" i="23"/>
  <c r="I306" i="23"/>
  <c r="O305" i="23"/>
  <c r="M305" i="23"/>
  <c r="L304" i="23"/>
  <c r="K303" i="23"/>
  <c r="P306" i="23" l="1"/>
  <c r="N306" i="23"/>
  <c r="J306" i="23"/>
  <c r="I307" i="23"/>
  <c r="O306" i="23"/>
  <c r="M306" i="23"/>
  <c r="L305" i="23"/>
  <c r="K304" i="23"/>
  <c r="P307" i="23" l="1"/>
  <c r="N307" i="23"/>
  <c r="J307" i="23"/>
  <c r="I308" i="23"/>
  <c r="O307" i="23"/>
  <c r="M307" i="23"/>
  <c r="L306" i="23"/>
  <c r="K305" i="23"/>
  <c r="P308" i="23" l="1"/>
  <c r="N308" i="23"/>
  <c r="J308" i="23"/>
  <c r="I309" i="23"/>
  <c r="O308" i="23"/>
  <c r="M308" i="23"/>
  <c r="L307" i="23"/>
  <c r="K306" i="23"/>
  <c r="P309" i="23" l="1"/>
  <c r="N309" i="23"/>
  <c r="J309" i="23"/>
  <c r="I310" i="23"/>
  <c r="O309" i="23"/>
  <c r="M309" i="23"/>
  <c r="L308" i="23"/>
  <c r="K307" i="23"/>
  <c r="P310" i="23" l="1"/>
  <c r="N310" i="23"/>
  <c r="J310" i="23"/>
  <c r="I311" i="23"/>
  <c r="O310" i="23"/>
  <c r="M310" i="23"/>
  <c r="L309" i="23"/>
  <c r="K308" i="23"/>
  <c r="P311" i="23" l="1"/>
  <c r="N311" i="23"/>
  <c r="J311" i="23"/>
  <c r="I312" i="23"/>
  <c r="O311" i="23"/>
  <c r="M311" i="23"/>
  <c r="L310" i="23"/>
  <c r="K309" i="23"/>
  <c r="P312" i="23" l="1"/>
  <c r="N312" i="23"/>
  <c r="J312" i="23"/>
  <c r="I313" i="23"/>
  <c r="O312" i="23"/>
  <c r="M312" i="23"/>
  <c r="L311" i="23"/>
  <c r="K310" i="23"/>
  <c r="P313" i="23" l="1"/>
  <c r="N313" i="23"/>
  <c r="J313" i="23"/>
  <c r="I314" i="23"/>
  <c r="O313" i="23"/>
  <c r="M313" i="23"/>
  <c r="L312" i="23"/>
  <c r="K311" i="23"/>
  <c r="P314" i="23" l="1"/>
  <c r="N314" i="23"/>
  <c r="J314" i="23"/>
  <c r="I315" i="23"/>
  <c r="O314" i="23"/>
  <c r="M314" i="23"/>
  <c r="L313" i="23"/>
  <c r="K312" i="23"/>
  <c r="P315" i="23" l="1"/>
  <c r="N315" i="23"/>
  <c r="J315" i="23"/>
  <c r="I316" i="23"/>
  <c r="O315" i="23"/>
  <c r="M315" i="23"/>
  <c r="L314" i="23"/>
  <c r="K313" i="23"/>
  <c r="P316" i="23" l="1"/>
  <c r="N316" i="23"/>
  <c r="J316" i="23"/>
  <c r="I317" i="23"/>
  <c r="O316" i="23"/>
  <c r="M316" i="23"/>
  <c r="L315" i="23"/>
  <c r="K314" i="23"/>
  <c r="P317" i="23" l="1"/>
  <c r="N317" i="23"/>
  <c r="J317" i="23"/>
  <c r="I318" i="23"/>
  <c r="O317" i="23"/>
  <c r="M317" i="23"/>
  <c r="L316" i="23"/>
  <c r="K315" i="23"/>
  <c r="P318" i="23" l="1"/>
  <c r="N318" i="23"/>
  <c r="J318" i="23"/>
  <c r="I319" i="23"/>
  <c r="O318" i="23"/>
  <c r="M318" i="23"/>
  <c r="L317" i="23"/>
  <c r="K316" i="23"/>
  <c r="P319" i="23" l="1"/>
  <c r="N319" i="23"/>
  <c r="J319" i="23"/>
  <c r="I320" i="23"/>
  <c r="O319" i="23"/>
  <c r="M319" i="23"/>
  <c r="L318" i="23"/>
  <c r="K317" i="23"/>
  <c r="P320" i="23" l="1"/>
  <c r="N320" i="23"/>
  <c r="J320" i="23"/>
  <c r="I321" i="23"/>
  <c r="O320" i="23"/>
  <c r="M320" i="23"/>
  <c r="L319" i="23"/>
  <c r="K318" i="23"/>
  <c r="P321" i="23" l="1"/>
  <c r="N321" i="23"/>
  <c r="J321" i="23"/>
  <c r="I322" i="23"/>
  <c r="O321" i="23"/>
  <c r="M321" i="23"/>
  <c r="L320" i="23"/>
  <c r="K319" i="23"/>
  <c r="P322" i="23" l="1"/>
  <c r="N322" i="23"/>
  <c r="J322" i="23"/>
  <c r="I323" i="23"/>
  <c r="O322" i="23"/>
  <c r="M322" i="23"/>
  <c r="L321" i="23"/>
  <c r="K320" i="23"/>
  <c r="P323" i="23" l="1"/>
  <c r="N323" i="23"/>
  <c r="J323" i="23"/>
  <c r="I324" i="23"/>
  <c r="O323" i="23"/>
  <c r="M323" i="23"/>
  <c r="L322" i="23"/>
  <c r="K321" i="23"/>
  <c r="P324" i="23" l="1"/>
  <c r="N324" i="23"/>
  <c r="J324" i="23"/>
  <c r="I325" i="23"/>
  <c r="O324" i="23"/>
  <c r="M324" i="23"/>
  <c r="L323" i="23"/>
  <c r="K322" i="23"/>
  <c r="P325" i="23" l="1"/>
  <c r="N325" i="23"/>
  <c r="J325" i="23"/>
  <c r="I326" i="23"/>
  <c r="O325" i="23"/>
  <c r="M325" i="23"/>
  <c r="L324" i="23"/>
  <c r="K323" i="23"/>
  <c r="P326" i="23" l="1"/>
  <c r="N326" i="23"/>
  <c r="J326" i="23"/>
  <c r="I327" i="23"/>
  <c r="O326" i="23"/>
  <c r="M326" i="23"/>
  <c r="L325" i="23"/>
  <c r="K324" i="23"/>
  <c r="P327" i="23" l="1"/>
  <c r="N327" i="23"/>
  <c r="J327" i="23"/>
  <c r="I328" i="23"/>
  <c r="O327" i="23"/>
  <c r="M327" i="23"/>
  <c r="L326" i="23"/>
  <c r="K325" i="23"/>
  <c r="P328" i="23" l="1"/>
  <c r="N328" i="23"/>
  <c r="J328" i="23"/>
  <c r="I329" i="23"/>
  <c r="O328" i="23"/>
  <c r="M328" i="23"/>
  <c r="L327" i="23"/>
  <c r="K326" i="23"/>
  <c r="P329" i="23" l="1"/>
  <c r="N329" i="23"/>
  <c r="J329" i="23"/>
  <c r="I330" i="23"/>
  <c r="O329" i="23"/>
  <c r="M329" i="23"/>
  <c r="L328" i="23"/>
  <c r="K327" i="23"/>
  <c r="I331" i="23" l="1"/>
  <c r="O330" i="23"/>
  <c r="N330" i="23"/>
  <c r="J330" i="23"/>
  <c r="P330" i="23"/>
  <c r="M330" i="23"/>
  <c r="L329" i="23"/>
  <c r="K328" i="23"/>
  <c r="L330" i="23" l="1"/>
  <c r="K329" i="23"/>
  <c r="I332" i="23"/>
  <c r="O331" i="23"/>
  <c r="M331" i="23"/>
  <c r="N331" i="23"/>
  <c r="J331" i="23"/>
  <c r="P331" i="23"/>
  <c r="L331" i="23" l="1"/>
  <c r="K330" i="23"/>
  <c r="I333" i="23"/>
  <c r="O332" i="23"/>
  <c r="M332" i="23"/>
  <c r="N332" i="23"/>
  <c r="J332" i="23"/>
  <c r="P332" i="23"/>
  <c r="K331" i="23" l="1"/>
  <c r="L332" i="23"/>
  <c r="I334" i="23"/>
  <c r="O333" i="23"/>
  <c r="M333" i="23"/>
  <c r="N333" i="23"/>
  <c r="J333" i="23"/>
  <c r="P333" i="23"/>
  <c r="K332" i="23" l="1"/>
  <c r="L333" i="23"/>
  <c r="I335" i="23"/>
  <c r="O334" i="23"/>
  <c r="M334" i="23"/>
  <c r="N334" i="23"/>
  <c r="J334" i="23"/>
  <c r="P334" i="23"/>
  <c r="K333" i="23" l="1"/>
  <c r="L334" i="23"/>
  <c r="I336" i="23"/>
  <c r="O335" i="23"/>
  <c r="M335" i="23"/>
  <c r="N335" i="23"/>
  <c r="J335" i="23"/>
  <c r="P335" i="23"/>
  <c r="K334" i="23" l="1"/>
  <c r="L335" i="23"/>
  <c r="I337" i="23"/>
  <c r="O336" i="23"/>
  <c r="M336" i="23"/>
  <c r="N336" i="23"/>
  <c r="J336" i="23"/>
  <c r="P336" i="23"/>
  <c r="K335" i="23" l="1"/>
  <c r="L336" i="23"/>
  <c r="I338" i="23"/>
  <c r="O337" i="23"/>
  <c r="M337" i="23"/>
  <c r="N337" i="23"/>
  <c r="J337" i="23"/>
  <c r="P337" i="23"/>
  <c r="K336" i="23" l="1"/>
  <c r="L337" i="23"/>
  <c r="I339" i="23"/>
  <c r="O338" i="23"/>
  <c r="M338" i="23"/>
  <c r="N338" i="23"/>
  <c r="J338" i="23"/>
  <c r="P338" i="23"/>
  <c r="K337" i="23" l="1"/>
  <c r="L338" i="23"/>
  <c r="I340" i="23"/>
  <c r="O339" i="23"/>
  <c r="M339" i="23"/>
  <c r="N339" i="23"/>
  <c r="J339" i="23"/>
  <c r="P339" i="23"/>
  <c r="K338" i="23" l="1"/>
  <c r="L339" i="23"/>
  <c r="P340" i="23"/>
  <c r="I341" i="23"/>
  <c r="O340" i="23"/>
  <c r="M340" i="23"/>
  <c r="N340" i="23"/>
  <c r="J340" i="23"/>
  <c r="K339" i="23" l="1"/>
  <c r="L340" i="23"/>
  <c r="P341" i="23"/>
  <c r="N341" i="23"/>
  <c r="J341" i="23"/>
  <c r="I342" i="23"/>
  <c r="O341" i="23"/>
  <c r="M341" i="23"/>
  <c r="P342" i="23" l="1"/>
  <c r="N342" i="23"/>
  <c r="J342" i="23"/>
  <c r="I343" i="23"/>
  <c r="O342" i="23"/>
  <c r="M342" i="23"/>
  <c r="L341" i="23"/>
  <c r="K340" i="23"/>
  <c r="P343" i="23" l="1"/>
  <c r="N343" i="23"/>
  <c r="J343" i="23"/>
  <c r="I344" i="23"/>
  <c r="O343" i="23"/>
  <c r="M343" i="23"/>
  <c r="L342" i="23"/>
  <c r="K341" i="23"/>
  <c r="P344" i="23" l="1"/>
  <c r="N344" i="23"/>
  <c r="J344" i="23"/>
  <c r="I345" i="23"/>
  <c r="O344" i="23"/>
  <c r="M344" i="23"/>
  <c r="L343" i="23"/>
  <c r="K342" i="23"/>
  <c r="P345" i="23" l="1"/>
  <c r="N345" i="23"/>
  <c r="J345" i="23"/>
  <c r="I346" i="23"/>
  <c r="O345" i="23"/>
  <c r="M345" i="23"/>
  <c r="L344" i="23"/>
  <c r="K343" i="23"/>
  <c r="P346" i="23" l="1"/>
  <c r="N346" i="23"/>
  <c r="J346" i="23"/>
  <c r="I347" i="23"/>
  <c r="O346" i="23"/>
  <c r="M346" i="23"/>
  <c r="L345" i="23"/>
  <c r="K344" i="23"/>
  <c r="P347" i="23" l="1"/>
  <c r="N347" i="23"/>
  <c r="J347" i="23"/>
  <c r="I348" i="23"/>
  <c r="O347" i="23"/>
  <c r="M347" i="23"/>
  <c r="L346" i="23"/>
  <c r="K345" i="23"/>
  <c r="P348" i="23" l="1"/>
  <c r="N348" i="23"/>
  <c r="J348" i="23"/>
  <c r="I349" i="23"/>
  <c r="O348" i="23"/>
  <c r="M348" i="23"/>
  <c r="L347" i="23"/>
  <c r="K346" i="23"/>
  <c r="P349" i="23" l="1"/>
  <c r="N349" i="23"/>
  <c r="J349" i="23"/>
  <c r="I350" i="23"/>
  <c r="O349" i="23"/>
  <c r="M349" i="23"/>
  <c r="L348" i="23"/>
  <c r="K347" i="23"/>
  <c r="P350" i="23" l="1"/>
  <c r="N350" i="23"/>
  <c r="J350" i="23"/>
  <c r="I351" i="23"/>
  <c r="O350" i="23"/>
  <c r="M350" i="23"/>
  <c r="L349" i="23"/>
  <c r="K348" i="23"/>
  <c r="P351" i="23" l="1"/>
  <c r="N351" i="23"/>
  <c r="J351" i="23"/>
  <c r="I352" i="23"/>
  <c r="O351" i="23"/>
  <c r="M351" i="23"/>
  <c r="L350" i="23"/>
  <c r="K349" i="23"/>
  <c r="P352" i="23" l="1"/>
  <c r="N352" i="23"/>
  <c r="J352" i="23"/>
  <c r="I353" i="23"/>
  <c r="O352" i="23"/>
  <c r="M352" i="23"/>
  <c r="L351" i="23"/>
  <c r="K350" i="23"/>
  <c r="P353" i="23" l="1"/>
  <c r="N353" i="23"/>
  <c r="J353" i="23"/>
  <c r="I354" i="23"/>
  <c r="O353" i="23"/>
  <c r="M353" i="23"/>
  <c r="L352" i="23"/>
  <c r="K351" i="23"/>
  <c r="P354" i="23" l="1"/>
  <c r="N354" i="23"/>
  <c r="J354" i="23"/>
  <c r="I355" i="23"/>
  <c r="O354" i="23"/>
  <c r="M354" i="23"/>
  <c r="L353" i="23"/>
  <c r="K352" i="23"/>
  <c r="P355" i="23" l="1"/>
  <c r="N355" i="23"/>
  <c r="J355" i="23"/>
  <c r="I356" i="23"/>
  <c r="O355" i="23"/>
  <c r="M355" i="23"/>
  <c r="L354" i="23"/>
  <c r="K353" i="23"/>
  <c r="P356" i="23" l="1"/>
  <c r="N356" i="23"/>
  <c r="J356" i="23"/>
  <c r="I357" i="23"/>
  <c r="O356" i="23"/>
  <c r="M356" i="23"/>
  <c r="L355" i="23"/>
  <c r="K354" i="23"/>
  <c r="P357" i="23" l="1"/>
  <c r="I358" i="23"/>
  <c r="N357" i="23"/>
  <c r="J357" i="23"/>
  <c r="O357" i="23"/>
  <c r="M357" i="23"/>
  <c r="L356" i="23"/>
  <c r="K355" i="23"/>
  <c r="L357" i="23" l="1"/>
  <c r="K356" i="23"/>
  <c r="P358" i="23"/>
  <c r="N358" i="23"/>
  <c r="J358" i="23"/>
  <c r="I359" i="23"/>
  <c r="M358" i="23"/>
  <c r="O358" i="23"/>
  <c r="P359" i="23" l="1"/>
  <c r="N359" i="23"/>
  <c r="J359" i="23"/>
  <c r="I360" i="23"/>
  <c r="M359" i="23"/>
  <c r="O359" i="23"/>
  <c r="L358" i="23"/>
  <c r="K357" i="23"/>
  <c r="P360" i="23" l="1"/>
  <c r="N360" i="23"/>
  <c r="J360" i="23"/>
  <c r="I361" i="23"/>
  <c r="M360" i="23"/>
  <c r="O360" i="23"/>
  <c r="L359" i="23"/>
  <c r="K358" i="23"/>
  <c r="P361" i="23" l="1"/>
  <c r="N361" i="23"/>
  <c r="J361" i="23"/>
  <c r="I362" i="23"/>
  <c r="M361" i="23"/>
  <c r="O361" i="23"/>
  <c r="L360" i="23"/>
  <c r="K359" i="23"/>
  <c r="P362" i="23" l="1"/>
  <c r="N362" i="23"/>
  <c r="J362" i="23"/>
  <c r="I363" i="23"/>
  <c r="M362" i="23"/>
  <c r="O362" i="23"/>
  <c r="L361" i="23"/>
  <c r="K360" i="23"/>
  <c r="P363" i="23" l="1"/>
  <c r="N363" i="23"/>
  <c r="J363" i="23"/>
  <c r="I364" i="23"/>
  <c r="M363" i="23"/>
  <c r="O363" i="23"/>
  <c r="L362" i="23"/>
  <c r="K361" i="23"/>
  <c r="P364" i="23" l="1"/>
  <c r="N364" i="23"/>
  <c r="J364" i="23"/>
  <c r="I365" i="23"/>
  <c r="M364" i="23"/>
  <c r="O364" i="23"/>
  <c r="L363" i="23"/>
  <c r="K362" i="23"/>
  <c r="P365" i="23" l="1"/>
  <c r="N365" i="23"/>
  <c r="J365" i="23"/>
  <c r="I366" i="23"/>
  <c r="M365" i="23"/>
  <c r="O365" i="23"/>
  <c r="L364" i="23"/>
  <c r="K363" i="23"/>
  <c r="I367" i="23" l="1"/>
  <c r="O366" i="23"/>
  <c r="M366" i="23"/>
  <c r="P366" i="23"/>
  <c r="N366" i="23"/>
  <c r="J366" i="23"/>
  <c r="L365" i="23"/>
  <c r="K364" i="23"/>
  <c r="L366" i="23" l="1"/>
  <c r="K365" i="23"/>
  <c r="I368" i="23"/>
  <c r="O367" i="23"/>
  <c r="M367" i="23"/>
  <c r="P367" i="23"/>
  <c r="N367" i="23"/>
  <c r="J367" i="23"/>
  <c r="K366" i="23" l="1"/>
  <c r="L367" i="23"/>
  <c r="I369" i="23"/>
  <c r="O368" i="23"/>
  <c r="M368" i="23"/>
  <c r="P368" i="23"/>
  <c r="N368" i="23"/>
  <c r="J368" i="23"/>
  <c r="K367" i="23" l="1"/>
  <c r="L368" i="23"/>
  <c r="I370" i="23"/>
  <c r="O369" i="23"/>
  <c r="M369" i="23"/>
  <c r="P369" i="23"/>
  <c r="N369" i="23"/>
  <c r="J369" i="23"/>
  <c r="K368" i="23" l="1"/>
  <c r="L369" i="23"/>
  <c r="I371" i="23"/>
  <c r="O370" i="23"/>
  <c r="M370" i="23"/>
  <c r="P370" i="23"/>
  <c r="N370" i="23"/>
  <c r="J370" i="23"/>
  <c r="K369" i="23" l="1"/>
  <c r="L370" i="23"/>
  <c r="I372" i="23"/>
  <c r="O371" i="23"/>
  <c r="M371" i="23"/>
  <c r="P371" i="23"/>
  <c r="N371" i="23"/>
  <c r="J371" i="23"/>
  <c r="K370" i="23" l="1"/>
  <c r="L371" i="23"/>
  <c r="I373" i="23"/>
  <c r="O372" i="23"/>
  <c r="M372" i="23"/>
  <c r="P372" i="23"/>
  <c r="N372" i="23"/>
  <c r="J372" i="23"/>
  <c r="K371" i="23" l="1"/>
  <c r="L372" i="23"/>
  <c r="I374" i="23"/>
  <c r="O373" i="23"/>
  <c r="M373" i="23"/>
  <c r="P373" i="23"/>
  <c r="N373" i="23"/>
  <c r="J373" i="23"/>
  <c r="K372" i="23" l="1"/>
  <c r="L373" i="23"/>
  <c r="I375" i="23"/>
  <c r="O374" i="23"/>
  <c r="M374" i="23"/>
  <c r="P374" i="23"/>
  <c r="N374" i="23"/>
  <c r="J374" i="23"/>
  <c r="K373" i="23" l="1"/>
  <c r="L374" i="23"/>
  <c r="I376" i="23"/>
  <c r="O375" i="23"/>
  <c r="M375" i="23"/>
  <c r="P375" i="23"/>
  <c r="N375" i="23"/>
  <c r="J375" i="23"/>
  <c r="K374" i="23" l="1"/>
  <c r="L375" i="23"/>
  <c r="I377" i="23"/>
  <c r="O376" i="23"/>
  <c r="M376" i="23"/>
  <c r="P376" i="23"/>
  <c r="N376" i="23"/>
  <c r="J376" i="23"/>
  <c r="K375" i="23" l="1"/>
  <c r="L376" i="23"/>
  <c r="I378" i="23"/>
  <c r="O377" i="23"/>
  <c r="M377" i="23"/>
  <c r="P377" i="23"/>
  <c r="N377" i="23"/>
  <c r="J377" i="23"/>
  <c r="K376" i="23" l="1"/>
  <c r="L377" i="23"/>
  <c r="O378" i="23"/>
  <c r="M378" i="23"/>
  <c r="P378" i="23"/>
  <c r="N378" i="23"/>
  <c r="F28" i="23" s="1"/>
  <c r="J378" i="23"/>
  <c r="K377" i="23" l="1"/>
  <c r="L378" i="23"/>
  <c r="T13" i="23" l="1"/>
  <c r="K845" i="22" l="1"/>
  <c r="K844" i="22"/>
  <c r="K843" i="22"/>
  <c r="K842" i="22"/>
  <c r="K841" i="22"/>
  <c r="K840" i="22"/>
  <c r="K839" i="22"/>
  <c r="K838" i="22"/>
  <c r="K837" i="22"/>
  <c r="K836" i="22"/>
  <c r="K835" i="22"/>
  <c r="K834" i="22"/>
  <c r="K833" i="22"/>
  <c r="K832" i="22"/>
  <c r="K831" i="22"/>
  <c r="K830" i="22"/>
  <c r="K829" i="22"/>
  <c r="K828" i="22"/>
  <c r="K827" i="22"/>
  <c r="K826" i="22"/>
  <c r="K825" i="22"/>
  <c r="K824" i="22"/>
  <c r="K823" i="22"/>
  <c r="K822" i="22"/>
  <c r="K821" i="22"/>
  <c r="K820" i="22"/>
  <c r="K819" i="22"/>
  <c r="K818" i="22"/>
  <c r="K817" i="22"/>
  <c r="K816" i="22"/>
  <c r="K815" i="22"/>
  <c r="K814" i="22"/>
  <c r="K813" i="22"/>
  <c r="K812" i="22"/>
  <c r="K811" i="22"/>
  <c r="K810" i="22"/>
  <c r="K809" i="22"/>
  <c r="K808" i="22"/>
  <c r="K807" i="22"/>
  <c r="K806" i="22"/>
  <c r="K805" i="22"/>
  <c r="K804" i="22"/>
  <c r="K803" i="22"/>
  <c r="K802" i="22"/>
  <c r="K801" i="22"/>
  <c r="K800" i="22"/>
  <c r="K799" i="22"/>
  <c r="K798" i="22"/>
  <c r="K797" i="22"/>
  <c r="K796" i="22"/>
  <c r="K795" i="22"/>
  <c r="K794" i="22"/>
  <c r="K793" i="22"/>
  <c r="K792" i="22"/>
  <c r="K791" i="22"/>
  <c r="K790" i="22"/>
  <c r="K789" i="22"/>
  <c r="K788" i="22"/>
  <c r="K787" i="22"/>
  <c r="K786" i="22"/>
  <c r="K785" i="22"/>
  <c r="K784" i="22"/>
  <c r="K783" i="22"/>
  <c r="K782" i="22"/>
  <c r="K781" i="22"/>
  <c r="K780" i="22"/>
  <c r="K779" i="22"/>
  <c r="K778" i="22"/>
  <c r="K777" i="22"/>
  <c r="K776" i="22"/>
  <c r="K775" i="22"/>
  <c r="K774" i="22"/>
  <c r="K773" i="22"/>
  <c r="K772" i="22"/>
  <c r="K771" i="22"/>
  <c r="K770" i="22"/>
  <c r="K769" i="22"/>
  <c r="K768" i="22"/>
  <c r="K767" i="22"/>
  <c r="K766" i="22"/>
  <c r="K765" i="22"/>
  <c r="K764" i="22"/>
  <c r="K763" i="22"/>
  <c r="K762" i="22"/>
  <c r="K761" i="22"/>
  <c r="K760" i="22"/>
  <c r="K759" i="22"/>
  <c r="K758" i="22"/>
  <c r="K757" i="22"/>
  <c r="K756" i="22"/>
  <c r="K755" i="22"/>
  <c r="K754" i="22"/>
  <c r="K753" i="22"/>
  <c r="K752" i="22"/>
  <c r="K751" i="22"/>
  <c r="K750" i="22"/>
  <c r="K749" i="22"/>
  <c r="K748" i="22"/>
  <c r="K747" i="22"/>
  <c r="K746" i="22"/>
  <c r="K745" i="22"/>
  <c r="K744" i="22"/>
  <c r="K743" i="22"/>
  <c r="K742" i="22"/>
  <c r="K741" i="22"/>
  <c r="K740" i="22"/>
  <c r="K739" i="22"/>
  <c r="K738" i="22"/>
  <c r="K737" i="22"/>
  <c r="K736" i="22"/>
  <c r="K735" i="22"/>
  <c r="K734" i="22"/>
  <c r="K733" i="22"/>
  <c r="K732" i="22"/>
  <c r="K731" i="22"/>
  <c r="K730" i="22"/>
  <c r="K729" i="22"/>
  <c r="K728" i="22"/>
  <c r="K727" i="22"/>
  <c r="K726" i="22"/>
  <c r="K725" i="22"/>
  <c r="K724" i="22"/>
  <c r="K723" i="22"/>
  <c r="K722" i="22"/>
  <c r="K721" i="22"/>
  <c r="K720" i="22"/>
  <c r="K719" i="22"/>
  <c r="K718" i="22"/>
  <c r="K717" i="22"/>
  <c r="K716" i="22"/>
  <c r="K715" i="22"/>
  <c r="K714" i="22"/>
  <c r="K713" i="22"/>
  <c r="K712" i="22"/>
  <c r="K711" i="22"/>
  <c r="K710" i="22"/>
  <c r="K709" i="22"/>
  <c r="K708" i="22"/>
  <c r="K707" i="22"/>
  <c r="K706" i="22"/>
  <c r="K705" i="22"/>
  <c r="K704" i="22"/>
  <c r="K703" i="22"/>
  <c r="K702" i="22"/>
  <c r="K701" i="22"/>
  <c r="K700" i="22"/>
  <c r="K699" i="22"/>
  <c r="K698" i="22"/>
  <c r="K697" i="22"/>
  <c r="K696" i="22"/>
  <c r="K695" i="22"/>
  <c r="K694" i="22"/>
  <c r="K693" i="22"/>
  <c r="K692" i="22"/>
  <c r="K691" i="22"/>
  <c r="K690" i="22"/>
  <c r="K689" i="22"/>
  <c r="K688" i="22"/>
  <c r="K687" i="22"/>
  <c r="K686" i="22"/>
  <c r="K685" i="22"/>
  <c r="K684" i="22"/>
  <c r="K683" i="22"/>
  <c r="K682" i="22"/>
  <c r="K681" i="22"/>
  <c r="K680" i="22"/>
  <c r="K679" i="22"/>
  <c r="K678" i="22"/>
  <c r="K677" i="22"/>
  <c r="K676" i="22"/>
  <c r="K675" i="22"/>
  <c r="K674" i="22"/>
  <c r="K673" i="22"/>
  <c r="K672" i="22"/>
  <c r="K671" i="22"/>
  <c r="K670" i="22"/>
  <c r="K669" i="22"/>
  <c r="K668" i="22"/>
  <c r="K667" i="22"/>
  <c r="K666" i="22"/>
  <c r="K665" i="22"/>
  <c r="K664" i="22"/>
  <c r="K663" i="22"/>
  <c r="K662" i="22"/>
  <c r="K661" i="22"/>
  <c r="K660" i="22"/>
  <c r="K659" i="22"/>
  <c r="K658" i="22"/>
  <c r="K657" i="22"/>
  <c r="K656" i="22"/>
  <c r="K655" i="22"/>
  <c r="K654" i="22"/>
  <c r="K653" i="22"/>
  <c r="K652" i="22"/>
  <c r="K651" i="22"/>
  <c r="K650" i="22"/>
  <c r="K649" i="22"/>
  <c r="K648" i="22"/>
  <c r="K647" i="22"/>
  <c r="K646" i="22"/>
  <c r="K645" i="22"/>
  <c r="K644" i="22"/>
  <c r="K643" i="22"/>
  <c r="K642" i="22"/>
  <c r="K641" i="22"/>
  <c r="K640" i="22"/>
  <c r="K639" i="22"/>
  <c r="K638" i="22"/>
  <c r="K637" i="22"/>
  <c r="K636" i="22"/>
  <c r="K635" i="22"/>
  <c r="K634" i="22"/>
  <c r="K633" i="22"/>
  <c r="K632" i="22"/>
  <c r="K631" i="22"/>
  <c r="K630" i="22"/>
  <c r="K629" i="22"/>
  <c r="K628" i="22"/>
  <c r="K627" i="22"/>
  <c r="K626" i="22"/>
  <c r="K625" i="22"/>
  <c r="K624" i="22"/>
  <c r="K623" i="22"/>
  <c r="K622" i="22"/>
  <c r="K621" i="22"/>
  <c r="K620" i="22"/>
  <c r="K619" i="22"/>
  <c r="K618" i="22"/>
  <c r="K617" i="22"/>
  <c r="K616" i="22"/>
  <c r="K615" i="22"/>
  <c r="K614" i="22"/>
  <c r="K613" i="22"/>
  <c r="K612" i="22"/>
  <c r="K611" i="22"/>
  <c r="K610" i="22"/>
  <c r="K609" i="22"/>
  <c r="K608" i="22"/>
  <c r="K607" i="22"/>
  <c r="K606" i="22"/>
  <c r="K605" i="22"/>
  <c r="K604" i="22"/>
  <c r="K603" i="22"/>
  <c r="K602" i="22"/>
  <c r="K601" i="22"/>
  <c r="K600" i="22"/>
  <c r="K599" i="22"/>
  <c r="K598" i="22"/>
  <c r="K597" i="22"/>
  <c r="K596" i="22"/>
  <c r="K595" i="22"/>
  <c r="K594" i="22"/>
  <c r="K593" i="22"/>
  <c r="K592" i="22"/>
  <c r="K591" i="22"/>
  <c r="K590" i="22"/>
  <c r="K589" i="22"/>
  <c r="K588" i="22"/>
  <c r="K587" i="22"/>
  <c r="K586" i="22"/>
  <c r="K585" i="22"/>
  <c r="K584" i="22"/>
  <c r="K583" i="22"/>
  <c r="K582" i="22"/>
  <c r="K581" i="22"/>
  <c r="K580" i="22"/>
  <c r="K579" i="22"/>
  <c r="K578" i="22"/>
  <c r="K577" i="22"/>
  <c r="K576" i="22"/>
  <c r="K575" i="22"/>
  <c r="K574" i="22"/>
  <c r="K573" i="22"/>
  <c r="K572" i="22"/>
  <c r="K571" i="22"/>
  <c r="K570" i="22"/>
  <c r="K569" i="22"/>
  <c r="K568" i="22"/>
  <c r="K567" i="22"/>
  <c r="K566" i="22"/>
  <c r="K565" i="22"/>
  <c r="K564" i="22"/>
  <c r="K563" i="22"/>
  <c r="K562" i="22"/>
  <c r="K561" i="22"/>
  <c r="K560" i="22"/>
  <c r="K559" i="22"/>
  <c r="K558" i="22"/>
  <c r="K557" i="22"/>
  <c r="K556" i="22"/>
  <c r="K555" i="22"/>
  <c r="K554" i="22"/>
  <c r="K553" i="22"/>
  <c r="K552" i="22"/>
  <c r="K551" i="22"/>
  <c r="K550" i="22"/>
  <c r="K549" i="22"/>
  <c r="K548" i="22"/>
  <c r="K547" i="22"/>
  <c r="K546" i="22"/>
  <c r="K545" i="22"/>
  <c r="K544" i="22"/>
  <c r="K543" i="22"/>
  <c r="K542" i="22"/>
  <c r="K541" i="22"/>
  <c r="K540" i="22"/>
  <c r="K539" i="22"/>
  <c r="K538" i="22"/>
  <c r="K537" i="22"/>
  <c r="K536" i="22"/>
  <c r="K535" i="22"/>
  <c r="K534" i="22"/>
  <c r="K533" i="22"/>
  <c r="K532" i="22"/>
  <c r="K531" i="22"/>
  <c r="K530" i="22"/>
  <c r="K529" i="22"/>
  <c r="K528" i="22"/>
  <c r="K527" i="22"/>
  <c r="K526" i="22"/>
  <c r="K525" i="22"/>
  <c r="K524" i="22"/>
  <c r="K523" i="22"/>
  <c r="K522" i="22"/>
  <c r="K521" i="22"/>
  <c r="K520" i="22"/>
  <c r="K519" i="22"/>
  <c r="K518" i="22"/>
  <c r="K517" i="22"/>
  <c r="K516" i="22"/>
  <c r="K515" i="22"/>
  <c r="K514" i="22"/>
  <c r="K513" i="22"/>
  <c r="K512" i="22"/>
  <c r="K511" i="22"/>
  <c r="K510" i="22"/>
  <c r="K509" i="22"/>
  <c r="K508" i="22"/>
  <c r="K507" i="22"/>
  <c r="K506" i="22"/>
  <c r="K505" i="22"/>
  <c r="K504" i="22"/>
  <c r="K503" i="22"/>
  <c r="K502" i="22"/>
  <c r="K501" i="22"/>
  <c r="K500" i="22"/>
  <c r="K499" i="22"/>
  <c r="K498" i="22"/>
  <c r="K497" i="22"/>
  <c r="K496" i="22"/>
  <c r="K495" i="22"/>
  <c r="K494" i="22"/>
  <c r="K493" i="22"/>
  <c r="K492" i="22"/>
  <c r="K491" i="22"/>
  <c r="K490" i="22"/>
  <c r="K489" i="22"/>
  <c r="K488" i="22"/>
  <c r="K487" i="22"/>
  <c r="K486" i="22"/>
  <c r="K485" i="22"/>
  <c r="K484" i="22"/>
  <c r="K483" i="22"/>
  <c r="K482" i="22"/>
  <c r="K481" i="22"/>
  <c r="K480" i="22"/>
  <c r="K479" i="22"/>
  <c r="K478" i="22"/>
  <c r="K477" i="22"/>
  <c r="K476" i="22"/>
  <c r="K475" i="22"/>
  <c r="K474" i="22"/>
  <c r="K473" i="22"/>
  <c r="K472" i="22"/>
  <c r="K471" i="22"/>
  <c r="K470" i="22"/>
  <c r="K469" i="22"/>
  <c r="K468" i="22"/>
  <c r="K467" i="22"/>
  <c r="K466" i="22"/>
  <c r="K465" i="22"/>
  <c r="K464" i="22"/>
  <c r="K463" i="22"/>
  <c r="K462" i="22"/>
  <c r="K461" i="22"/>
  <c r="K460" i="22"/>
  <c r="K459" i="22"/>
  <c r="K458" i="22"/>
  <c r="K457" i="22"/>
  <c r="K456" i="22"/>
  <c r="K455" i="22"/>
  <c r="K454" i="22"/>
  <c r="K453" i="22"/>
  <c r="K452" i="22"/>
  <c r="K451" i="22"/>
  <c r="K450" i="22"/>
  <c r="K449" i="22"/>
  <c r="K448" i="22"/>
  <c r="K447" i="22"/>
  <c r="K446" i="22"/>
  <c r="K445" i="22"/>
  <c r="K444" i="22"/>
  <c r="K443" i="22"/>
  <c r="K442" i="22"/>
  <c r="K441" i="22"/>
  <c r="K440" i="22"/>
  <c r="K439" i="22"/>
  <c r="K438" i="22"/>
  <c r="K437" i="22"/>
  <c r="K436" i="22"/>
  <c r="K435" i="22"/>
  <c r="K434" i="22"/>
  <c r="K433" i="22"/>
  <c r="K432" i="22"/>
  <c r="K431" i="22"/>
  <c r="K430" i="22"/>
  <c r="K429" i="22"/>
  <c r="K428" i="22"/>
  <c r="K427" i="22"/>
  <c r="K426" i="22"/>
  <c r="K425" i="22"/>
  <c r="K424" i="22"/>
  <c r="K423" i="22"/>
  <c r="K422" i="22"/>
  <c r="K421" i="22"/>
  <c r="K420" i="22"/>
  <c r="K419" i="22"/>
  <c r="K418" i="22"/>
  <c r="K417" i="22"/>
  <c r="K416" i="22"/>
  <c r="K415" i="22"/>
  <c r="K414" i="22"/>
  <c r="K413" i="22"/>
  <c r="K412" i="22"/>
  <c r="K411" i="22"/>
  <c r="K410" i="22"/>
  <c r="K409" i="22"/>
  <c r="K408" i="22"/>
  <c r="K407" i="22"/>
  <c r="K406" i="22"/>
  <c r="K405" i="22"/>
  <c r="K404" i="22"/>
  <c r="K403" i="22"/>
  <c r="K402" i="22"/>
  <c r="K401" i="22"/>
  <c r="K400" i="22"/>
  <c r="K399" i="22"/>
  <c r="K398" i="22"/>
  <c r="K397" i="22"/>
  <c r="K396" i="22"/>
  <c r="K395" i="22"/>
  <c r="K394" i="22"/>
  <c r="K393" i="22"/>
  <c r="K392" i="22"/>
  <c r="K391" i="22"/>
  <c r="K390" i="22"/>
  <c r="K389" i="22"/>
  <c r="K388" i="22"/>
  <c r="I30" i="22"/>
  <c r="H30" i="22" s="1"/>
  <c r="M29" i="22"/>
  <c r="H29" i="22"/>
  <c r="N29" i="22"/>
  <c r="J29" i="22"/>
  <c r="K845" i="21"/>
  <c r="K844" i="21"/>
  <c r="K843" i="21"/>
  <c r="K842" i="21"/>
  <c r="K841" i="21"/>
  <c r="K840" i="21"/>
  <c r="K839" i="21"/>
  <c r="K838" i="21"/>
  <c r="K837" i="21"/>
  <c r="K836" i="21"/>
  <c r="K835" i="21"/>
  <c r="K834" i="21"/>
  <c r="K833" i="21"/>
  <c r="K832" i="21"/>
  <c r="K831" i="21"/>
  <c r="K830" i="21"/>
  <c r="K829" i="21"/>
  <c r="K828" i="21"/>
  <c r="K827" i="21"/>
  <c r="K826" i="21"/>
  <c r="K825" i="21"/>
  <c r="K824" i="21"/>
  <c r="K823" i="21"/>
  <c r="K822" i="21"/>
  <c r="K821" i="21"/>
  <c r="K820" i="21"/>
  <c r="K819" i="21"/>
  <c r="K818" i="21"/>
  <c r="K817" i="21"/>
  <c r="K816" i="21"/>
  <c r="K815" i="21"/>
  <c r="K814" i="21"/>
  <c r="K813" i="21"/>
  <c r="K812" i="21"/>
  <c r="K811" i="21"/>
  <c r="K810" i="21"/>
  <c r="K809" i="21"/>
  <c r="K808" i="21"/>
  <c r="K807" i="21"/>
  <c r="K806" i="21"/>
  <c r="K805" i="21"/>
  <c r="K804" i="21"/>
  <c r="K803" i="21"/>
  <c r="K802" i="21"/>
  <c r="K801" i="21"/>
  <c r="K800" i="21"/>
  <c r="K799" i="21"/>
  <c r="K798" i="21"/>
  <c r="K797" i="21"/>
  <c r="K796" i="21"/>
  <c r="K795" i="21"/>
  <c r="K794" i="21"/>
  <c r="K793" i="21"/>
  <c r="K792" i="21"/>
  <c r="K791" i="21"/>
  <c r="K790" i="21"/>
  <c r="K789" i="21"/>
  <c r="K788" i="21"/>
  <c r="K787" i="21"/>
  <c r="K786" i="21"/>
  <c r="K785" i="21"/>
  <c r="K784" i="21"/>
  <c r="K783" i="21"/>
  <c r="K782" i="21"/>
  <c r="K781" i="21"/>
  <c r="K780" i="21"/>
  <c r="K779" i="21"/>
  <c r="K778" i="21"/>
  <c r="K777" i="21"/>
  <c r="K776" i="21"/>
  <c r="K775" i="21"/>
  <c r="K774" i="21"/>
  <c r="K773" i="21"/>
  <c r="K772" i="21"/>
  <c r="K771" i="21"/>
  <c r="K770" i="21"/>
  <c r="K769" i="21"/>
  <c r="K768" i="21"/>
  <c r="K767" i="21"/>
  <c r="K766" i="21"/>
  <c r="K765" i="21"/>
  <c r="K764" i="21"/>
  <c r="K763" i="21"/>
  <c r="K762" i="21"/>
  <c r="K761" i="21"/>
  <c r="K760" i="21"/>
  <c r="K759" i="21"/>
  <c r="K758" i="21"/>
  <c r="K757" i="21"/>
  <c r="K756" i="21"/>
  <c r="K755" i="21"/>
  <c r="K754" i="21"/>
  <c r="K753" i="21"/>
  <c r="K752" i="21"/>
  <c r="K751" i="21"/>
  <c r="K750" i="21"/>
  <c r="K749" i="21"/>
  <c r="K748" i="21"/>
  <c r="K747" i="21"/>
  <c r="K746" i="21"/>
  <c r="K745" i="21"/>
  <c r="K744" i="21"/>
  <c r="K743" i="21"/>
  <c r="K742" i="21"/>
  <c r="K741" i="21"/>
  <c r="K740" i="21"/>
  <c r="K739" i="21"/>
  <c r="K738" i="21"/>
  <c r="K737" i="21"/>
  <c r="K736" i="21"/>
  <c r="K735" i="21"/>
  <c r="K734" i="21"/>
  <c r="K733" i="21"/>
  <c r="K732" i="21"/>
  <c r="K731" i="21"/>
  <c r="K730" i="21"/>
  <c r="K729" i="21"/>
  <c r="K728" i="21"/>
  <c r="K727" i="21"/>
  <c r="K726" i="21"/>
  <c r="K725" i="21"/>
  <c r="K724" i="21"/>
  <c r="K723" i="21"/>
  <c r="K722" i="21"/>
  <c r="K721" i="21"/>
  <c r="K720" i="21"/>
  <c r="K719" i="21"/>
  <c r="K718" i="21"/>
  <c r="K717" i="21"/>
  <c r="K716" i="21"/>
  <c r="K715" i="21"/>
  <c r="K714" i="21"/>
  <c r="K713" i="21"/>
  <c r="K712" i="21"/>
  <c r="K711" i="21"/>
  <c r="K710" i="21"/>
  <c r="K709" i="21"/>
  <c r="K708" i="21"/>
  <c r="K707" i="21"/>
  <c r="K706" i="21"/>
  <c r="K705" i="21"/>
  <c r="K704" i="21"/>
  <c r="K703" i="21"/>
  <c r="K702" i="21"/>
  <c r="K701" i="21"/>
  <c r="K700" i="21"/>
  <c r="K699" i="21"/>
  <c r="K698" i="21"/>
  <c r="K697" i="21"/>
  <c r="K696" i="21"/>
  <c r="K695" i="21"/>
  <c r="K694" i="21"/>
  <c r="K693" i="21"/>
  <c r="K692" i="21"/>
  <c r="K691" i="21"/>
  <c r="K690" i="21"/>
  <c r="K689" i="21"/>
  <c r="K688" i="21"/>
  <c r="K687" i="21"/>
  <c r="K686" i="21"/>
  <c r="K685" i="21"/>
  <c r="K684" i="21"/>
  <c r="K683" i="21"/>
  <c r="K682" i="21"/>
  <c r="K681" i="21"/>
  <c r="K680" i="21"/>
  <c r="K679" i="21"/>
  <c r="K678" i="21"/>
  <c r="K677" i="21"/>
  <c r="K676" i="21"/>
  <c r="K675" i="21"/>
  <c r="K674" i="21"/>
  <c r="K673" i="21"/>
  <c r="K672" i="21"/>
  <c r="K671" i="21"/>
  <c r="K670" i="21"/>
  <c r="K669" i="21"/>
  <c r="K668" i="21"/>
  <c r="K667" i="21"/>
  <c r="K666" i="21"/>
  <c r="K665" i="21"/>
  <c r="K664" i="21"/>
  <c r="K663" i="21"/>
  <c r="K662" i="21"/>
  <c r="K661" i="21"/>
  <c r="K660" i="21"/>
  <c r="K659" i="21"/>
  <c r="K658" i="21"/>
  <c r="K657" i="21"/>
  <c r="K656" i="21"/>
  <c r="K655" i="21"/>
  <c r="K654" i="21"/>
  <c r="K653" i="21"/>
  <c r="K652" i="21"/>
  <c r="K651" i="21"/>
  <c r="K650" i="21"/>
  <c r="K649" i="21"/>
  <c r="K648" i="21"/>
  <c r="K647" i="21"/>
  <c r="K646" i="21"/>
  <c r="K645" i="21"/>
  <c r="K644" i="21"/>
  <c r="K643" i="21"/>
  <c r="K642" i="21"/>
  <c r="K641" i="21"/>
  <c r="K640" i="21"/>
  <c r="K639" i="21"/>
  <c r="K638" i="21"/>
  <c r="K637" i="21"/>
  <c r="K636" i="21"/>
  <c r="K635" i="21"/>
  <c r="K634" i="21"/>
  <c r="K633" i="21"/>
  <c r="K632" i="21"/>
  <c r="K631" i="21"/>
  <c r="K630" i="21"/>
  <c r="K629" i="21"/>
  <c r="K628" i="21"/>
  <c r="K627" i="21"/>
  <c r="K626" i="21"/>
  <c r="K625" i="21"/>
  <c r="K624" i="21"/>
  <c r="K623" i="21"/>
  <c r="K622" i="21"/>
  <c r="K621" i="21"/>
  <c r="K620" i="21"/>
  <c r="K619" i="21"/>
  <c r="K618" i="21"/>
  <c r="K617" i="21"/>
  <c r="K616" i="21"/>
  <c r="K615" i="21"/>
  <c r="K614" i="21"/>
  <c r="K613" i="21"/>
  <c r="K612" i="21"/>
  <c r="K611" i="21"/>
  <c r="K610" i="21"/>
  <c r="K609" i="21"/>
  <c r="K608" i="21"/>
  <c r="K607" i="21"/>
  <c r="K606" i="21"/>
  <c r="K605" i="21"/>
  <c r="K604" i="21"/>
  <c r="K603" i="21"/>
  <c r="K602" i="21"/>
  <c r="K601" i="21"/>
  <c r="K600" i="21"/>
  <c r="K599" i="21"/>
  <c r="K598" i="21"/>
  <c r="K597" i="21"/>
  <c r="K596" i="21"/>
  <c r="K595" i="21"/>
  <c r="K594" i="21"/>
  <c r="K593" i="21"/>
  <c r="K592" i="21"/>
  <c r="K591" i="21"/>
  <c r="K590" i="21"/>
  <c r="K589" i="21"/>
  <c r="K588" i="21"/>
  <c r="K587" i="21"/>
  <c r="K586" i="21"/>
  <c r="K585" i="21"/>
  <c r="K584" i="21"/>
  <c r="K583" i="21"/>
  <c r="K582" i="21"/>
  <c r="K581" i="21"/>
  <c r="K580" i="21"/>
  <c r="K579" i="21"/>
  <c r="K578" i="21"/>
  <c r="K577" i="21"/>
  <c r="K576" i="21"/>
  <c r="K575" i="21"/>
  <c r="K574" i="21"/>
  <c r="K573" i="21"/>
  <c r="K572" i="21"/>
  <c r="K571" i="21"/>
  <c r="K570" i="21"/>
  <c r="K569" i="21"/>
  <c r="K568" i="21"/>
  <c r="K567" i="21"/>
  <c r="K566" i="21"/>
  <c r="K565" i="21"/>
  <c r="K564" i="21"/>
  <c r="K563" i="21"/>
  <c r="K562" i="21"/>
  <c r="K561" i="21"/>
  <c r="K560" i="21"/>
  <c r="K559" i="21"/>
  <c r="K558" i="21"/>
  <c r="K557" i="21"/>
  <c r="K556" i="21"/>
  <c r="K555" i="21"/>
  <c r="K554" i="21"/>
  <c r="K553" i="21"/>
  <c r="K552" i="21"/>
  <c r="K551" i="21"/>
  <c r="K550" i="21"/>
  <c r="K549" i="21"/>
  <c r="K548" i="21"/>
  <c r="K547" i="21"/>
  <c r="K546" i="21"/>
  <c r="K545" i="21"/>
  <c r="K544" i="21"/>
  <c r="K543" i="21"/>
  <c r="K542" i="21"/>
  <c r="K541" i="21"/>
  <c r="K540" i="21"/>
  <c r="K539" i="21"/>
  <c r="K538" i="21"/>
  <c r="K537" i="21"/>
  <c r="K536" i="21"/>
  <c r="K535" i="21"/>
  <c r="K534" i="21"/>
  <c r="K533" i="21"/>
  <c r="K532" i="21"/>
  <c r="K531" i="21"/>
  <c r="K530" i="21"/>
  <c r="K529" i="21"/>
  <c r="K528" i="21"/>
  <c r="K527" i="21"/>
  <c r="K526" i="21"/>
  <c r="K525" i="21"/>
  <c r="K524" i="21"/>
  <c r="K523" i="21"/>
  <c r="K522" i="21"/>
  <c r="K521" i="21"/>
  <c r="K520" i="21"/>
  <c r="K519" i="21"/>
  <c r="K518" i="21"/>
  <c r="K517" i="21"/>
  <c r="K516" i="21"/>
  <c r="K515" i="21"/>
  <c r="K514" i="21"/>
  <c r="K513" i="21"/>
  <c r="K512" i="21"/>
  <c r="K511" i="21"/>
  <c r="K510" i="21"/>
  <c r="K509" i="21"/>
  <c r="K508" i="21"/>
  <c r="K507" i="21"/>
  <c r="K506" i="21"/>
  <c r="K505" i="21"/>
  <c r="K504" i="21"/>
  <c r="K503" i="21"/>
  <c r="K502" i="21"/>
  <c r="K501" i="21"/>
  <c r="K500" i="21"/>
  <c r="K499" i="21"/>
  <c r="K498" i="21"/>
  <c r="K497" i="21"/>
  <c r="K496" i="21"/>
  <c r="K495" i="21"/>
  <c r="K494" i="21"/>
  <c r="K493" i="21"/>
  <c r="K492" i="21"/>
  <c r="K491" i="21"/>
  <c r="K490" i="21"/>
  <c r="K489" i="21"/>
  <c r="K488" i="21"/>
  <c r="K487" i="21"/>
  <c r="K486" i="21"/>
  <c r="K485" i="21"/>
  <c r="K484" i="21"/>
  <c r="K483" i="21"/>
  <c r="K482" i="21"/>
  <c r="K481" i="21"/>
  <c r="K480" i="21"/>
  <c r="K479" i="21"/>
  <c r="K478" i="21"/>
  <c r="K477" i="21"/>
  <c r="K476" i="21"/>
  <c r="K475" i="21"/>
  <c r="K474" i="21"/>
  <c r="K473" i="21"/>
  <c r="K472" i="21"/>
  <c r="K471" i="21"/>
  <c r="K470" i="21"/>
  <c r="K469" i="21"/>
  <c r="K468" i="21"/>
  <c r="K467" i="21"/>
  <c r="K466" i="21"/>
  <c r="K465" i="21"/>
  <c r="K464" i="21"/>
  <c r="K463" i="21"/>
  <c r="K462" i="21"/>
  <c r="K461" i="21"/>
  <c r="K460" i="21"/>
  <c r="K459" i="21"/>
  <c r="K458" i="21"/>
  <c r="K457" i="21"/>
  <c r="K456" i="21"/>
  <c r="K455" i="21"/>
  <c r="K454" i="21"/>
  <c r="K453" i="21"/>
  <c r="K452" i="21"/>
  <c r="K451" i="21"/>
  <c r="K450" i="21"/>
  <c r="K449" i="21"/>
  <c r="K448" i="21"/>
  <c r="K447" i="21"/>
  <c r="K446" i="21"/>
  <c r="K445" i="21"/>
  <c r="K444" i="21"/>
  <c r="K443" i="21"/>
  <c r="K442" i="21"/>
  <c r="K441" i="21"/>
  <c r="K440" i="21"/>
  <c r="K439" i="21"/>
  <c r="K438" i="21"/>
  <c r="K437" i="21"/>
  <c r="K436" i="21"/>
  <c r="K435" i="21"/>
  <c r="K434" i="21"/>
  <c r="K433" i="21"/>
  <c r="K432" i="21"/>
  <c r="K431" i="21"/>
  <c r="K430" i="21"/>
  <c r="K429" i="21"/>
  <c r="K428" i="21"/>
  <c r="K427" i="21"/>
  <c r="K426" i="21"/>
  <c r="K425" i="21"/>
  <c r="K424" i="21"/>
  <c r="K423" i="21"/>
  <c r="K422" i="21"/>
  <c r="K421" i="21"/>
  <c r="K420" i="21"/>
  <c r="K419" i="21"/>
  <c r="K418" i="21"/>
  <c r="K417" i="21"/>
  <c r="K416" i="21"/>
  <c r="K415" i="21"/>
  <c r="K414" i="21"/>
  <c r="K413" i="21"/>
  <c r="K412" i="21"/>
  <c r="K411" i="21"/>
  <c r="K410" i="21"/>
  <c r="K409" i="21"/>
  <c r="K408" i="21"/>
  <c r="K407" i="21"/>
  <c r="K406" i="21"/>
  <c r="K405" i="21"/>
  <c r="K404" i="21"/>
  <c r="K403" i="21"/>
  <c r="K402" i="21"/>
  <c r="K401" i="21"/>
  <c r="K400" i="21"/>
  <c r="K399" i="21"/>
  <c r="K398" i="21"/>
  <c r="K397" i="21"/>
  <c r="K396" i="21"/>
  <c r="K395" i="21"/>
  <c r="K394" i="21"/>
  <c r="K393" i="21"/>
  <c r="K392" i="21"/>
  <c r="K391" i="21"/>
  <c r="K390" i="21"/>
  <c r="K389" i="21"/>
  <c r="K388" i="21"/>
  <c r="I30" i="21"/>
  <c r="M29" i="21"/>
  <c r="H29" i="21"/>
  <c r="J29" i="21"/>
  <c r="I31" i="22" l="1"/>
  <c r="L29" i="22"/>
  <c r="J30" i="22"/>
  <c r="K29" i="22" s="1"/>
  <c r="N29" i="21"/>
  <c r="I32" i="22"/>
  <c r="J31" i="22"/>
  <c r="K30" i="22" s="1"/>
  <c r="H31" i="22"/>
  <c r="H30" i="21"/>
  <c r="J30" i="21"/>
  <c r="K29" i="21" s="1"/>
  <c r="I31" i="21"/>
  <c r="L29" i="21" l="1"/>
  <c r="M6" i="19" s="1"/>
  <c r="O6" i="19"/>
  <c r="O29" i="22"/>
  <c r="P29" i="22" s="1"/>
  <c r="M30" i="22" s="1"/>
  <c r="H32" i="22"/>
  <c r="I33" i="22"/>
  <c r="J32" i="22"/>
  <c r="K31" i="22" s="1"/>
  <c r="J31" i="21"/>
  <c r="K30" i="21" s="1"/>
  <c r="I32" i="21"/>
  <c r="H31" i="21"/>
  <c r="Q8" i="14"/>
  <c r="K12" i="19" s="1"/>
  <c r="M8" i="14"/>
  <c r="J29" i="14" s="1"/>
  <c r="N15" i="11"/>
  <c r="J5" i="11" s="1"/>
  <c r="L9" i="11"/>
  <c r="O5" i="11"/>
  <c r="J19" i="10"/>
  <c r="N15" i="10"/>
  <c r="J5" i="10" s="1"/>
  <c r="L9" i="10"/>
  <c r="O5" i="10"/>
  <c r="N15" i="2"/>
  <c r="J5" i="2" s="1"/>
  <c r="L9" i="2"/>
  <c r="J19" i="2"/>
  <c r="O5" i="2"/>
  <c r="O29" i="21" l="1"/>
  <c r="P29" i="21" s="1"/>
  <c r="M30" i="21" s="1"/>
  <c r="N30" i="22"/>
  <c r="L30" i="22" s="1"/>
  <c r="S29" i="22" s="1"/>
  <c r="I34" i="22"/>
  <c r="J33" i="22"/>
  <c r="K32" i="22" s="1"/>
  <c r="H33" i="22"/>
  <c r="I33" i="21"/>
  <c r="J32" i="21"/>
  <c r="K31" i="21" s="1"/>
  <c r="H32" i="21"/>
  <c r="C1" i="19"/>
  <c r="N30" i="21" l="1"/>
  <c r="L30" i="21" s="1"/>
  <c r="I35" i="22"/>
  <c r="J34" i="22"/>
  <c r="K33" i="22" s="1"/>
  <c r="H34" i="22"/>
  <c r="O30" i="22"/>
  <c r="P30" i="22" s="1"/>
  <c r="M31" i="22" s="1"/>
  <c r="H33" i="21"/>
  <c r="I34" i="21"/>
  <c r="J33" i="21"/>
  <c r="K32" i="21" s="1"/>
  <c r="S29" i="21" l="1"/>
  <c r="O30" i="21"/>
  <c r="P30" i="21" s="1"/>
  <c r="M31" i="21" s="1"/>
  <c r="N31" i="22"/>
  <c r="L31" i="22" s="1"/>
  <c r="S30" i="22" s="1"/>
  <c r="I36" i="22"/>
  <c r="J35" i="22"/>
  <c r="K34" i="22" s="1"/>
  <c r="H35" i="22"/>
  <c r="I35" i="21"/>
  <c r="J34" i="21"/>
  <c r="K33" i="21" s="1"/>
  <c r="H34" i="21"/>
  <c r="C9" i="15"/>
  <c r="K9" i="15" l="1"/>
  <c r="F9" i="15"/>
  <c r="D9" i="15"/>
  <c r="G9" i="15"/>
  <c r="E9" i="15"/>
  <c r="N31" i="21"/>
  <c r="L31" i="21" s="1"/>
  <c r="H36" i="22"/>
  <c r="I37" i="22"/>
  <c r="J36" i="22"/>
  <c r="K35" i="22" s="1"/>
  <c r="O31" i="22"/>
  <c r="P31" i="22" s="1"/>
  <c r="M32" i="22" s="1"/>
  <c r="J35" i="21"/>
  <c r="K34" i="21" s="1"/>
  <c r="I36" i="21"/>
  <c r="H35" i="21"/>
  <c r="C10" i="15"/>
  <c r="K10" i="15" l="1"/>
  <c r="D10" i="15"/>
  <c r="F10" i="15"/>
  <c r="M10" i="15"/>
  <c r="G10" i="15"/>
  <c r="E10" i="15"/>
  <c r="S30" i="21"/>
  <c r="O31" i="21"/>
  <c r="P31" i="21" s="1"/>
  <c r="M32" i="21" s="1"/>
  <c r="N32" i="22"/>
  <c r="L32" i="22" s="1"/>
  <c r="S31" i="22" s="1"/>
  <c r="J37" i="22"/>
  <c r="K36" i="22" s="1"/>
  <c r="H37" i="22"/>
  <c r="I38" i="22"/>
  <c r="I37" i="21"/>
  <c r="J36" i="21"/>
  <c r="K35" i="21" s="1"/>
  <c r="H36" i="21"/>
  <c r="C11" i="15"/>
  <c r="I30" i="14"/>
  <c r="I31" i="14" s="1"/>
  <c r="I32" i="14" s="1"/>
  <c r="I33" i="14" s="1"/>
  <c r="I34" i="14" s="1"/>
  <c r="I35" i="14" s="1"/>
  <c r="I36" i="14" s="1"/>
  <c r="I37" i="14" s="1"/>
  <c r="I38" i="14" s="1"/>
  <c r="I39" i="14" s="1"/>
  <c r="I40" i="14" s="1"/>
  <c r="I41" i="14" s="1"/>
  <c r="I42" i="14" s="1"/>
  <c r="I43" i="14" s="1"/>
  <c r="I44" i="14" s="1"/>
  <c r="I45" i="14" s="1"/>
  <c r="I46" i="14" s="1"/>
  <c r="I47" i="14" s="1"/>
  <c r="I48" i="14" s="1"/>
  <c r="I49" i="14" s="1"/>
  <c r="I50" i="14" s="1"/>
  <c r="I51" i="14" s="1"/>
  <c r="I52" i="14" s="1"/>
  <c r="I53" i="14" s="1"/>
  <c r="I54" i="14" s="1"/>
  <c r="I55" i="14" s="1"/>
  <c r="I56" i="14" s="1"/>
  <c r="I57" i="14" s="1"/>
  <c r="I58" i="14" s="1"/>
  <c r="I59" i="14" s="1"/>
  <c r="I60" i="14" s="1"/>
  <c r="I61" i="14" s="1"/>
  <c r="I62" i="14" s="1"/>
  <c r="I63" i="14" s="1"/>
  <c r="I64" i="14" s="1"/>
  <c r="I65" i="14" s="1"/>
  <c r="I66" i="14" s="1"/>
  <c r="I67" i="14" s="1"/>
  <c r="I68" i="14" s="1"/>
  <c r="I69" i="14" s="1"/>
  <c r="I70" i="14" s="1"/>
  <c r="I71" i="14" s="1"/>
  <c r="I72" i="14" s="1"/>
  <c r="I73" i="14" s="1"/>
  <c r="I74" i="14" s="1"/>
  <c r="I75" i="14" s="1"/>
  <c r="I76" i="14" s="1"/>
  <c r="I77" i="14" s="1"/>
  <c r="I78" i="14" s="1"/>
  <c r="I79" i="14" s="1"/>
  <c r="I80" i="14" s="1"/>
  <c r="K845" i="14"/>
  <c r="K844" i="14"/>
  <c r="K843" i="14"/>
  <c r="K842" i="14"/>
  <c r="K841" i="14"/>
  <c r="K840" i="14"/>
  <c r="K839" i="14"/>
  <c r="K838" i="14"/>
  <c r="K837" i="14"/>
  <c r="K836" i="14"/>
  <c r="K835" i="14"/>
  <c r="K834" i="14"/>
  <c r="K833" i="14"/>
  <c r="K832" i="14"/>
  <c r="K831" i="14"/>
  <c r="K830" i="14"/>
  <c r="K829" i="14"/>
  <c r="K828" i="14"/>
  <c r="K827" i="14"/>
  <c r="K826" i="14"/>
  <c r="K825" i="14"/>
  <c r="K824" i="14"/>
  <c r="K823" i="14"/>
  <c r="K822" i="14"/>
  <c r="K821" i="14"/>
  <c r="K820" i="14"/>
  <c r="K819" i="14"/>
  <c r="K818" i="14"/>
  <c r="K817" i="14"/>
  <c r="K816" i="14"/>
  <c r="K815" i="14"/>
  <c r="K814" i="14"/>
  <c r="K813" i="14"/>
  <c r="K812" i="14"/>
  <c r="K811" i="14"/>
  <c r="K810" i="14"/>
  <c r="K809" i="14"/>
  <c r="K808" i="14"/>
  <c r="K807" i="14"/>
  <c r="K806" i="14"/>
  <c r="K805" i="14"/>
  <c r="K804" i="14"/>
  <c r="K803" i="14"/>
  <c r="K802" i="14"/>
  <c r="K801" i="14"/>
  <c r="K800" i="14"/>
  <c r="K799" i="14"/>
  <c r="K798" i="14"/>
  <c r="K797" i="14"/>
  <c r="K796" i="14"/>
  <c r="K795" i="14"/>
  <c r="K794" i="14"/>
  <c r="K793" i="14"/>
  <c r="K792" i="14"/>
  <c r="K791" i="14"/>
  <c r="K790" i="14"/>
  <c r="K789" i="14"/>
  <c r="K788" i="14"/>
  <c r="K787" i="14"/>
  <c r="K786" i="14"/>
  <c r="K785" i="14"/>
  <c r="K784" i="14"/>
  <c r="K783" i="14"/>
  <c r="K782" i="14"/>
  <c r="K781" i="14"/>
  <c r="K780" i="14"/>
  <c r="K779" i="14"/>
  <c r="K778" i="14"/>
  <c r="K777" i="14"/>
  <c r="K776" i="14"/>
  <c r="K775" i="14"/>
  <c r="K774" i="14"/>
  <c r="K773" i="14"/>
  <c r="K772" i="14"/>
  <c r="K771" i="14"/>
  <c r="K770" i="14"/>
  <c r="K769" i="14"/>
  <c r="K768" i="14"/>
  <c r="K767" i="14"/>
  <c r="K766" i="14"/>
  <c r="K765" i="14"/>
  <c r="K764" i="14"/>
  <c r="K763" i="14"/>
  <c r="K762" i="14"/>
  <c r="K761" i="14"/>
  <c r="K760" i="14"/>
  <c r="K759" i="14"/>
  <c r="K758" i="14"/>
  <c r="K757" i="14"/>
  <c r="K756" i="14"/>
  <c r="K755" i="14"/>
  <c r="K754" i="14"/>
  <c r="K753" i="14"/>
  <c r="K752" i="14"/>
  <c r="K751" i="14"/>
  <c r="K750" i="14"/>
  <c r="K749" i="14"/>
  <c r="K748" i="14"/>
  <c r="K747" i="14"/>
  <c r="K746" i="14"/>
  <c r="K745" i="14"/>
  <c r="K744" i="14"/>
  <c r="K743" i="14"/>
  <c r="K742" i="14"/>
  <c r="K741" i="14"/>
  <c r="K740" i="14"/>
  <c r="K739" i="14"/>
  <c r="K738" i="14"/>
  <c r="K737" i="14"/>
  <c r="K736" i="14"/>
  <c r="K735" i="14"/>
  <c r="K734" i="14"/>
  <c r="K733" i="14"/>
  <c r="K732" i="14"/>
  <c r="K731" i="14"/>
  <c r="K730" i="14"/>
  <c r="K729" i="14"/>
  <c r="K728" i="14"/>
  <c r="K727" i="14"/>
  <c r="K726" i="14"/>
  <c r="K725" i="14"/>
  <c r="K724" i="14"/>
  <c r="K723" i="14"/>
  <c r="K722" i="14"/>
  <c r="K721" i="14"/>
  <c r="K720" i="14"/>
  <c r="K719" i="14"/>
  <c r="K718" i="14"/>
  <c r="K717" i="14"/>
  <c r="K716" i="14"/>
  <c r="K715" i="14"/>
  <c r="K714" i="14"/>
  <c r="K713" i="14"/>
  <c r="K712" i="14"/>
  <c r="K711" i="14"/>
  <c r="K710" i="14"/>
  <c r="K709" i="14"/>
  <c r="K708" i="14"/>
  <c r="K707" i="14"/>
  <c r="K706" i="14"/>
  <c r="K705" i="14"/>
  <c r="K704" i="14"/>
  <c r="K703" i="14"/>
  <c r="K702" i="14"/>
  <c r="K701" i="14"/>
  <c r="K700" i="14"/>
  <c r="K699" i="14"/>
  <c r="K698" i="14"/>
  <c r="K697" i="14"/>
  <c r="K696" i="14"/>
  <c r="K695" i="14"/>
  <c r="K694" i="14"/>
  <c r="K693" i="14"/>
  <c r="K692" i="14"/>
  <c r="K691" i="14"/>
  <c r="K690" i="14"/>
  <c r="K689" i="14"/>
  <c r="K688" i="14"/>
  <c r="K687" i="14"/>
  <c r="K686" i="14"/>
  <c r="K685" i="14"/>
  <c r="K684" i="14"/>
  <c r="K683" i="14"/>
  <c r="K682" i="14"/>
  <c r="K681" i="14"/>
  <c r="K680" i="14"/>
  <c r="K679" i="14"/>
  <c r="K678" i="14"/>
  <c r="K677" i="14"/>
  <c r="K676" i="14"/>
  <c r="K675" i="14"/>
  <c r="K674" i="14"/>
  <c r="K673" i="14"/>
  <c r="K672" i="14"/>
  <c r="K671" i="14"/>
  <c r="K670" i="14"/>
  <c r="K669" i="14"/>
  <c r="K668" i="14"/>
  <c r="K667" i="14"/>
  <c r="K666" i="14"/>
  <c r="K665" i="14"/>
  <c r="K664" i="14"/>
  <c r="K663" i="14"/>
  <c r="K662" i="14"/>
  <c r="K661" i="14"/>
  <c r="K660" i="14"/>
  <c r="K659" i="14"/>
  <c r="K658" i="14"/>
  <c r="K657" i="14"/>
  <c r="K656" i="14"/>
  <c r="K655" i="14"/>
  <c r="K654" i="14"/>
  <c r="K653" i="14"/>
  <c r="K652" i="14"/>
  <c r="K651" i="14"/>
  <c r="K650" i="14"/>
  <c r="K649" i="14"/>
  <c r="K648" i="14"/>
  <c r="K647" i="14"/>
  <c r="K646" i="14"/>
  <c r="K645" i="14"/>
  <c r="K644" i="14"/>
  <c r="K643" i="14"/>
  <c r="K642" i="14"/>
  <c r="K641" i="14"/>
  <c r="K640" i="14"/>
  <c r="K639" i="14"/>
  <c r="K638" i="14"/>
  <c r="K637" i="14"/>
  <c r="K636" i="14"/>
  <c r="K635" i="14"/>
  <c r="K634" i="14"/>
  <c r="K633" i="14"/>
  <c r="K632" i="14"/>
  <c r="K631" i="14"/>
  <c r="K630" i="14"/>
  <c r="K629" i="14"/>
  <c r="K628" i="14"/>
  <c r="K627" i="14"/>
  <c r="K626" i="14"/>
  <c r="K625" i="14"/>
  <c r="K624" i="14"/>
  <c r="K623" i="14"/>
  <c r="K622" i="14"/>
  <c r="K621" i="14"/>
  <c r="K620" i="14"/>
  <c r="K619" i="14"/>
  <c r="K618" i="14"/>
  <c r="K617" i="14"/>
  <c r="K616" i="14"/>
  <c r="K615" i="14"/>
  <c r="K614" i="14"/>
  <c r="K613" i="14"/>
  <c r="K612" i="14"/>
  <c r="K611" i="14"/>
  <c r="K610" i="14"/>
  <c r="K609" i="14"/>
  <c r="K608" i="14"/>
  <c r="K607" i="14"/>
  <c r="K606" i="14"/>
  <c r="K605" i="14"/>
  <c r="K604" i="14"/>
  <c r="K603" i="14"/>
  <c r="K602" i="14"/>
  <c r="K601" i="14"/>
  <c r="K600" i="14"/>
  <c r="K599" i="14"/>
  <c r="K598" i="14"/>
  <c r="K597" i="14"/>
  <c r="K596" i="14"/>
  <c r="K595" i="14"/>
  <c r="K594" i="14"/>
  <c r="K593" i="14"/>
  <c r="K592" i="14"/>
  <c r="K591" i="14"/>
  <c r="K590" i="14"/>
  <c r="K589" i="14"/>
  <c r="K588" i="14"/>
  <c r="K587" i="14"/>
  <c r="K586" i="14"/>
  <c r="K585" i="14"/>
  <c r="K584" i="14"/>
  <c r="K583" i="14"/>
  <c r="K582" i="14"/>
  <c r="K581" i="14"/>
  <c r="K580" i="14"/>
  <c r="K579" i="14"/>
  <c r="K578" i="14"/>
  <c r="K577" i="14"/>
  <c r="K576" i="14"/>
  <c r="K575" i="14"/>
  <c r="K574" i="14"/>
  <c r="K573" i="14"/>
  <c r="K572" i="14"/>
  <c r="K571" i="14"/>
  <c r="K570" i="14"/>
  <c r="K569" i="14"/>
  <c r="K568" i="14"/>
  <c r="K567" i="14"/>
  <c r="K566" i="14"/>
  <c r="K565" i="14"/>
  <c r="K564" i="14"/>
  <c r="K563" i="14"/>
  <c r="K562" i="14"/>
  <c r="K561" i="14"/>
  <c r="K560" i="14"/>
  <c r="K559" i="14"/>
  <c r="K558" i="14"/>
  <c r="K557" i="14"/>
  <c r="K556" i="14"/>
  <c r="K555" i="14"/>
  <c r="K554" i="14"/>
  <c r="K553" i="14"/>
  <c r="K552" i="14"/>
  <c r="K551" i="14"/>
  <c r="K550" i="14"/>
  <c r="K549" i="14"/>
  <c r="K548" i="14"/>
  <c r="K547" i="14"/>
  <c r="K546" i="14"/>
  <c r="K545" i="14"/>
  <c r="K544" i="14"/>
  <c r="K543" i="14"/>
  <c r="K542" i="14"/>
  <c r="K541" i="14"/>
  <c r="K540" i="14"/>
  <c r="K539" i="14"/>
  <c r="K538" i="14"/>
  <c r="K537" i="14"/>
  <c r="K536" i="14"/>
  <c r="K535" i="14"/>
  <c r="K534" i="14"/>
  <c r="K533" i="14"/>
  <c r="K532" i="14"/>
  <c r="K531" i="14"/>
  <c r="K530" i="14"/>
  <c r="K529" i="14"/>
  <c r="K528" i="14"/>
  <c r="K527" i="14"/>
  <c r="K526" i="14"/>
  <c r="K525" i="14"/>
  <c r="K524" i="14"/>
  <c r="K523" i="14"/>
  <c r="K522" i="14"/>
  <c r="K521" i="14"/>
  <c r="K520" i="14"/>
  <c r="K519" i="14"/>
  <c r="K518" i="14"/>
  <c r="K517" i="14"/>
  <c r="K516" i="14"/>
  <c r="K515" i="14"/>
  <c r="K514" i="14"/>
  <c r="K513" i="14"/>
  <c r="K512" i="14"/>
  <c r="K511" i="14"/>
  <c r="K510" i="14"/>
  <c r="K509" i="14"/>
  <c r="K508" i="14"/>
  <c r="K507" i="14"/>
  <c r="K506" i="14"/>
  <c r="K505" i="14"/>
  <c r="K504" i="14"/>
  <c r="K503" i="14"/>
  <c r="K502" i="14"/>
  <c r="K501" i="14"/>
  <c r="K500" i="14"/>
  <c r="K499" i="14"/>
  <c r="K498" i="14"/>
  <c r="K497" i="14"/>
  <c r="K496" i="14"/>
  <c r="K495" i="14"/>
  <c r="K494" i="14"/>
  <c r="K493" i="14"/>
  <c r="K492" i="14"/>
  <c r="K491" i="14"/>
  <c r="K490" i="14"/>
  <c r="K489" i="14"/>
  <c r="K488" i="14"/>
  <c r="K487" i="14"/>
  <c r="K486" i="14"/>
  <c r="K485" i="14"/>
  <c r="K484" i="14"/>
  <c r="K483" i="14"/>
  <c r="K482" i="14"/>
  <c r="K481" i="14"/>
  <c r="K480" i="14"/>
  <c r="K479" i="14"/>
  <c r="K478" i="14"/>
  <c r="K477" i="14"/>
  <c r="K476" i="14"/>
  <c r="K475" i="14"/>
  <c r="K474" i="14"/>
  <c r="K473" i="14"/>
  <c r="K472" i="14"/>
  <c r="K471" i="14"/>
  <c r="K470" i="14"/>
  <c r="K469" i="14"/>
  <c r="K468" i="14"/>
  <c r="K467" i="14"/>
  <c r="K466" i="14"/>
  <c r="K465" i="14"/>
  <c r="K464" i="14"/>
  <c r="K463" i="14"/>
  <c r="K462" i="14"/>
  <c r="K461" i="14"/>
  <c r="K460" i="14"/>
  <c r="K459" i="14"/>
  <c r="K458" i="14"/>
  <c r="K457" i="14"/>
  <c r="K456" i="14"/>
  <c r="K455" i="14"/>
  <c r="K454" i="14"/>
  <c r="K453" i="14"/>
  <c r="K452" i="14"/>
  <c r="K451" i="14"/>
  <c r="K450" i="14"/>
  <c r="K449" i="14"/>
  <c r="K448" i="14"/>
  <c r="K447" i="14"/>
  <c r="K446" i="14"/>
  <c r="K445" i="14"/>
  <c r="K444" i="14"/>
  <c r="K443" i="14"/>
  <c r="K442" i="14"/>
  <c r="K441" i="14"/>
  <c r="K440" i="14"/>
  <c r="K439" i="14"/>
  <c r="K438" i="14"/>
  <c r="K437" i="14"/>
  <c r="K436" i="14"/>
  <c r="K435" i="14"/>
  <c r="K434" i="14"/>
  <c r="K433" i="14"/>
  <c r="K432" i="14"/>
  <c r="K431" i="14"/>
  <c r="K430" i="14"/>
  <c r="K429" i="14"/>
  <c r="K428" i="14"/>
  <c r="K427" i="14"/>
  <c r="K426" i="14"/>
  <c r="K425" i="14"/>
  <c r="K424" i="14"/>
  <c r="K423" i="14"/>
  <c r="K422" i="14"/>
  <c r="K421" i="14"/>
  <c r="K420" i="14"/>
  <c r="K419" i="14"/>
  <c r="K418" i="14"/>
  <c r="K417" i="14"/>
  <c r="K416" i="14"/>
  <c r="K415" i="14"/>
  <c r="K414" i="14"/>
  <c r="K413" i="14"/>
  <c r="K412" i="14"/>
  <c r="K411" i="14"/>
  <c r="K410" i="14"/>
  <c r="K409" i="14"/>
  <c r="K408" i="14"/>
  <c r="K407" i="14"/>
  <c r="K406" i="14"/>
  <c r="K405" i="14"/>
  <c r="K404" i="14"/>
  <c r="K403" i="14"/>
  <c r="K402" i="14"/>
  <c r="K401" i="14"/>
  <c r="K400" i="14"/>
  <c r="K399" i="14"/>
  <c r="K398" i="14"/>
  <c r="K397" i="14"/>
  <c r="K396" i="14"/>
  <c r="K395" i="14"/>
  <c r="K394" i="14"/>
  <c r="K393" i="14"/>
  <c r="K392" i="14"/>
  <c r="K391" i="14"/>
  <c r="K390" i="14"/>
  <c r="K389" i="14"/>
  <c r="K388" i="14"/>
  <c r="M29" i="14"/>
  <c r="H29" i="14"/>
  <c r="M11" i="15" l="1"/>
  <c r="K11" i="15"/>
  <c r="D11" i="15"/>
  <c r="F11" i="15"/>
  <c r="G11" i="15"/>
  <c r="E11" i="15"/>
  <c r="N32" i="21"/>
  <c r="L32" i="21" s="1"/>
  <c r="S31" i="21" s="1"/>
  <c r="I81" i="14"/>
  <c r="J80" i="14"/>
  <c r="I39" i="22"/>
  <c r="J38" i="22"/>
  <c r="K37" i="22" s="1"/>
  <c r="H38" i="22"/>
  <c r="O32" i="22"/>
  <c r="P32" i="22" s="1"/>
  <c r="M33" i="22" s="1"/>
  <c r="H37" i="21"/>
  <c r="I38" i="21"/>
  <c r="J37" i="21"/>
  <c r="K36" i="21" s="1"/>
  <c r="C12" i="15"/>
  <c r="N29" i="14"/>
  <c r="L29" i="14" s="1"/>
  <c r="K6" i="19" s="1"/>
  <c r="B6" i="19" s="1"/>
  <c r="J30" i="14"/>
  <c r="H30" i="14"/>
  <c r="M12" i="15" l="1"/>
  <c r="K12" i="15"/>
  <c r="D12" i="15"/>
  <c r="F12" i="15"/>
  <c r="G12" i="15"/>
  <c r="E12" i="15"/>
  <c r="O32" i="21"/>
  <c r="P32" i="21" s="1"/>
  <c r="M33" i="21" s="1"/>
  <c r="I82" i="14"/>
  <c r="J81" i="14"/>
  <c r="N33" i="22"/>
  <c r="L33" i="22" s="1"/>
  <c r="S32" i="22" s="1"/>
  <c r="H39" i="22"/>
  <c r="I40" i="22"/>
  <c r="J39" i="22"/>
  <c r="K38" i="22" s="1"/>
  <c r="J38" i="21"/>
  <c r="K37" i="21" s="1"/>
  <c r="I39" i="21"/>
  <c r="H38" i="21"/>
  <c r="C13" i="15"/>
  <c r="O29" i="14"/>
  <c r="P29" i="14" s="1"/>
  <c r="M30" i="14" s="1"/>
  <c r="K29" i="14"/>
  <c r="J31" i="14"/>
  <c r="H31" i="14"/>
  <c r="M19" i="11"/>
  <c r="K835" i="11"/>
  <c r="K834" i="11"/>
  <c r="K833" i="11"/>
  <c r="K832" i="11"/>
  <c r="K831" i="11"/>
  <c r="K830" i="11"/>
  <c r="K829" i="11"/>
  <c r="K828" i="11"/>
  <c r="K827" i="11"/>
  <c r="K826" i="11"/>
  <c r="K825" i="11"/>
  <c r="K824" i="11"/>
  <c r="K823" i="11"/>
  <c r="K822" i="11"/>
  <c r="K821" i="11"/>
  <c r="K820" i="11"/>
  <c r="K819" i="11"/>
  <c r="K818" i="11"/>
  <c r="K817" i="11"/>
  <c r="K816" i="11"/>
  <c r="K815" i="11"/>
  <c r="K814" i="11"/>
  <c r="K813" i="11"/>
  <c r="K812" i="11"/>
  <c r="K811" i="11"/>
  <c r="K810" i="11"/>
  <c r="K809" i="11"/>
  <c r="K808" i="11"/>
  <c r="K807" i="11"/>
  <c r="K806" i="11"/>
  <c r="K805" i="11"/>
  <c r="K804" i="11"/>
  <c r="K803" i="11"/>
  <c r="K802" i="11"/>
  <c r="K801" i="11"/>
  <c r="K800" i="11"/>
  <c r="K799" i="11"/>
  <c r="K798" i="11"/>
  <c r="K797" i="11"/>
  <c r="K796" i="11"/>
  <c r="K795" i="11"/>
  <c r="K794" i="11"/>
  <c r="K793" i="11"/>
  <c r="K792" i="11"/>
  <c r="K791" i="11"/>
  <c r="K790" i="11"/>
  <c r="K789" i="11"/>
  <c r="K788" i="11"/>
  <c r="K787" i="11"/>
  <c r="K786" i="11"/>
  <c r="K785" i="11"/>
  <c r="K784" i="11"/>
  <c r="K783" i="11"/>
  <c r="K782" i="11"/>
  <c r="K781" i="11"/>
  <c r="K780" i="11"/>
  <c r="K779" i="11"/>
  <c r="K778" i="11"/>
  <c r="K777" i="11"/>
  <c r="K776" i="11"/>
  <c r="K775" i="11"/>
  <c r="K774" i="11"/>
  <c r="K773" i="11"/>
  <c r="K772" i="11"/>
  <c r="K771" i="11"/>
  <c r="K770" i="11"/>
  <c r="K769" i="11"/>
  <c r="K768" i="11"/>
  <c r="K767" i="11"/>
  <c r="K766" i="11"/>
  <c r="K765" i="11"/>
  <c r="K764" i="11"/>
  <c r="K763" i="11"/>
  <c r="K762" i="11"/>
  <c r="K761" i="11"/>
  <c r="K760" i="11"/>
  <c r="K759" i="11"/>
  <c r="K758" i="11"/>
  <c r="K757" i="11"/>
  <c r="K756" i="11"/>
  <c r="K755" i="11"/>
  <c r="K754" i="11"/>
  <c r="K753" i="11"/>
  <c r="K752" i="11"/>
  <c r="K751" i="11"/>
  <c r="K750" i="11"/>
  <c r="K749" i="11"/>
  <c r="K748" i="11"/>
  <c r="K747" i="11"/>
  <c r="K746" i="11"/>
  <c r="K745" i="11"/>
  <c r="K744" i="11"/>
  <c r="K743" i="11"/>
  <c r="K742" i="11"/>
  <c r="K741" i="11"/>
  <c r="K740" i="11"/>
  <c r="K739" i="11"/>
  <c r="K738" i="11"/>
  <c r="K737" i="11"/>
  <c r="K736" i="11"/>
  <c r="K735" i="11"/>
  <c r="K734" i="11"/>
  <c r="K733" i="11"/>
  <c r="K732" i="11"/>
  <c r="K731" i="11"/>
  <c r="K730" i="11"/>
  <c r="K729" i="11"/>
  <c r="K728" i="11"/>
  <c r="K727" i="11"/>
  <c r="K726" i="11"/>
  <c r="K725" i="11"/>
  <c r="K724" i="11"/>
  <c r="K723" i="11"/>
  <c r="K722" i="11"/>
  <c r="K721" i="11"/>
  <c r="K720" i="11"/>
  <c r="K719" i="11"/>
  <c r="K718" i="11"/>
  <c r="K717" i="11"/>
  <c r="K716" i="11"/>
  <c r="K715" i="11"/>
  <c r="K714" i="11"/>
  <c r="K713" i="11"/>
  <c r="K712" i="11"/>
  <c r="K711" i="11"/>
  <c r="K710" i="11"/>
  <c r="K709" i="11"/>
  <c r="K708" i="11"/>
  <c r="K707" i="11"/>
  <c r="K706" i="11"/>
  <c r="K705" i="11"/>
  <c r="K704" i="11"/>
  <c r="K703" i="11"/>
  <c r="K702" i="11"/>
  <c r="K701" i="11"/>
  <c r="K700" i="11"/>
  <c r="K699" i="11"/>
  <c r="K698" i="11"/>
  <c r="K697" i="11"/>
  <c r="K696" i="11"/>
  <c r="K695" i="11"/>
  <c r="K694" i="11"/>
  <c r="K693" i="11"/>
  <c r="K692" i="11"/>
  <c r="K691" i="11"/>
  <c r="K690" i="11"/>
  <c r="K689" i="11"/>
  <c r="K688" i="11"/>
  <c r="K687" i="11"/>
  <c r="K686" i="11"/>
  <c r="K685" i="11"/>
  <c r="K684" i="11"/>
  <c r="K683" i="11"/>
  <c r="K682" i="11"/>
  <c r="K681" i="11"/>
  <c r="K680" i="11"/>
  <c r="K679" i="11"/>
  <c r="K678" i="11"/>
  <c r="K677" i="11"/>
  <c r="K676" i="11"/>
  <c r="K675" i="11"/>
  <c r="K674" i="11"/>
  <c r="K673" i="11"/>
  <c r="K672" i="11"/>
  <c r="K671" i="11"/>
  <c r="K670" i="11"/>
  <c r="K669" i="11"/>
  <c r="K668" i="11"/>
  <c r="K667" i="11"/>
  <c r="K666" i="11"/>
  <c r="K665" i="11"/>
  <c r="K664" i="11"/>
  <c r="K663" i="11"/>
  <c r="K662" i="11"/>
  <c r="K661" i="11"/>
  <c r="K660" i="11"/>
  <c r="K659" i="11"/>
  <c r="K658" i="11"/>
  <c r="K657" i="11"/>
  <c r="K656" i="11"/>
  <c r="K655" i="11"/>
  <c r="K654" i="11"/>
  <c r="K653" i="11"/>
  <c r="K652" i="11"/>
  <c r="K651" i="11"/>
  <c r="K650" i="11"/>
  <c r="K649" i="11"/>
  <c r="K648" i="11"/>
  <c r="K647" i="11"/>
  <c r="K646" i="11"/>
  <c r="K645" i="11"/>
  <c r="K644" i="11"/>
  <c r="K643" i="11"/>
  <c r="K642" i="11"/>
  <c r="K641" i="11"/>
  <c r="K640" i="11"/>
  <c r="K639" i="11"/>
  <c r="K638" i="11"/>
  <c r="K637" i="11"/>
  <c r="K636" i="11"/>
  <c r="K635" i="11"/>
  <c r="K634" i="11"/>
  <c r="K633" i="11"/>
  <c r="K632" i="11"/>
  <c r="K631" i="11"/>
  <c r="K630" i="11"/>
  <c r="K629" i="11"/>
  <c r="K628" i="11"/>
  <c r="K627" i="11"/>
  <c r="K626" i="11"/>
  <c r="K625" i="11"/>
  <c r="K624" i="11"/>
  <c r="K623" i="11"/>
  <c r="K622" i="11"/>
  <c r="K621" i="11"/>
  <c r="K620" i="11"/>
  <c r="K619" i="11"/>
  <c r="K618" i="11"/>
  <c r="K617" i="11"/>
  <c r="K616" i="11"/>
  <c r="K615" i="11"/>
  <c r="K614" i="11"/>
  <c r="K613" i="11"/>
  <c r="K612" i="11"/>
  <c r="K611" i="11"/>
  <c r="K610" i="11"/>
  <c r="K609" i="11"/>
  <c r="K608" i="11"/>
  <c r="K607" i="11"/>
  <c r="K606" i="11"/>
  <c r="K605" i="11"/>
  <c r="K604" i="11"/>
  <c r="K603" i="11"/>
  <c r="K602" i="11"/>
  <c r="K601" i="11"/>
  <c r="K600" i="11"/>
  <c r="K599" i="11"/>
  <c r="K598" i="11"/>
  <c r="K597" i="11"/>
  <c r="K596" i="11"/>
  <c r="K595" i="11"/>
  <c r="K594" i="11"/>
  <c r="K593" i="11"/>
  <c r="K592" i="11"/>
  <c r="K591" i="11"/>
  <c r="K590" i="11"/>
  <c r="K589" i="11"/>
  <c r="K588" i="11"/>
  <c r="K587" i="11"/>
  <c r="K586" i="11"/>
  <c r="K585" i="11"/>
  <c r="K584" i="11"/>
  <c r="K583" i="11"/>
  <c r="K582" i="11"/>
  <c r="K581" i="11"/>
  <c r="K580" i="11"/>
  <c r="K579" i="11"/>
  <c r="K578" i="11"/>
  <c r="K577" i="11"/>
  <c r="K576" i="11"/>
  <c r="K575" i="11"/>
  <c r="K574" i="11"/>
  <c r="K573" i="11"/>
  <c r="K572" i="11"/>
  <c r="K571" i="11"/>
  <c r="K570" i="11"/>
  <c r="K569" i="11"/>
  <c r="K568" i="11"/>
  <c r="K567" i="11"/>
  <c r="K566" i="11"/>
  <c r="K565" i="11"/>
  <c r="K564" i="11"/>
  <c r="K563" i="11"/>
  <c r="K562" i="11"/>
  <c r="K561" i="11"/>
  <c r="K560" i="11"/>
  <c r="K559" i="11"/>
  <c r="K558" i="11"/>
  <c r="K557" i="11"/>
  <c r="K556" i="11"/>
  <c r="K555" i="11"/>
  <c r="K554" i="11"/>
  <c r="K553" i="11"/>
  <c r="K552" i="11"/>
  <c r="K551" i="11"/>
  <c r="K550" i="11"/>
  <c r="K549" i="11"/>
  <c r="K548" i="11"/>
  <c r="K547" i="11"/>
  <c r="K546" i="11"/>
  <c r="K545" i="11"/>
  <c r="K544" i="11"/>
  <c r="K543" i="11"/>
  <c r="K542" i="11"/>
  <c r="K541" i="11"/>
  <c r="K540" i="11"/>
  <c r="K539" i="11"/>
  <c r="K538" i="11"/>
  <c r="K537" i="11"/>
  <c r="K536" i="11"/>
  <c r="K535" i="11"/>
  <c r="K534" i="11"/>
  <c r="K533" i="11"/>
  <c r="K532" i="11"/>
  <c r="K531" i="11"/>
  <c r="K530" i="11"/>
  <c r="K529" i="11"/>
  <c r="K528" i="11"/>
  <c r="K527" i="11"/>
  <c r="K526" i="11"/>
  <c r="K525" i="11"/>
  <c r="K524" i="11"/>
  <c r="K523" i="11"/>
  <c r="K522" i="11"/>
  <c r="K521" i="11"/>
  <c r="K520" i="11"/>
  <c r="K519" i="11"/>
  <c r="K518" i="11"/>
  <c r="K517" i="11"/>
  <c r="K516" i="11"/>
  <c r="K515" i="11"/>
  <c r="K514" i="11"/>
  <c r="K513" i="11"/>
  <c r="K512" i="11"/>
  <c r="K511" i="11"/>
  <c r="K510" i="11"/>
  <c r="K509" i="11"/>
  <c r="K508" i="11"/>
  <c r="K507" i="11"/>
  <c r="K506" i="11"/>
  <c r="K505" i="11"/>
  <c r="K504" i="11"/>
  <c r="K503" i="11"/>
  <c r="K502" i="11"/>
  <c r="K501" i="11"/>
  <c r="K500" i="11"/>
  <c r="K499" i="11"/>
  <c r="K498" i="11"/>
  <c r="K497" i="11"/>
  <c r="K496" i="11"/>
  <c r="K495" i="11"/>
  <c r="K494" i="11"/>
  <c r="K493" i="11"/>
  <c r="K492" i="11"/>
  <c r="K491" i="11"/>
  <c r="K490" i="11"/>
  <c r="K489" i="11"/>
  <c r="K488" i="11"/>
  <c r="K487" i="11"/>
  <c r="K486" i="11"/>
  <c r="K485" i="11"/>
  <c r="K484" i="11"/>
  <c r="K483" i="11"/>
  <c r="K482" i="11"/>
  <c r="K481" i="11"/>
  <c r="K480" i="11"/>
  <c r="K479" i="11"/>
  <c r="K478" i="11"/>
  <c r="K477" i="11"/>
  <c r="K476" i="11"/>
  <c r="K475" i="11"/>
  <c r="K474" i="11"/>
  <c r="K473" i="11"/>
  <c r="K472" i="11"/>
  <c r="K471" i="11"/>
  <c r="K470" i="11"/>
  <c r="K469" i="11"/>
  <c r="K468" i="11"/>
  <c r="K467" i="11"/>
  <c r="K466" i="11"/>
  <c r="K465" i="11"/>
  <c r="K464" i="11"/>
  <c r="K463" i="11"/>
  <c r="K462" i="11"/>
  <c r="K461" i="11"/>
  <c r="K460" i="11"/>
  <c r="K459" i="11"/>
  <c r="K458" i="11"/>
  <c r="K457" i="11"/>
  <c r="K456" i="11"/>
  <c r="K455" i="11"/>
  <c r="K454" i="11"/>
  <c r="K453" i="11"/>
  <c r="K452" i="11"/>
  <c r="K451" i="11"/>
  <c r="K450" i="11"/>
  <c r="K449" i="11"/>
  <c r="K448" i="11"/>
  <c r="K447" i="11"/>
  <c r="K446" i="11"/>
  <c r="K445" i="11"/>
  <c r="K444" i="11"/>
  <c r="K443" i="11"/>
  <c r="K442" i="11"/>
  <c r="K441" i="11"/>
  <c r="K440" i="11"/>
  <c r="K439" i="11"/>
  <c r="K438" i="11"/>
  <c r="K437" i="11"/>
  <c r="K436" i="11"/>
  <c r="K435" i="11"/>
  <c r="K434" i="11"/>
  <c r="K433" i="11"/>
  <c r="K432" i="11"/>
  <c r="K431" i="11"/>
  <c r="K430" i="11"/>
  <c r="K429" i="11"/>
  <c r="K428" i="11"/>
  <c r="K427" i="11"/>
  <c r="K426" i="11"/>
  <c r="K425" i="11"/>
  <c r="K424" i="11"/>
  <c r="K423" i="11"/>
  <c r="K422" i="11"/>
  <c r="K421" i="11"/>
  <c r="K420" i="11"/>
  <c r="K419" i="11"/>
  <c r="K418" i="11"/>
  <c r="K417" i="11"/>
  <c r="K416" i="11"/>
  <c r="K415" i="11"/>
  <c r="K414" i="11"/>
  <c r="K413" i="11"/>
  <c r="K412" i="11"/>
  <c r="K411" i="11"/>
  <c r="K410" i="11"/>
  <c r="K409" i="11"/>
  <c r="K408" i="11"/>
  <c r="K407" i="11"/>
  <c r="K406" i="11"/>
  <c r="K405" i="11"/>
  <c r="K404" i="11"/>
  <c r="K403" i="11"/>
  <c r="K402" i="11"/>
  <c r="K401" i="11"/>
  <c r="K400" i="11"/>
  <c r="K399" i="11"/>
  <c r="K398" i="11"/>
  <c r="K397" i="11"/>
  <c r="K396" i="11"/>
  <c r="K395" i="11"/>
  <c r="K394" i="11"/>
  <c r="K393" i="11"/>
  <c r="K392" i="11"/>
  <c r="K391" i="11"/>
  <c r="K390" i="11"/>
  <c r="K389" i="11"/>
  <c r="K388" i="11"/>
  <c r="K387" i="11"/>
  <c r="K386" i="11"/>
  <c r="K385" i="11"/>
  <c r="K384" i="11"/>
  <c r="K383" i="11"/>
  <c r="K382" i="11"/>
  <c r="K381" i="11"/>
  <c r="K380" i="11"/>
  <c r="K379" i="11"/>
  <c r="K378" i="11"/>
  <c r="H19" i="11"/>
  <c r="M19" i="10"/>
  <c r="K835" i="10"/>
  <c r="K834" i="10"/>
  <c r="K833" i="10"/>
  <c r="K832" i="10"/>
  <c r="K831" i="10"/>
  <c r="K830" i="10"/>
  <c r="K829" i="10"/>
  <c r="K828" i="10"/>
  <c r="K827" i="10"/>
  <c r="K826" i="10"/>
  <c r="K825" i="10"/>
  <c r="K824" i="10"/>
  <c r="K823" i="10"/>
  <c r="K822" i="10"/>
  <c r="K821" i="10"/>
  <c r="K820" i="10"/>
  <c r="K819" i="10"/>
  <c r="K818" i="10"/>
  <c r="K817" i="10"/>
  <c r="K816" i="10"/>
  <c r="K815" i="10"/>
  <c r="K814" i="10"/>
  <c r="K813" i="10"/>
  <c r="K812" i="10"/>
  <c r="K811" i="10"/>
  <c r="K810" i="10"/>
  <c r="K809" i="10"/>
  <c r="K808" i="10"/>
  <c r="K807" i="10"/>
  <c r="K806" i="10"/>
  <c r="K805" i="10"/>
  <c r="K804" i="10"/>
  <c r="K803" i="10"/>
  <c r="K802" i="10"/>
  <c r="K801" i="10"/>
  <c r="K800" i="10"/>
  <c r="K799" i="10"/>
  <c r="K798" i="10"/>
  <c r="K797" i="10"/>
  <c r="K796" i="10"/>
  <c r="K795" i="10"/>
  <c r="K794" i="10"/>
  <c r="K793" i="10"/>
  <c r="K792" i="10"/>
  <c r="K791" i="10"/>
  <c r="K790" i="10"/>
  <c r="K789" i="10"/>
  <c r="K788" i="10"/>
  <c r="K787" i="10"/>
  <c r="K786" i="10"/>
  <c r="K785" i="10"/>
  <c r="K784" i="10"/>
  <c r="K783" i="10"/>
  <c r="K782" i="10"/>
  <c r="K781" i="10"/>
  <c r="K780" i="10"/>
  <c r="K779" i="10"/>
  <c r="K778" i="10"/>
  <c r="K777" i="10"/>
  <c r="K776" i="10"/>
  <c r="K775" i="10"/>
  <c r="K774" i="10"/>
  <c r="K773" i="10"/>
  <c r="K772" i="10"/>
  <c r="K771" i="10"/>
  <c r="K770" i="10"/>
  <c r="K769" i="10"/>
  <c r="K768" i="10"/>
  <c r="K767" i="10"/>
  <c r="K766" i="10"/>
  <c r="K765" i="10"/>
  <c r="K764" i="10"/>
  <c r="K763" i="10"/>
  <c r="K762" i="10"/>
  <c r="K761" i="10"/>
  <c r="K760" i="10"/>
  <c r="K759" i="10"/>
  <c r="K758" i="10"/>
  <c r="K757" i="10"/>
  <c r="K756" i="10"/>
  <c r="K755" i="10"/>
  <c r="K754" i="10"/>
  <c r="K753" i="10"/>
  <c r="K752" i="10"/>
  <c r="K751" i="10"/>
  <c r="K750" i="10"/>
  <c r="K749" i="10"/>
  <c r="K748" i="10"/>
  <c r="K747" i="10"/>
  <c r="K746" i="10"/>
  <c r="K745" i="10"/>
  <c r="K744" i="10"/>
  <c r="K743" i="10"/>
  <c r="K742" i="10"/>
  <c r="K741" i="10"/>
  <c r="K740" i="10"/>
  <c r="K739" i="10"/>
  <c r="K738" i="10"/>
  <c r="K737" i="10"/>
  <c r="K736" i="10"/>
  <c r="K735" i="10"/>
  <c r="K734" i="10"/>
  <c r="K733" i="10"/>
  <c r="K732" i="10"/>
  <c r="K731" i="10"/>
  <c r="K730" i="10"/>
  <c r="K729" i="10"/>
  <c r="K728" i="10"/>
  <c r="K727" i="10"/>
  <c r="K726" i="10"/>
  <c r="K725" i="10"/>
  <c r="K724" i="10"/>
  <c r="K723" i="10"/>
  <c r="K722" i="10"/>
  <c r="K721" i="10"/>
  <c r="K720" i="10"/>
  <c r="K719" i="10"/>
  <c r="K718" i="10"/>
  <c r="K717" i="10"/>
  <c r="K716" i="10"/>
  <c r="K715" i="10"/>
  <c r="K714" i="10"/>
  <c r="K713" i="10"/>
  <c r="K712" i="10"/>
  <c r="K711" i="10"/>
  <c r="K710" i="10"/>
  <c r="K709" i="10"/>
  <c r="K708" i="10"/>
  <c r="K707" i="10"/>
  <c r="K706" i="10"/>
  <c r="K705" i="10"/>
  <c r="K704" i="10"/>
  <c r="K703" i="10"/>
  <c r="K702" i="10"/>
  <c r="K701" i="10"/>
  <c r="K700" i="10"/>
  <c r="K699" i="10"/>
  <c r="K698" i="10"/>
  <c r="K697" i="10"/>
  <c r="K696" i="10"/>
  <c r="K695" i="10"/>
  <c r="K694" i="10"/>
  <c r="K693" i="10"/>
  <c r="K692" i="10"/>
  <c r="K691" i="10"/>
  <c r="K690" i="10"/>
  <c r="K689" i="10"/>
  <c r="K688" i="10"/>
  <c r="K687" i="10"/>
  <c r="K686" i="10"/>
  <c r="K685" i="10"/>
  <c r="K684" i="10"/>
  <c r="K683" i="10"/>
  <c r="K682" i="10"/>
  <c r="K681" i="10"/>
  <c r="K680" i="10"/>
  <c r="K679" i="10"/>
  <c r="K678" i="10"/>
  <c r="K677" i="10"/>
  <c r="K676" i="10"/>
  <c r="K675" i="10"/>
  <c r="K674" i="10"/>
  <c r="K673" i="10"/>
  <c r="K672" i="10"/>
  <c r="K671" i="10"/>
  <c r="K670" i="10"/>
  <c r="K669" i="10"/>
  <c r="K668" i="10"/>
  <c r="K667" i="10"/>
  <c r="K666" i="10"/>
  <c r="K665" i="10"/>
  <c r="K664" i="10"/>
  <c r="K663" i="10"/>
  <c r="K662" i="10"/>
  <c r="K661" i="10"/>
  <c r="K660" i="10"/>
  <c r="K659" i="10"/>
  <c r="K658" i="10"/>
  <c r="K657" i="10"/>
  <c r="K656" i="10"/>
  <c r="K655" i="10"/>
  <c r="K654" i="10"/>
  <c r="K653" i="10"/>
  <c r="K652" i="10"/>
  <c r="K651" i="10"/>
  <c r="K650" i="10"/>
  <c r="K649" i="10"/>
  <c r="K648" i="10"/>
  <c r="K647" i="10"/>
  <c r="K646" i="10"/>
  <c r="K645" i="10"/>
  <c r="K644" i="10"/>
  <c r="K643" i="10"/>
  <c r="K642" i="10"/>
  <c r="K641" i="10"/>
  <c r="K640" i="10"/>
  <c r="K639" i="10"/>
  <c r="K638" i="10"/>
  <c r="K637" i="10"/>
  <c r="K636" i="10"/>
  <c r="K635" i="10"/>
  <c r="K634" i="10"/>
  <c r="K633" i="10"/>
  <c r="K632" i="10"/>
  <c r="K631" i="10"/>
  <c r="K630" i="10"/>
  <c r="K629" i="10"/>
  <c r="K628" i="10"/>
  <c r="K627" i="10"/>
  <c r="K626" i="10"/>
  <c r="K625" i="10"/>
  <c r="K624" i="10"/>
  <c r="K623" i="10"/>
  <c r="K622" i="10"/>
  <c r="K621" i="10"/>
  <c r="K620" i="10"/>
  <c r="K619" i="10"/>
  <c r="K618" i="10"/>
  <c r="K617" i="10"/>
  <c r="K616" i="10"/>
  <c r="K615" i="10"/>
  <c r="K614" i="10"/>
  <c r="K613" i="10"/>
  <c r="K612" i="10"/>
  <c r="K611" i="10"/>
  <c r="K610" i="10"/>
  <c r="K609" i="10"/>
  <c r="K608" i="10"/>
  <c r="K607" i="10"/>
  <c r="K606" i="10"/>
  <c r="K605" i="10"/>
  <c r="K604" i="10"/>
  <c r="K603" i="10"/>
  <c r="K602" i="10"/>
  <c r="K601" i="10"/>
  <c r="K600" i="10"/>
  <c r="K599" i="10"/>
  <c r="K598" i="10"/>
  <c r="K597" i="10"/>
  <c r="K596" i="10"/>
  <c r="K595" i="10"/>
  <c r="K594" i="10"/>
  <c r="K593" i="10"/>
  <c r="K592" i="10"/>
  <c r="K591" i="10"/>
  <c r="K590" i="10"/>
  <c r="K589" i="10"/>
  <c r="K588" i="10"/>
  <c r="K587" i="10"/>
  <c r="K586" i="10"/>
  <c r="K585" i="10"/>
  <c r="K584" i="10"/>
  <c r="K583" i="10"/>
  <c r="K582" i="10"/>
  <c r="K581" i="10"/>
  <c r="K580" i="10"/>
  <c r="K579" i="10"/>
  <c r="K578" i="10"/>
  <c r="K577" i="10"/>
  <c r="K576" i="10"/>
  <c r="K575" i="10"/>
  <c r="K574" i="10"/>
  <c r="K573" i="10"/>
  <c r="K572" i="10"/>
  <c r="K571" i="10"/>
  <c r="K570" i="10"/>
  <c r="K569" i="10"/>
  <c r="K568" i="10"/>
  <c r="K567" i="10"/>
  <c r="K566" i="10"/>
  <c r="K565" i="10"/>
  <c r="K564" i="10"/>
  <c r="K563" i="10"/>
  <c r="K562" i="10"/>
  <c r="K561" i="10"/>
  <c r="K560" i="10"/>
  <c r="K559" i="10"/>
  <c r="K558" i="10"/>
  <c r="K557" i="10"/>
  <c r="K556" i="10"/>
  <c r="K555" i="10"/>
  <c r="K554" i="10"/>
  <c r="K553" i="10"/>
  <c r="K552" i="10"/>
  <c r="K551" i="10"/>
  <c r="K550" i="10"/>
  <c r="K549" i="10"/>
  <c r="K548" i="10"/>
  <c r="K547" i="10"/>
  <c r="K546" i="10"/>
  <c r="K545" i="10"/>
  <c r="K544" i="10"/>
  <c r="K543" i="10"/>
  <c r="K542" i="10"/>
  <c r="K541" i="10"/>
  <c r="K540" i="10"/>
  <c r="K539" i="10"/>
  <c r="K538" i="10"/>
  <c r="K537" i="10"/>
  <c r="K536" i="10"/>
  <c r="K535" i="10"/>
  <c r="K534" i="10"/>
  <c r="K533" i="10"/>
  <c r="K532" i="10"/>
  <c r="K531" i="10"/>
  <c r="K530" i="10"/>
  <c r="K529" i="10"/>
  <c r="K528" i="10"/>
  <c r="K527" i="10"/>
  <c r="K526" i="10"/>
  <c r="K525" i="10"/>
  <c r="K524" i="10"/>
  <c r="K523" i="10"/>
  <c r="K522" i="10"/>
  <c r="K521" i="10"/>
  <c r="K520" i="10"/>
  <c r="K519" i="10"/>
  <c r="K518" i="10"/>
  <c r="K517" i="10"/>
  <c r="K516" i="10"/>
  <c r="K515" i="10"/>
  <c r="K514" i="10"/>
  <c r="K513" i="10"/>
  <c r="K512" i="10"/>
  <c r="K511" i="10"/>
  <c r="K510" i="10"/>
  <c r="K509" i="10"/>
  <c r="K508" i="10"/>
  <c r="K507" i="10"/>
  <c r="K506" i="10"/>
  <c r="K505" i="10"/>
  <c r="K504" i="10"/>
  <c r="K503" i="10"/>
  <c r="K502" i="10"/>
  <c r="K501" i="10"/>
  <c r="K500" i="10"/>
  <c r="K499" i="10"/>
  <c r="K498" i="10"/>
  <c r="K497" i="10"/>
  <c r="K496" i="10"/>
  <c r="K495" i="10"/>
  <c r="K494" i="10"/>
  <c r="K493" i="10"/>
  <c r="K492" i="10"/>
  <c r="K491" i="10"/>
  <c r="K490" i="10"/>
  <c r="K489" i="10"/>
  <c r="K488" i="10"/>
  <c r="K487" i="10"/>
  <c r="K486" i="10"/>
  <c r="K485" i="10"/>
  <c r="K484" i="10"/>
  <c r="K483" i="10"/>
  <c r="K482" i="10"/>
  <c r="K481" i="10"/>
  <c r="K480" i="10"/>
  <c r="K479" i="10"/>
  <c r="K478" i="10"/>
  <c r="K477" i="10"/>
  <c r="K476" i="10"/>
  <c r="K475" i="10"/>
  <c r="K474" i="10"/>
  <c r="K473" i="10"/>
  <c r="K472" i="10"/>
  <c r="K471" i="10"/>
  <c r="K470" i="10"/>
  <c r="K469" i="10"/>
  <c r="K468" i="10"/>
  <c r="K467" i="10"/>
  <c r="K466" i="10"/>
  <c r="K465" i="10"/>
  <c r="K464" i="10"/>
  <c r="K463" i="10"/>
  <c r="K462" i="10"/>
  <c r="K461" i="10"/>
  <c r="K460" i="10"/>
  <c r="K459" i="10"/>
  <c r="K458" i="10"/>
  <c r="K457" i="10"/>
  <c r="K456" i="10"/>
  <c r="K455" i="10"/>
  <c r="K454" i="10"/>
  <c r="K453" i="10"/>
  <c r="K452" i="10"/>
  <c r="K451" i="10"/>
  <c r="K450" i="10"/>
  <c r="K449" i="10"/>
  <c r="K448" i="10"/>
  <c r="K447" i="10"/>
  <c r="K446" i="10"/>
  <c r="K445" i="10"/>
  <c r="K444" i="10"/>
  <c r="K443" i="10"/>
  <c r="K442" i="10"/>
  <c r="K441" i="10"/>
  <c r="K440" i="10"/>
  <c r="K439" i="10"/>
  <c r="K438" i="10"/>
  <c r="K437" i="10"/>
  <c r="K436" i="10"/>
  <c r="K435" i="10"/>
  <c r="K434" i="10"/>
  <c r="K433" i="10"/>
  <c r="K432" i="10"/>
  <c r="K431" i="10"/>
  <c r="K430" i="10"/>
  <c r="K429" i="10"/>
  <c r="K428" i="10"/>
  <c r="K427" i="10"/>
  <c r="K426" i="10"/>
  <c r="K425" i="10"/>
  <c r="K424" i="10"/>
  <c r="K423" i="10"/>
  <c r="K422" i="10"/>
  <c r="K421" i="10"/>
  <c r="K420" i="10"/>
  <c r="K419" i="10"/>
  <c r="K418" i="10"/>
  <c r="K417" i="10"/>
  <c r="K416" i="10"/>
  <c r="K415" i="10"/>
  <c r="K414" i="10"/>
  <c r="K413" i="10"/>
  <c r="K412" i="10"/>
  <c r="K411" i="10"/>
  <c r="K410" i="10"/>
  <c r="K409" i="10"/>
  <c r="K408" i="10"/>
  <c r="K407" i="10"/>
  <c r="K406" i="10"/>
  <c r="K405" i="10"/>
  <c r="K404" i="10"/>
  <c r="K403" i="10"/>
  <c r="K402" i="10"/>
  <c r="K401" i="10"/>
  <c r="K400" i="10"/>
  <c r="K399" i="10"/>
  <c r="K398" i="10"/>
  <c r="K397" i="10"/>
  <c r="K396" i="10"/>
  <c r="K395" i="10"/>
  <c r="K394" i="10"/>
  <c r="K393" i="10"/>
  <c r="K392" i="10"/>
  <c r="K391" i="10"/>
  <c r="K390" i="10"/>
  <c r="K389" i="10"/>
  <c r="K388" i="10"/>
  <c r="K387" i="10"/>
  <c r="K386" i="10"/>
  <c r="K385" i="10"/>
  <c r="K384" i="10"/>
  <c r="K383" i="10"/>
  <c r="K382" i="10"/>
  <c r="K381" i="10"/>
  <c r="K380" i="10"/>
  <c r="K379" i="10"/>
  <c r="K378" i="10"/>
  <c r="H19" i="10"/>
  <c r="M19" i="2"/>
  <c r="I20" i="2"/>
  <c r="S20" i="2" s="1"/>
  <c r="K835" i="2"/>
  <c r="K834" i="2"/>
  <c r="K833" i="2"/>
  <c r="K832" i="2"/>
  <c r="K831" i="2"/>
  <c r="K830" i="2"/>
  <c r="K829" i="2"/>
  <c r="K828" i="2"/>
  <c r="K827" i="2"/>
  <c r="K826" i="2"/>
  <c r="K825" i="2"/>
  <c r="K824" i="2"/>
  <c r="K823" i="2"/>
  <c r="K822" i="2"/>
  <c r="K821" i="2"/>
  <c r="K820" i="2"/>
  <c r="K819" i="2"/>
  <c r="K818" i="2"/>
  <c r="K817" i="2"/>
  <c r="K816" i="2"/>
  <c r="K815" i="2"/>
  <c r="K814" i="2"/>
  <c r="K813" i="2"/>
  <c r="K812" i="2"/>
  <c r="K811" i="2"/>
  <c r="K810" i="2"/>
  <c r="K809" i="2"/>
  <c r="K808" i="2"/>
  <c r="K807" i="2"/>
  <c r="K806" i="2"/>
  <c r="K805" i="2"/>
  <c r="K804" i="2"/>
  <c r="K803" i="2"/>
  <c r="K802" i="2"/>
  <c r="K801" i="2"/>
  <c r="K800" i="2"/>
  <c r="K799" i="2"/>
  <c r="K798" i="2"/>
  <c r="K797" i="2"/>
  <c r="K796" i="2"/>
  <c r="K795" i="2"/>
  <c r="K794" i="2"/>
  <c r="K793" i="2"/>
  <c r="K792" i="2"/>
  <c r="K791" i="2"/>
  <c r="K790" i="2"/>
  <c r="K789" i="2"/>
  <c r="K788" i="2"/>
  <c r="K787" i="2"/>
  <c r="K786" i="2"/>
  <c r="K785" i="2"/>
  <c r="K784" i="2"/>
  <c r="K783" i="2"/>
  <c r="K782" i="2"/>
  <c r="K781" i="2"/>
  <c r="K780" i="2"/>
  <c r="K779" i="2"/>
  <c r="K778" i="2"/>
  <c r="K777" i="2"/>
  <c r="K776" i="2"/>
  <c r="K775" i="2"/>
  <c r="K774" i="2"/>
  <c r="K773" i="2"/>
  <c r="K772" i="2"/>
  <c r="K771" i="2"/>
  <c r="K770" i="2"/>
  <c r="K769" i="2"/>
  <c r="K768" i="2"/>
  <c r="K767" i="2"/>
  <c r="K766" i="2"/>
  <c r="K765" i="2"/>
  <c r="K764" i="2"/>
  <c r="K763" i="2"/>
  <c r="K762" i="2"/>
  <c r="K761" i="2"/>
  <c r="K760" i="2"/>
  <c r="K759" i="2"/>
  <c r="K758" i="2"/>
  <c r="K757" i="2"/>
  <c r="K756" i="2"/>
  <c r="K755" i="2"/>
  <c r="K754" i="2"/>
  <c r="K753" i="2"/>
  <c r="K752" i="2"/>
  <c r="K751" i="2"/>
  <c r="K750" i="2"/>
  <c r="K749" i="2"/>
  <c r="K748" i="2"/>
  <c r="K747" i="2"/>
  <c r="K746" i="2"/>
  <c r="K745" i="2"/>
  <c r="K744" i="2"/>
  <c r="K743" i="2"/>
  <c r="K742" i="2"/>
  <c r="K741" i="2"/>
  <c r="K740" i="2"/>
  <c r="K739" i="2"/>
  <c r="K738" i="2"/>
  <c r="K737" i="2"/>
  <c r="K736" i="2"/>
  <c r="K735" i="2"/>
  <c r="K734" i="2"/>
  <c r="K733" i="2"/>
  <c r="K732" i="2"/>
  <c r="K731" i="2"/>
  <c r="K730" i="2"/>
  <c r="K729" i="2"/>
  <c r="K728" i="2"/>
  <c r="K727" i="2"/>
  <c r="K726" i="2"/>
  <c r="K725" i="2"/>
  <c r="K724" i="2"/>
  <c r="K723" i="2"/>
  <c r="K722" i="2"/>
  <c r="K721" i="2"/>
  <c r="K720" i="2"/>
  <c r="K719" i="2"/>
  <c r="K718" i="2"/>
  <c r="K717" i="2"/>
  <c r="K716" i="2"/>
  <c r="K715" i="2"/>
  <c r="K714" i="2"/>
  <c r="K713" i="2"/>
  <c r="K712" i="2"/>
  <c r="K711" i="2"/>
  <c r="K710" i="2"/>
  <c r="K709" i="2"/>
  <c r="K708" i="2"/>
  <c r="K707" i="2"/>
  <c r="K706" i="2"/>
  <c r="K705" i="2"/>
  <c r="K704" i="2"/>
  <c r="K703" i="2"/>
  <c r="K702" i="2"/>
  <c r="K701" i="2"/>
  <c r="K700" i="2"/>
  <c r="K699" i="2"/>
  <c r="K698" i="2"/>
  <c r="K697" i="2"/>
  <c r="K696" i="2"/>
  <c r="K695" i="2"/>
  <c r="K694" i="2"/>
  <c r="K693" i="2"/>
  <c r="K692" i="2"/>
  <c r="K691" i="2"/>
  <c r="K690" i="2"/>
  <c r="K689" i="2"/>
  <c r="K688" i="2"/>
  <c r="K687" i="2"/>
  <c r="K686" i="2"/>
  <c r="K685" i="2"/>
  <c r="K684" i="2"/>
  <c r="K683" i="2"/>
  <c r="K682" i="2"/>
  <c r="K681" i="2"/>
  <c r="K680" i="2"/>
  <c r="K679" i="2"/>
  <c r="K678" i="2"/>
  <c r="K677" i="2"/>
  <c r="K676" i="2"/>
  <c r="K675" i="2"/>
  <c r="K674" i="2"/>
  <c r="K673" i="2"/>
  <c r="K672" i="2"/>
  <c r="K671" i="2"/>
  <c r="K670" i="2"/>
  <c r="K669" i="2"/>
  <c r="K668" i="2"/>
  <c r="K667" i="2"/>
  <c r="K666" i="2"/>
  <c r="K665" i="2"/>
  <c r="K664" i="2"/>
  <c r="K663" i="2"/>
  <c r="K662" i="2"/>
  <c r="K661" i="2"/>
  <c r="K660" i="2"/>
  <c r="K659" i="2"/>
  <c r="K658" i="2"/>
  <c r="K657" i="2"/>
  <c r="K656" i="2"/>
  <c r="K655" i="2"/>
  <c r="K654" i="2"/>
  <c r="K653" i="2"/>
  <c r="K652" i="2"/>
  <c r="K651" i="2"/>
  <c r="K650" i="2"/>
  <c r="K649" i="2"/>
  <c r="K648" i="2"/>
  <c r="K647" i="2"/>
  <c r="K646" i="2"/>
  <c r="K645" i="2"/>
  <c r="K644" i="2"/>
  <c r="K643" i="2"/>
  <c r="K642" i="2"/>
  <c r="K641" i="2"/>
  <c r="K640" i="2"/>
  <c r="K639" i="2"/>
  <c r="K638" i="2"/>
  <c r="K637" i="2"/>
  <c r="K636" i="2"/>
  <c r="K635" i="2"/>
  <c r="K634" i="2"/>
  <c r="K633" i="2"/>
  <c r="K632" i="2"/>
  <c r="K631" i="2"/>
  <c r="K630" i="2"/>
  <c r="K629" i="2"/>
  <c r="K628" i="2"/>
  <c r="K627" i="2"/>
  <c r="K626" i="2"/>
  <c r="K625" i="2"/>
  <c r="K624" i="2"/>
  <c r="K623" i="2"/>
  <c r="K622" i="2"/>
  <c r="K621" i="2"/>
  <c r="K620" i="2"/>
  <c r="K619" i="2"/>
  <c r="K618" i="2"/>
  <c r="K617" i="2"/>
  <c r="K616" i="2"/>
  <c r="K615" i="2"/>
  <c r="K614" i="2"/>
  <c r="K613" i="2"/>
  <c r="K612" i="2"/>
  <c r="K611" i="2"/>
  <c r="K610" i="2"/>
  <c r="K609" i="2"/>
  <c r="K608" i="2"/>
  <c r="K607" i="2"/>
  <c r="K606" i="2"/>
  <c r="K605" i="2"/>
  <c r="K604" i="2"/>
  <c r="K603" i="2"/>
  <c r="K602" i="2"/>
  <c r="K601" i="2"/>
  <c r="K600" i="2"/>
  <c r="K599" i="2"/>
  <c r="K598" i="2"/>
  <c r="K597" i="2"/>
  <c r="K596" i="2"/>
  <c r="K595" i="2"/>
  <c r="K594" i="2"/>
  <c r="K593" i="2"/>
  <c r="K592" i="2"/>
  <c r="K591" i="2"/>
  <c r="K590" i="2"/>
  <c r="K589" i="2"/>
  <c r="K588" i="2"/>
  <c r="K587" i="2"/>
  <c r="K586" i="2"/>
  <c r="K585" i="2"/>
  <c r="K584" i="2"/>
  <c r="K583" i="2"/>
  <c r="K582" i="2"/>
  <c r="K581" i="2"/>
  <c r="K580" i="2"/>
  <c r="K579" i="2"/>
  <c r="K578" i="2"/>
  <c r="K577" i="2"/>
  <c r="K576" i="2"/>
  <c r="K575" i="2"/>
  <c r="K574" i="2"/>
  <c r="K573" i="2"/>
  <c r="K572" i="2"/>
  <c r="K571" i="2"/>
  <c r="K570" i="2"/>
  <c r="K569" i="2"/>
  <c r="K568" i="2"/>
  <c r="K567" i="2"/>
  <c r="K566" i="2"/>
  <c r="K565" i="2"/>
  <c r="K564" i="2"/>
  <c r="K563" i="2"/>
  <c r="K562" i="2"/>
  <c r="K561" i="2"/>
  <c r="K560" i="2"/>
  <c r="K559" i="2"/>
  <c r="K558" i="2"/>
  <c r="K557" i="2"/>
  <c r="K556" i="2"/>
  <c r="K555" i="2"/>
  <c r="K554" i="2"/>
  <c r="K553" i="2"/>
  <c r="K552" i="2"/>
  <c r="K551" i="2"/>
  <c r="K550" i="2"/>
  <c r="K549" i="2"/>
  <c r="K548" i="2"/>
  <c r="K547" i="2"/>
  <c r="K546" i="2"/>
  <c r="K545" i="2"/>
  <c r="K544" i="2"/>
  <c r="K543" i="2"/>
  <c r="K542" i="2"/>
  <c r="K541" i="2"/>
  <c r="K540" i="2"/>
  <c r="K539" i="2"/>
  <c r="K538" i="2"/>
  <c r="K537" i="2"/>
  <c r="K536" i="2"/>
  <c r="K535" i="2"/>
  <c r="K534" i="2"/>
  <c r="K533" i="2"/>
  <c r="K532" i="2"/>
  <c r="K531" i="2"/>
  <c r="K530" i="2"/>
  <c r="K529" i="2"/>
  <c r="K528" i="2"/>
  <c r="K527" i="2"/>
  <c r="K526" i="2"/>
  <c r="K525" i="2"/>
  <c r="K524" i="2"/>
  <c r="K523" i="2"/>
  <c r="K522" i="2"/>
  <c r="K521" i="2"/>
  <c r="K520" i="2"/>
  <c r="K519" i="2"/>
  <c r="K518" i="2"/>
  <c r="K517" i="2"/>
  <c r="K516" i="2"/>
  <c r="K515" i="2"/>
  <c r="K514" i="2"/>
  <c r="K513" i="2"/>
  <c r="K512" i="2"/>
  <c r="K511" i="2"/>
  <c r="K510" i="2"/>
  <c r="K509" i="2"/>
  <c r="K508" i="2"/>
  <c r="K507" i="2"/>
  <c r="K506" i="2"/>
  <c r="K505" i="2"/>
  <c r="K504" i="2"/>
  <c r="K503" i="2"/>
  <c r="K502" i="2"/>
  <c r="K501" i="2"/>
  <c r="K500" i="2"/>
  <c r="K499" i="2"/>
  <c r="K498" i="2"/>
  <c r="K497" i="2"/>
  <c r="K496" i="2"/>
  <c r="K495" i="2"/>
  <c r="K494" i="2"/>
  <c r="K493" i="2"/>
  <c r="K492" i="2"/>
  <c r="K491" i="2"/>
  <c r="K490" i="2"/>
  <c r="K489" i="2"/>
  <c r="K488" i="2"/>
  <c r="K487" i="2"/>
  <c r="K486" i="2"/>
  <c r="K485" i="2"/>
  <c r="K484" i="2"/>
  <c r="K483" i="2"/>
  <c r="K482" i="2"/>
  <c r="K481" i="2"/>
  <c r="K480" i="2"/>
  <c r="K479" i="2"/>
  <c r="K478" i="2"/>
  <c r="K477" i="2"/>
  <c r="K476" i="2"/>
  <c r="K475" i="2"/>
  <c r="K474" i="2"/>
  <c r="K473" i="2"/>
  <c r="K472" i="2"/>
  <c r="K471" i="2"/>
  <c r="K470" i="2"/>
  <c r="K469" i="2"/>
  <c r="K468" i="2"/>
  <c r="K467" i="2"/>
  <c r="K466" i="2"/>
  <c r="K465" i="2"/>
  <c r="K464" i="2"/>
  <c r="K463" i="2"/>
  <c r="K462" i="2"/>
  <c r="K461" i="2"/>
  <c r="K460" i="2"/>
  <c r="K459" i="2"/>
  <c r="K458" i="2"/>
  <c r="K457" i="2"/>
  <c r="K456" i="2"/>
  <c r="K455" i="2"/>
  <c r="K454" i="2"/>
  <c r="K453" i="2"/>
  <c r="K452" i="2"/>
  <c r="K451" i="2"/>
  <c r="K450" i="2"/>
  <c r="K449" i="2"/>
  <c r="K448" i="2"/>
  <c r="K447" i="2"/>
  <c r="K446" i="2"/>
  <c r="K445" i="2"/>
  <c r="K444" i="2"/>
  <c r="K443" i="2"/>
  <c r="K442" i="2"/>
  <c r="K441" i="2"/>
  <c r="K440" i="2"/>
  <c r="K439" i="2"/>
  <c r="K438" i="2"/>
  <c r="K437" i="2"/>
  <c r="K436" i="2"/>
  <c r="K435" i="2"/>
  <c r="K434" i="2"/>
  <c r="K433" i="2"/>
  <c r="K432" i="2"/>
  <c r="K431" i="2"/>
  <c r="K430" i="2"/>
  <c r="K429" i="2"/>
  <c r="K428" i="2"/>
  <c r="K427" i="2"/>
  <c r="K426" i="2"/>
  <c r="K425" i="2"/>
  <c r="K424" i="2"/>
  <c r="K423" i="2"/>
  <c r="K422" i="2"/>
  <c r="K421" i="2"/>
  <c r="K420" i="2"/>
  <c r="K419" i="2"/>
  <c r="K418" i="2"/>
  <c r="K417" i="2"/>
  <c r="K416" i="2"/>
  <c r="K415" i="2"/>
  <c r="K414" i="2"/>
  <c r="K413" i="2"/>
  <c r="K412" i="2"/>
  <c r="K411" i="2"/>
  <c r="K410" i="2"/>
  <c r="K409" i="2"/>
  <c r="K408" i="2"/>
  <c r="K407" i="2"/>
  <c r="K406" i="2"/>
  <c r="K405" i="2"/>
  <c r="K404" i="2"/>
  <c r="K403" i="2"/>
  <c r="K402" i="2"/>
  <c r="K401" i="2"/>
  <c r="K400" i="2"/>
  <c r="K399" i="2"/>
  <c r="K398" i="2"/>
  <c r="K397" i="2"/>
  <c r="K396" i="2"/>
  <c r="K395" i="2"/>
  <c r="K394" i="2"/>
  <c r="K393" i="2"/>
  <c r="K392" i="2"/>
  <c r="K391" i="2"/>
  <c r="K390" i="2"/>
  <c r="K389" i="2"/>
  <c r="K388" i="2"/>
  <c r="K387" i="2"/>
  <c r="K386" i="2"/>
  <c r="K385" i="2"/>
  <c r="K384" i="2"/>
  <c r="K383" i="2"/>
  <c r="K382" i="2"/>
  <c r="K381" i="2"/>
  <c r="K380" i="2"/>
  <c r="K379" i="2"/>
  <c r="K378" i="2"/>
  <c r="H19" i="2"/>
  <c r="M13" i="15" l="1"/>
  <c r="D13" i="15"/>
  <c r="F13" i="15"/>
  <c r="G13" i="15"/>
  <c r="K13" i="15"/>
  <c r="E13" i="15"/>
  <c r="N33" i="21"/>
  <c r="L33" i="21" s="1"/>
  <c r="I83" i="14"/>
  <c r="J82" i="14"/>
  <c r="N30" i="14"/>
  <c r="L30" i="14" s="1"/>
  <c r="S29" i="14" s="1"/>
  <c r="I41" i="22"/>
  <c r="J40" i="22"/>
  <c r="K39" i="22" s="1"/>
  <c r="H40" i="22"/>
  <c r="O33" i="22"/>
  <c r="P33" i="22" s="1"/>
  <c r="M34" i="22" s="1"/>
  <c r="I40" i="21"/>
  <c r="J39" i="21"/>
  <c r="K38" i="21" s="1"/>
  <c r="H39" i="21"/>
  <c r="C14" i="15"/>
  <c r="I20" i="10"/>
  <c r="I20" i="11"/>
  <c r="S20" i="11" s="1"/>
  <c r="J32" i="14"/>
  <c r="H32" i="14"/>
  <c r="K30" i="14"/>
  <c r="N19" i="10"/>
  <c r="L19" i="10"/>
  <c r="L19" i="2"/>
  <c r="L19" i="11"/>
  <c r="N19" i="2"/>
  <c r="I21" i="2"/>
  <c r="S21" i="2" s="1"/>
  <c r="H20" i="2"/>
  <c r="J20" i="2"/>
  <c r="M14" i="15" l="1"/>
  <c r="K14" i="15"/>
  <c r="D14" i="15"/>
  <c r="F14" i="15"/>
  <c r="G14" i="15"/>
  <c r="E14" i="15"/>
  <c r="S32" i="21"/>
  <c r="O33" i="21"/>
  <c r="P33" i="21" s="1"/>
  <c r="M34" i="21" s="1"/>
  <c r="J20" i="11"/>
  <c r="H20" i="11"/>
  <c r="I21" i="11"/>
  <c r="S21" i="11" s="1"/>
  <c r="J20" i="10"/>
  <c r="S20" i="10"/>
  <c r="I21" i="10"/>
  <c r="S21" i="10" s="1"/>
  <c r="I84" i="14"/>
  <c r="J83" i="14"/>
  <c r="O30" i="14"/>
  <c r="P30" i="14" s="1"/>
  <c r="M31" i="14" s="1"/>
  <c r="N34" i="22"/>
  <c r="L34" i="22" s="1"/>
  <c r="S33" i="22" s="1"/>
  <c r="I42" i="22"/>
  <c r="J41" i="22"/>
  <c r="K40" i="22" s="1"/>
  <c r="H41" i="22"/>
  <c r="I41" i="21"/>
  <c r="J40" i="21"/>
  <c r="K39" i="21" s="1"/>
  <c r="H40" i="21"/>
  <c r="H20" i="10"/>
  <c r="C15" i="15"/>
  <c r="K31" i="14"/>
  <c r="J33" i="14"/>
  <c r="H33" i="14"/>
  <c r="N19" i="11"/>
  <c r="O19" i="11" s="1"/>
  <c r="P19" i="11" s="1"/>
  <c r="M20" i="11" s="1"/>
  <c r="N20" i="11" s="1"/>
  <c r="O19" i="2"/>
  <c r="P19" i="2" s="1"/>
  <c r="M20" i="2" s="1"/>
  <c r="N20" i="2" s="1"/>
  <c r="I22" i="11"/>
  <c r="S22" i="11" s="1"/>
  <c r="H21" i="11"/>
  <c r="L20" i="11"/>
  <c r="K19" i="11"/>
  <c r="H21" i="10"/>
  <c r="L20" i="10"/>
  <c r="K19" i="10"/>
  <c r="O19" i="10"/>
  <c r="P19" i="10" s="1"/>
  <c r="M20" i="10" s="1"/>
  <c r="L20" i="2"/>
  <c r="K19" i="2"/>
  <c r="H21" i="2"/>
  <c r="I22" i="2"/>
  <c r="S22" i="2" s="1"/>
  <c r="J21" i="2"/>
  <c r="M15" i="15" l="1"/>
  <c r="K15" i="15"/>
  <c r="D15" i="15"/>
  <c r="F15" i="15"/>
  <c r="G15" i="15"/>
  <c r="E15" i="15"/>
  <c r="J21" i="10"/>
  <c r="I22" i="10"/>
  <c r="S22" i="10" s="1"/>
  <c r="N34" i="21"/>
  <c r="L34" i="21" s="1"/>
  <c r="J21" i="11"/>
  <c r="L21" i="11" s="1"/>
  <c r="I85" i="14"/>
  <c r="J84" i="14"/>
  <c r="N31" i="14"/>
  <c r="L31" i="14" s="1"/>
  <c r="S30" i="14" s="1"/>
  <c r="I43" i="22"/>
  <c r="J42" i="22"/>
  <c r="K41" i="22" s="1"/>
  <c r="H42" i="22"/>
  <c r="O34" i="22"/>
  <c r="P34" i="22" s="1"/>
  <c r="M35" i="22" s="1"/>
  <c r="I42" i="21"/>
  <c r="J41" i="21"/>
  <c r="K40" i="21" s="1"/>
  <c r="H41" i="21"/>
  <c r="C16" i="15"/>
  <c r="K32" i="14"/>
  <c r="J34" i="14"/>
  <c r="H34" i="14"/>
  <c r="O20" i="11"/>
  <c r="P20" i="11" s="1"/>
  <c r="M21" i="11" s="1"/>
  <c r="N21" i="11" s="1"/>
  <c r="I23" i="11"/>
  <c r="S23" i="11" s="1"/>
  <c r="J22" i="11"/>
  <c r="H22" i="11"/>
  <c r="K20" i="11"/>
  <c r="I23" i="10"/>
  <c r="S23" i="10" s="1"/>
  <c r="J22" i="10"/>
  <c r="H22" i="10"/>
  <c r="N20" i="10"/>
  <c r="O20" i="10" s="1"/>
  <c r="P20" i="10" s="1"/>
  <c r="M21" i="10" s="1"/>
  <c r="L21" i="10"/>
  <c r="K20" i="10"/>
  <c r="O20" i="2"/>
  <c r="P20" i="2" s="1"/>
  <c r="M21" i="2" s="1"/>
  <c r="N21" i="2" s="1"/>
  <c r="K20" i="2"/>
  <c r="L21" i="2"/>
  <c r="J22" i="2"/>
  <c r="I23" i="2"/>
  <c r="S23" i="2" s="1"/>
  <c r="H22" i="2"/>
  <c r="M16" i="15" l="1"/>
  <c r="K16" i="15"/>
  <c r="D16" i="15"/>
  <c r="F16" i="15"/>
  <c r="G16" i="15"/>
  <c r="E16" i="15"/>
  <c r="S33" i="21"/>
  <c r="O34" i="21"/>
  <c r="P34" i="21" s="1"/>
  <c r="M35" i="21" s="1"/>
  <c r="I86" i="14"/>
  <c r="J85" i="14"/>
  <c r="O31" i="14"/>
  <c r="P31" i="14" s="1"/>
  <c r="M32" i="14" s="1"/>
  <c r="N35" i="22"/>
  <c r="L35" i="22" s="1"/>
  <c r="S34" i="22" s="1"/>
  <c r="H43" i="22"/>
  <c r="I44" i="22"/>
  <c r="J43" i="22"/>
  <c r="K42" i="22" s="1"/>
  <c r="I43" i="21"/>
  <c r="J42" i="21"/>
  <c r="K41" i="21" s="1"/>
  <c r="H42" i="21"/>
  <c r="C17" i="15"/>
  <c r="K33" i="14"/>
  <c r="J35" i="14"/>
  <c r="H35" i="14"/>
  <c r="O21" i="11"/>
  <c r="P21" i="11" s="1"/>
  <c r="M22" i="11" s="1"/>
  <c r="N22" i="11" s="1"/>
  <c r="H23" i="11"/>
  <c r="J23" i="11"/>
  <c r="I24" i="11"/>
  <c r="S24" i="11" s="1"/>
  <c r="K21" i="11"/>
  <c r="L22" i="11"/>
  <c r="N21" i="10"/>
  <c r="O21" i="10" s="1"/>
  <c r="P21" i="10" s="1"/>
  <c r="M22" i="10" s="1"/>
  <c r="K21" i="10"/>
  <c r="L22" i="10"/>
  <c r="I24" i="10"/>
  <c r="S24" i="10" s="1"/>
  <c r="J23" i="10"/>
  <c r="H23" i="10"/>
  <c r="O21" i="2"/>
  <c r="P21" i="2" s="1"/>
  <c r="M22" i="2" s="1"/>
  <c r="N22" i="2" s="1"/>
  <c r="H23" i="2"/>
  <c r="I24" i="2"/>
  <c r="S24" i="2" s="1"/>
  <c r="J23" i="2"/>
  <c r="L22" i="2"/>
  <c r="K21" i="2"/>
  <c r="M17" i="15" l="1"/>
  <c r="D17" i="15"/>
  <c r="F17" i="15"/>
  <c r="K17" i="15"/>
  <c r="G17" i="15"/>
  <c r="E17" i="15"/>
  <c r="N35" i="21"/>
  <c r="L35" i="21" s="1"/>
  <c r="I87" i="14"/>
  <c r="J86" i="14"/>
  <c r="N32" i="14"/>
  <c r="I45" i="22"/>
  <c r="J44" i="22"/>
  <c r="K43" i="22" s="1"/>
  <c r="H44" i="22"/>
  <c r="O35" i="22"/>
  <c r="P35" i="22" s="1"/>
  <c r="M36" i="22" s="1"/>
  <c r="I44" i="21"/>
  <c r="J43" i="21"/>
  <c r="K42" i="21" s="1"/>
  <c r="H43" i="21"/>
  <c r="C18" i="15"/>
  <c r="O22" i="11"/>
  <c r="P22" i="11" s="1"/>
  <c r="M23" i="11" s="1"/>
  <c r="N23" i="11" s="1"/>
  <c r="K34" i="14"/>
  <c r="J36" i="14"/>
  <c r="H36" i="14"/>
  <c r="L23" i="11"/>
  <c r="K22" i="11"/>
  <c r="H24" i="11"/>
  <c r="I25" i="11"/>
  <c r="S25" i="11" s="1"/>
  <c r="J24" i="11"/>
  <c r="K22" i="10"/>
  <c r="L23" i="10"/>
  <c r="N22" i="10"/>
  <c r="O22" i="10" s="1"/>
  <c r="P22" i="10" s="1"/>
  <c r="M23" i="10" s="1"/>
  <c r="H24" i="10"/>
  <c r="I25" i="10"/>
  <c r="S25" i="10" s="1"/>
  <c r="J24" i="10"/>
  <c r="O22" i="2"/>
  <c r="P22" i="2" s="1"/>
  <c r="M23" i="2" s="1"/>
  <c r="N23" i="2" s="1"/>
  <c r="K22" i="2"/>
  <c r="L23" i="2"/>
  <c r="H24" i="2"/>
  <c r="J24" i="2"/>
  <c r="I25" i="2"/>
  <c r="S25" i="2" s="1"/>
  <c r="K18" i="15" l="1"/>
  <c r="M18" i="15"/>
  <c r="D18" i="15"/>
  <c r="F18" i="15"/>
  <c r="G18" i="15"/>
  <c r="E18" i="15"/>
  <c r="S34" i="21"/>
  <c r="O35" i="21"/>
  <c r="P35" i="21" s="1"/>
  <c r="M36" i="21" s="1"/>
  <c r="L32" i="14"/>
  <c r="S31" i="14" s="1"/>
  <c r="I88" i="14"/>
  <c r="J87" i="14"/>
  <c r="N36" i="22"/>
  <c r="L36" i="22" s="1"/>
  <c r="S35" i="22" s="1"/>
  <c r="I46" i="22"/>
  <c r="J45" i="22"/>
  <c r="K44" i="22" s="1"/>
  <c r="H45" i="22"/>
  <c r="I45" i="21"/>
  <c r="J44" i="21"/>
  <c r="K43" i="21" s="1"/>
  <c r="H44" i="21"/>
  <c r="C19" i="15"/>
  <c r="K35" i="14"/>
  <c r="J37" i="14"/>
  <c r="H37" i="14"/>
  <c r="O23" i="11"/>
  <c r="P23" i="11" s="1"/>
  <c r="M24" i="11" s="1"/>
  <c r="N24" i="11" s="1"/>
  <c r="I26" i="11"/>
  <c r="S26" i="11" s="1"/>
  <c r="J25" i="11"/>
  <c r="H25" i="11"/>
  <c r="L24" i="11"/>
  <c r="K23" i="11"/>
  <c r="N23" i="10"/>
  <c r="O23" i="10" s="1"/>
  <c r="P23" i="10" s="1"/>
  <c r="M24" i="10" s="1"/>
  <c r="L24" i="10"/>
  <c r="K23" i="10"/>
  <c r="H25" i="10"/>
  <c r="I26" i="10"/>
  <c r="S26" i="10" s="1"/>
  <c r="J25" i="10"/>
  <c r="O23" i="2"/>
  <c r="P23" i="2" s="1"/>
  <c r="M24" i="2" s="1"/>
  <c r="N24" i="2" s="1"/>
  <c r="K23" i="2"/>
  <c r="L24" i="2"/>
  <c r="I26" i="2"/>
  <c r="S26" i="2" s="1"/>
  <c r="J25" i="2"/>
  <c r="H25" i="2"/>
  <c r="M19" i="15" l="1"/>
  <c r="K19" i="15"/>
  <c r="D19" i="15"/>
  <c r="F19" i="15"/>
  <c r="G19" i="15"/>
  <c r="E19" i="15"/>
  <c r="N36" i="21"/>
  <c r="L36" i="21" s="1"/>
  <c r="O32" i="14"/>
  <c r="P32" i="14" s="1"/>
  <c r="M33" i="14" s="1"/>
  <c r="I89" i="14"/>
  <c r="J88" i="14"/>
  <c r="I47" i="22"/>
  <c r="J46" i="22"/>
  <c r="K45" i="22" s="1"/>
  <c r="H46" i="22"/>
  <c r="O36" i="22"/>
  <c r="P36" i="22" s="1"/>
  <c r="M37" i="22" s="1"/>
  <c r="I46" i="21"/>
  <c r="J45" i="21"/>
  <c r="K44" i="21" s="1"/>
  <c r="H45" i="21"/>
  <c r="C20" i="15"/>
  <c r="K36" i="14"/>
  <c r="J38" i="14"/>
  <c r="H38" i="14"/>
  <c r="O24" i="11"/>
  <c r="P24" i="11" s="1"/>
  <c r="M25" i="11" s="1"/>
  <c r="N25" i="11" s="1"/>
  <c r="K24" i="11"/>
  <c r="L25" i="11"/>
  <c r="I27" i="11"/>
  <c r="S27" i="11" s="1"/>
  <c r="J26" i="11"/>
  <c r="H26" i="11"/>
  <c r="N24" i="10"/>
  <c r="O24" i="10" s="1"/>
  <c r="P24" i="10" s="1"/>
  <c r="M25" i="10" s="1"/>
  <c r="I27" i="10"/>
  <c r="S27" i="10" s="1"/>
  <c r="J26" i="10"/>
  <c r="H26" i="10"/>
  <c r="L25" i="10"/>
  <c r="K24" i="10"/>
  <c r="O24" i="2"/>
  <c r="P24" i="2" s="1"/>
  <c r="M25" i="2" s="1"/>
  <c r="N25" i="2" s="1"/>
  <c r="L25" i="2"/>
  <c r="K24" i="2"/>
  <c r="J26" i="2"/>
  <c r="I27" i="2"/>
  <c r="S27" i="2" s="1"/>
  <c r="H26" i="2"/>
  <c r="M20" i="15" l="1"/>
  <c r="K20" i="15"/>
  <c r="D20" i="15"/>
  <c r="F20" i="15"/>
  <c r="G20" i="15"/>
  <c r="E20" i="15"/>
  <c r="S35" i="21"/>
  <c r="O36" i="21"/>
  <c r="P36" i="21" s="1"/>
  <c r="M37" i="21" s="1"/>
  <c r="N33" i="14"/>
  <c r="I90" i="14"/>
  <c r="J89" i="14"/>
  <c r="N37" i="22"/>
  <c r="L37" i="22" s="1"/>
  <c r="S36" i="22" s="1"/>
  <c r="H47" i="22"/>
  <c r="I48" i="22"/>
  <c r="J47" i="22"/>
  <c r="K46" i="22" s="1"/>
  <c r="I47" i="21"/>
  <c r="J46" i="21"/>
  <c r="K45" i="21" s="1"/>
  <c r="H46" i="21"/>
  <c r="C21" i="15"/>
  <c r="K37" i="14"/>
  <c r="J39" i="14"/>
  <c r="H39" i="14"/>
  <c r="O25" i="11"/>
  <c r="P25" i="11" s="1"/>
  <c r="M26" i="11" s="1"/>
  <c r="N26" i="11" s="1"/>
  <c r="K25" i="11"/>
  <c r="L26" i="11"/>
  <c r="H27" i="11"/>
  <c r="I28" i="11"/>
  <c r="S28" i="11" s="1"/>
  <c r="J27" i="11"/>
  <c r="J27" i="10"/>
  <c r="H27" i="10"/>
  <c r="I28" i="10"/>
  <c r="S28" i="10" s="1"/>
  <c r="K25" i="10"/>
  <c r="L26" i="10"/>
  <c r="N25" i="10"/>
  <c r="O25" i="10" s="1"/>
  <c r="P25" i="10" s="1"/>
  <c r="M26" i="10" s="1"/>
  <c r="O25" i="2"/>
  <c r="P25" i="2" s="1"/>
  <c r="M26" i="2" s="1"/>
  <c r="N26" i="2" s="1"/>
  <c r="I28" i="2"/>
  <c r="S28" i="2" s="1"/>
  <c r="J27" i="2"/>
  <c r="H27" i="2"/>
  <c r="K25" i="2"/>
  <c r="L26" i="2"/>
  <c r="M21" i="15" l="1"/>
  <c r="D21" i="15"/>
  <c r="F21" i="15"/>
  <c r="G21" i="15"/>
  <c r="K21" i="15"/>
  <c r="E21" i="15"/>
  <c r="N37" i="21"/>
  <c r="L37" i="21" s="1"/>
  <c r="L33" i="14"/>
  <c r="S32" i="14" s="1"/>
  <c r="I91" i="14"/>
  <c r="J90" i="14"/>
  <c r="I49" i="22"/>
  <c r="J48" i="22"/>
  <c r="K47" i="22" s="1"/>
  <c r="H48" i="22"/>
  <c r="O37" i="22"/>
  <c r="P37" i="22" s="1"/>
  <c r="M38" i="22" s="1"/>
  <c r="I48" i="21"/>
  <c r="J47" i="21"/>
  <c r="K46" i="21" s="1"/>
  <c r="H47" i="21"/>
  <c r="C22" i="15"/>
  <c r="K38" i="14"/>
  <c r="J40" i="14"/>
  <c r="H40" i="14"/>
  <c r="O26" i="11"/>
  <c r="P26" i="11" s="1"/>
  <c r="M27" i="11" s="1"/>
  <c r="N27" i="11" s="1"/>
  <c r="I29" i="11"/>
  <c r="S29" i="11" s="1"/>
  <c r="J28" i="11"/>
  <c r="H28" i="11"/>
  <c r="L27" i="11"/>
  <c r="K26" i="11"/>
  <c r="N26" i="10"/>
  <c r="O26" i="10" s="1"/>
  <c r="P26" i="10" s="1"/>
  <c r="M27" i="10" s="1"/>
  <c r="H28" i="10"/>
  <c r="I29" i="10"/>
  <c r="S29" i="10" s="1"/>
  <c r="J28" i="10"/>
  <c r="K26" i="10"/>
  <c r="L27" i="10"/>
  <c r="O26" i="2"/>
  <c r="P26" i="2" s="1"/>
  <c r="M27" i="2" s="1"/>
  <c r="N27" i="2" s="1"/>
  <c r="H28" i="2"/>
  <c r="J28" i="2"/>
  <c r="I29" i="2"/>
  <c r="S29" i="2" s="1"/>
  <c r="L27" i="2"/>
  <c r="K26" i="2"/>
  <c r="M22" i="15" l="1"/>
  <c r="K22" i="15"/>
  <c r="D22" i="15"/>
  <c r="F22" i="15"/>
  <c r="G22" i="15"/>
  <c r="E22" i="15"/>
  <c r="S36" i="21"/>
  <c r="O37" i="21"/>
  <c r="P37" i="21" s="1"/>
  <c r="M38" i="21" s="1"/>
  <c r="O33" i="14"/>
  <c r="P33" i="14" s="1"/>
  <c r="M34" i="14" s="1"/>
  <c r="I92" i="14"/>
  <c r="J91" i="14"/>
  <c r="N38" i="22"/>
  <c r="L38" i="22" s="1"/>
  <c r="S37" i="22" s="1"/>
  <c r="I50" i="22"/>
  <c r="J49" i="22"/>
  <c r="K48" i="22" s="1"/>
  <c r="H49" i="22"/>
  <c r="I49" i="21"/>
  <c r="J48" i="21"/>
  <c r="K47" i="21" s="1"/>
  <c r="H48" i="21"/>
  <c r="C23" i="15"/>
  <c r="K39" i="14"/>
  <c r="J41" i="14"/>
  <c r="H41" i="14"/>
  <c r="O27" i="11"/>
  <c r="P27" i="11" s="1"/>
  <c r="M28" i="11" s="1"/>
  <c r="N28" i="11" s="1"/>
  <c r="I30" i="11"/>
  <c r="S30" i="11" s="1"/>
  <c r="J29" i="11"/>
  <c r="H29" i="11"/>
  <c r="K27" i="11"/>
  <c r="L28" i="11"/>
  <c r="N27" i="10"/>
  <c r="O27" i="10" s="1"/>
  <c r="P27" i="10" s="1"/>
  <c r="M28" i="10" s="1"/>
  <c r="L28" i="10"/>
  <c r="K27" i="10"/>
  <c r="I30" i="10"/>
  <c r="S30" i="10" s="1"/>
  <c r="J29" i="10"/>
  <c r="H29" i="10"/>
  <c r="O27" i="2"/>
  <c r="P27" i="2" s="1"/>
  <c r="M28" i="2" s="1"/>
  <c r="N28" i="2" s="1"/>
  <c r="K27" i="2"/>
  <c r="L28" i="2"/>
  <c r="J29" i="2"/>
  <c r="H29" i="2"/>
  <c r="I30" i="2"/>
  <c r="S30" i="2" s="1"/>
  <c r="M23" i="15" l="1"/>
  <c r="K23" i="15"/>
  <c r="D23" i="15"/>
  <c r="F23" i="15"/>
  <c r="G23" i="15"/>
  <c r="E23" i="15"/>
  <c r="N38" i="21"/>
  <c r="L38" i="21" s="1"/>
  <c r="N34" i="14"/>
  <c r="L34" i="14" s="1"/>
  <c r="I93" i="14"/>
  <c r="J92" i="14"/>
  <c r="I51" i="22"/>
  <c r="J50" i="22"/>
  <c r="K49" i="22" s="1"/>
  <c r="H50" i="22"/>
  <c r="O38" i="22"/>
  <c r="P38" i="22" s="1"/>
  <c r="M39" i="22" s="1"/>
  <c r="I50" i="21"/>
  <c r="J49" i="21"/>
  <c r="K48" i="21" s="1"/>
  <c r="H49" i="21"/>
  <c r="C24" i="15"/>
  <c r="K40" i="14"/>
  <c r="J42" i="14"/>
  <c r="H42" i="14"/>
  <c r="O28" i="11"/>
  <c r="P28" i="11" s="1"/>
  <c r="M29" i="11" s="1"/>
  <c r="N29" i="11" s="1"/>
  <c r="H30" i="11"/>
  <c r="J30" i="11"/>
  <c r="I31" i="11"/>
  <c r="S31" i="11" s="1"/>
  <c r="K28" i="11"/>
  <c r="L29" i="11"/>
  <c r="N28" i="10"/>
  <c r="O28" i="10" s="1"/>
  <c r="P28" i="10" s="1"/>
  <c r="M29" i="10" s="1"/>
  <c r="I31" i="10"/>
  <c r="S31" i="10" s="1"/>
  <c r="J30" i="10"/>
  <c r="H30" i="10"/>
  <c r="K28" i="10"/>
  <c r="L29" i="10"/>
  <c r="O28" i="2"/>
  <c r="P28" i="2" s="1"/>
  <c r="M29" i="2" s="1"/>
  <c r="N29" i="2" s="1"/>
  <c r="H30" i="2"/>
  <c r="J30" i="2"/>
  <c r="I31" i="2"/>
  <c r="S31" i="2" s="1"/>
  <c r="L29" i="2"/>
  <c r="K28" i="2"/>
  <c r="M24" i="15" l="1"/>
  <c r="K24" i="15"/>
  <c r="D24" i="15"/>
  <c r="F24" i="15"/>
  <c r="G24" i="15"/>
  <c r="E24" i="15"/>
  <c r="O38" i="21"/>
  <c r="P38" i="21" s="1"/>
  <c r="M39" i="21" s="1"/>
  <c r="S37" i="21"/>
  <c r="S33" i="14"/>
  <c r="O34" i="14"/>
  <c r="P34" i="14" s="1"/>
  <c r="M35" i="14" s="1"/>
  <c r="I94" i="14"/>
  <c r="J93" i="14"/>
  <c r="N39" i="22"/>
  <c r="L39" i="22" s="1"/>
  <c r="S38" i="22" s="1"/>
  <c r="H51" i="22"/>
  <c r="I52" i="22"/>
  <c r="J51" i="22"/>
  <c r="K50" i="22" s="1"/>
  <c r="I51" i="21"/>
  <c r="J50" i="21"/>
  <c r="K49" i="21" s="1"/>
  <c r="H50" i="21"/>
  <c r="C25" i="15"/>
  <c r="K41" i="14"/>
  <c r="J43" i="14"/>
  <c r="H43" i="14"/>
  <c r="O29" i="11"/>
  <c r="P29" i="11" s="1"/>
  <c r="M30" i="11" s="1"/>
  <c r="N30" i="11" s="1"/>
  <c r="L30" i="11"/>
  <c r="K29" i="11"/>
  <c r="H31" i="11"/>
  <c r="I32" i="11"/>
  <c r="S32" i="11" s="1"/>
  <c r="J31" i="11"/>
  <c r="N29" i="10"/>
  <c r="O29" i="10" s="1"/>
  <c r="P29" i="10" s="1"/>
  <c r="M30" i="10" s="1"/>
  <c r="H31" i="10"/>
  <c r="I32" i="10"/>
  <c r="S32" i="10" s="1"/>
  <c r="J31" i="10"/>
  <c r="K29" i="10"/>
  <c r="L30" i="10"/>
  <c r="O29" i="2"/>
  <c r="P29" i="2" s="1"/>
  <c r="M30" i="2" s="1"/>
  <c r="N30" i="2" s="1"/>
  <c r="L30" i="2"/>
  <c r="K29" i="2"/>
  <c r="J31" i="2"/>
  <c r="H31" i="2"/>
  <c r="I32" i="2"/>
  <c r="S32" i="2" s="1"/>
  <c r="M25" i="15" l="1"/>
  <c r="D25" i="15"/>
  <c r="F25" i="15"/>
  <c r="K25" i="15"/>
  <c r="G25" i="15"/>
  <c r="E25" i="15"/>
  <c r="N39" i="21"/>
  <c r="N35" i="14"/>
  <c r="L35" i="14" s="1"/>
  <c r="I95" i="14"/>
  <c r="J94" i="14"/>
  <c r="I53" i="22"/>
  <c r="J52" i="22"/>
  <c r="K51" i="22" s="1"/>
  <c r="H52" i="22"/>
  <c r="O39" i="22"/>
  <c r="P39" i="22" s="1"/>
  <c r="M40" i="22" s="1"/>
  <c r="I52" i="21"/>
  <c r="J51" i="21"/>
  <c r="K50" i="21" s="1"/>
  <c r="H51" i="21"/>
  <c r="C26" i="15"/>
  <c r="K42" i="14"/>
  <c r="J44" i="14"/>
  <c r="H44" i="14"/>
  <c r="O30" i="11"/>
  <c r="P30" i="11" s="1"/>
  <c r="M31" i="11" s="1"/>
  <c r="N31" i="11" s="1"/>
  <c r="I33" i="11"/>
  <c r="S33" i="11" s="1"/>
  <c r="J32" i="11"/>
  <c r="H32" i="11"/>
  <c r="L31" i="11"/>
  <c r="K30" i="11"/>
  <c r="N30" i="10"/>
  <c r="O30" i="10" s="1"/>
  <c r="P30" i="10" s="1"/>
  <c r="M31" i="10" s="1"/>
  <c r="H32" i="10"/>
  <c r="I33" i="10"/>
  <c r="S33" i="10" s="1"/>
  <c r="J32" i="10"/>
  <c r="L31" i="10"/>
  <c r="K30" i="10"/>
  <c r="O30" i="2"/>
  <c r="P30" i="2" s="1"/>
  <c r="M31" i="2" s="1"/>
  <c r="H32" i="2"/>
  <c r="J32" i="2"/>
  <c r="I33" i="2"/>
  <c r="S33" i="2" s="1"/>
  <c r="L31" i="2"/>
  <c r="K30" i="2"/>
  <c r="K26" i="15" l="1"/>
  <c r="D26" i="15"/>
  <c r="F26" i="15"/>
  <c r="M26" i="15"/>
  <c r="G26" i="15"/>
  <c r="E26" i="15"/>
  <c r="L39" i="21"/>
  <c r="S38" i="21" s="1"/>
  <c r="S34" i="14"/>
  <c r="O35" i="14"/>
  <c r="P35" i="14" s="1"/>
  <c r="M36" i="14" s="1"/>
  <c r="I96" i="14"/>
  <c r="J95" i="14"/>
  <c r="N40" i="22"/>
  <c r="L40" i="22" s="1"/>
  <c r="S39" i="22" s="1"/>
  <c r="I54" i="22"/>
  <c r="J53" i="22"/>
  <c r="K52" i="22" s="1"/>
  <c r="H53" i="22"/>
  <c r="I53" i="21"/>
  <c r="J52" i="21"/>
  <c r="K51" i="21" s="1"/>
  <c r="H52" i="21"/>
  <c r="C27" i="15"/>
  <c r="K43" i="14"/>
  <c r="J45" i="14"/>
  <c r="H45" i="14"/>
  <c r="O31" i="11"/>
  <c r="P31" i="11" s="1"/>
  <c r="M32" i="11" s="1"/>
  <c r="N32" i="11" s="1"/>
  <c r="K31" i="11"/>
  <c r="L32" i="11"/>
  <c r="I34" i="11"/>
  <c r="S34" i="11" s="1"/>
  <c r="J33" i="11"/>
  <c r="H33" i="11"/>
  <c r="N31" i="10"/>
  <c r="O31" i="10" s="1"/>
  <c r="P31" i="10" s="1"/>
  <c r="M32" i="10" s="1"/>
  <c r="L32" i="10"/>
  <c r="K31" i="10"/>
  <c r="I34" i="10"/>
  <c r="S34" i="10" s="1"/>
  <c r="J33" i="10"/>
  <c r="H33" i="10"/>
  <c r="J33" i="2"/>
  <c r="H33" i="2"/>
  <c r="I34" i="2"/>
  <c r="S34" i="2" s="1"/>
  <c r="K31" i="2"/>
  <c r="L32" i="2"/>
  <c r="N31" i="2"/>
  <c r="O31" i="2" s="1"/>
  <c r="P31" i="2" s="1"/>
  <c r="M32" i="2" s="1"/>
  <c r="M27" i="15" l="1"/>
  <c r="K27" i="15"/>
  <c r="D27" i="15"/>
  <c r="F27" i="15"/>
  <c r="G27" i="15"/>
  <c r="E27" i="15"/>
  <c r="O39" i="21"/>
  <c r="P39" i="21" s="1"/>
  <c r="M40" i="21" s="1"/>
  <c r="N36" i="14"/>
  <c r="L36" i="14" s="1"/>
  <c r="I97" i="14"/>
  <c r="J96" i="14"/>
  <c r="I55" i="22"/>
  <c r="J54" i="22"/>
  <c r="K53" i="22" s="1"/>
  <c r="H54" i="22"/>
  <c r="O40" i="22"/>
  <c r="P40" i="22" s="1"/>
  <c r="M41" i="22" s="1"/>
  <c r="I54" i="21"/>
  <c r="J53" i="21"/>
  <c r="K52" i="21" s="1"/>
  <c r="H53" i="21"/>
  <c r="C28" i="15"/>
  <c r="K44" i="14"/>
  <c r="J46" i="14"/>
  <c r="H46" i="14"/>
  <c r="O32" i="11"/>
  <c r="P32" i="11" s="1"/>
  <c r="M33" i="11" s="1"/>
  <c r="N33" i="11" s="1"/>
  <c r="K32" i="11"/>
  <c r="L33" i="11"/>
  <c r="H34" i="11"/>
  <c r="J34" i="11"/>
  <c r="I35" i="11"/>
  <c r="S35" i="11" s="1"/>
  <c r="N32" i="10"/>
  <c r="O32" i="10" s="1"/>
  <c r="P32" i="10" s="1"/>
  <c r="M33" i="10" s="1"/>
  <c r="I35" i="10"/>
  <c r="S35" i="10" s="1"/>
  <c r="J34" i="10"/>
  <c r="H34" i="10"/>
  <c r="K32" i="10"/>
  <c r="L33" i="10"/>
  <c r="N32" i="2"/>
  <c r="O32" i="2" s="1"/>
  <c r="P32" i="2" s="1"/>
  <c r="M33" i="2" s="1"/>
  <c r="J34" i="2"/>
  <c r="I35" i="2"/>
  <c r="S35" i="2" s="1"/>
  <c r="H34" i="2"/>
  <c r="L33" i="2"/>
  <c r="K32" i="2"/>
  <c r="M28" i="15" l="1"/>
  <c r="K28" i="15"/>
  <c r="D28" i="15"/>
  <c r="F28" i="15"/>
  <c r="G28" i="15"/>
  <c r="E28" i="15"/>
  <c r="N40" i="21"/>
  <c r="S35" i="14"/>
  <c r="O36" i="14"/>
  <c r="P36" i="14" s="1"/>
  <c r="M37" i="14" s="1"/>
  <c r="I98" i="14"/>
  <c r="J97" i="14"/>
  <c r="N41" i="22"/>
  <c r="L41" i="22" s="1"/>
  <c r="S40" i="22" s="1"/>
  <c r="H55" i="22"/>
  <c r="I56" i="22"/>
  <c r="J55" i="22"/>
  <c r="K54" i="22" s="1"/>
  <c r="I55" i="21"/>
  <c r="J54" i="21"/>
  <c r="K53" i="21" s="1"/>
  <c r="H54" i="21"/>
  <c r="C29" i="15"/>
  <c r="K45" i="14"/>
  <c r="J47" i="14"/>
  <c r="H47" i="14"/>
  <c r="O33" i="11"/>
  <c r="P33" i="11" s="1"/>
  <c r="M34" i="11" s="1"/>
  <c r="N34" i="11" s="1"/>
  <c r="H35" i="11"/>
  <c r="I36" i="11"/>
  <c r="S36" i="11" s="1"/>
  <c r="J35" i="11"/>
  <c r="L34" i="11"/>
  <c r="K33" i="11"/>
  <c r="N33" i="10"/>
  <c r="O33" i="10" s="1"/>
  <c r="P33" i="10" s="1"/>
  <c r="M34" i="10" s="1"/>
  <c r="H35" i="10"/>
  <c r="I36" i="10"/>
  <c r="S36" i="10" s="1"/>
  <c r="J35" i="10"/>
  <c r="K33" i="10"/>
  <c r="L34" i="10"/>
  <c r="N33" i="2"/>
  <c r="K33" i="2"/>
  <c r="L34" i="2"/>
  <c r="I36" i="2"/>
  <c r="S36" i="2" s="1"/>
  <c r="J35" i="2"/>
  <c r="H35" i="2"/>
  <c r="M29" i="15" l="1"/>
  <c r="D29" i="15"/>
  <c r="F29" i="15"/>
  <c r="G29" i="15"/>
  <c r="K29" i="15"/>
  <c r="E29" i="15"/>
  <c r="L40" i="21"/>
  <c r="S39" i="21" s="1"/>
  <c r="N37" i="14"/>
  <c r="L37" i="14" s="1"/>
  <c r="I99" i="14"/>
  <c r="J98" i="14"/>
  <c r="I57" i="22"/>
  <c r="J56" i="22"/>
  <c r="K55" i="22" s="1"/>
  <c r="H56" i="22"/>
  <c r="O41" i="22"/>
  <c r="P41" i="22" s="1"/>
  <c r="M42" i="22" s="1"/>
  <c r="I56" i="21"/>
  <c r="J55" i="21"/>
  <c r="K54" i="21" s="1"/>
  <c r="H55" i="21"/>
  <c r="C30" i="15"/>
  <c r="K46" i="14"/>
  <c r="J48" i="14"/>
  <c r="H48" i="14"/>
  <c r="O34" i="11"/>
  <c r="P34" i="11" s="1"/>
  <c r="M35" i="11" s="1"/>
  <c r="O33" i="2"/>
  <c r="P33" i="2" s="1"/>
  <c r="M34" i="2" s="1"/>
  <c r="N34" i="2" s="1"/>
  <c r="O34" i="2" s="1"/>
  <c r="P34" i="2" s="1"/>
  <c r="M35" i="2" s="1"/>
  <c r="N35" i="11"/>
  <c r="I37" i="11"/>
  <c r="S37" i="11" s="1"/>
  <c r="J36" i="11"/>
  <c r="H36" i="11"/>
  <c r="L35" i="11"/>
  <c r="O35" i="11" s="1"/>
  <c r="P35" i="11" s="1"/>
  <c r="M36" i="11" s="1"/>
  <c r="K34" i="11"/>
  <c r="N34" i="10"/>
  <c r="O34" i="10" s="1"/>
  <c r="P34" i="10" s="1"/>
  <c r="M35" i="10" s="1"/>
  <c r="H36" i="10"/>
  <c r="I37" i="10"/>
  <c r="S37" i="10" s="1"/>
  <c r="J36" i="10"/>
  <c r="L35" i="10"/>
  <c r="K34" i="10"/>
  <c r="J36" i="2"/>
  <c r="I37" i="2"/>
  <c r="S37" i="2" s="1"/>
  <c r="H36" i="2"/>
  <c r="K34" i="2"/>
  <c r="L35" i="2"/>
  <c r="M30" i="15" l="1"/>
  <c r="K30" i="15"/>
  <c r="D30" i="15"/>
  <c r="F30" i="15"/>
  <c r="G30" i="15"/>
  <c r="E30" i="15"/>
  <c r="O40" i="21"/>
  <c r="P40" i="21" s="1"/>
  <c r="M41" i="21" s="1"/>
  <c r="S36" i="14"/>
  <c r="O37" i="14"/>
  <c r="P37" i="14" s="1"/>
  <c r="M38" i="14" s="1"/>
  <c r="I100" i="14"/>
  <c r="J99" i="14"/>
  <c r="N42" i="22"/>
  <c r="L42" i="22" s="1"/>
  <c r="S41" i="22" s="1"/>
  <c r="I58" i="22"/>
  <c r="J57" i="22"/>
  <c r="K56" i="22" s="1"/>
  <c r="H57" i="22"/>
  <c r="I57" i="21"/>
  <c r="J56" i="21"/>
  <c r="K55" i="21" s="1"/>
  <c r="H56" i="21"/>
  <c r="C31" i="15"/>
  <c r="K47" i="14"/>
  <c r="J49" i="14"/>
  <c r="H49" i="14"/>
  <c r="N36" i="11"/>
  <c r="K35" i="11"/>
  <c r="L36" i="11"/>
  <c r="O36" i="11" s="1"/>
  <c r="P36" i="11" s="1"/>
  <c r="M37" i="11" s="1"/>
  <c r="I38" i="11"/>
  <c r="S38" i="11" s="1"/>
  <c r="J37" i="11"/>
  <c r="H37" i="11"/>
  <c r="N35" i="10"/>
  <c r="O35" i="10" s="1"/>
  <c r="P35" i="10" s="1"/>
  <c r="M36" i="10" s="1"/>
  <c r="L36" i="10"/>
  <c r="K35" i="10"/>
  <c r="I38" i="10"/>
  <c r="S38" i="10" s="1"/>
  <c r="J37" i="10"/>
  <c r="H37" i="10"/>
  <c r="N35" i="2"/>
  <c r="O35" i="2" s="1"/>
  <c r="P35" i="2" s="1"/>
  <c r="M36" i="2" s="1"/>
  <c r="K35" i="2"/>
  <c r="L36" i="2"/>
  <c r="J37" i="2"/>
  <c r="H37" i="2"/>
  <c r="I38" i="2"/>
  <c r="S38" i="2" s="1"/>
  <c r="M31" i="15" l="1"/>
  <c r="K31" i="15"/>
  <c r="D31" i="15"/>
  <c r="F31" i="15"/>
  <c r="G31" i="15"/>
  <c r="E31" i="15"/>
  <c r="N41" i="21"/>
  <c r="N38" i="14"/>
  <c r="L38" i="14" s="1"/>
  <c r="I101" i="14"/>
  <c r="J100" i="14"/>
  <c r="I59" i="22"/>
  <c r="J58" i="22"/>
  <c r="K57" i="22" s="1"/>
  <c r="H58" i="22"/>
  <c r="O42" i="22"/>
  <c r="P42" i="22" s="1"/>
  <c r="M43" i="22" s="1"/>
  <c r="I58" i="21"/>
  <c r="J57" i="21"/>
  <c r="K56" i="21" s="1"/>
  <c r="H57" i="21"/>
  <c r="C32" i="15"/>
  <c r="K48" i="14"/>
  <c r="J50" i="14"/>
  <c r="H50" i="14"/>
  <c r="N37" i="11"/>
  <c r="K36" i="11"/>
  <c r="L37" i="11"/>
  <c r="J38" i="11"/>
  <c r="H38" i="11"/>
  <c r="I39" i="11"/>
  <c r="S39" i="11" s="1"/>
  <c r="N36" i="10"/>
  <c r="O36" i="10" s="1"/>
  <c r="P36" i="10" s="1"/>
  <c r="M37" i="10" s="1"/>
  <c r="K36" i="10"/>
  <c r="L37" i="10"/>
  <c r="I39" i="10"/>
  <c r="S39" i="10" s="1"/>
  <c r="J38" i="10"/>
  <c r="H38" i="10"/>
  <c r="H38" i="2"/>
  <c r="J38" i="2"/>
  <c r="I39" i="2"/>
  <c r="S39" i="2" s="1"/>
  <c r="N36" i="2"/>
  <c r="O36" i="2" s="1"/>
  <c r="P36" i="2" s="1"/>
  <c r="M37" i="2" s="1"/>
  <c r="L37" i="2"/>
  <c r="K36" i="2"/>
  <c r="M32" i="15" l="1"/>
  <c r="K32" i="15"/>
  <c r="D32" i="15"/>
  <c r="F32" i="15"/>
  <c r="G32" i="15"/>
  <c r="E32" i="15"/>
  <c r="L41" i="21"/>
  <c r="S40" i="21" s="1"/>
  <c r="S37" i="14"/>
  <c r="O38" i="14"/>
  <c r="P38" i="14" s="1"/>
  <c r="M39" i="14" s="1"/>
  <c r="I102" i="14"/>
  <c r="J101" i="14"/>
  <c r="N43" i="22"/>
  <c r="L43" i="22" s="1"/>
  <c r="S42" i="22" s="1"/>
  <c r="H59" i="22"/>
  <c r="I60" i="22"/>
  <c r="J59" i="22"/>
  <c r="K58" i="22" s="1"/>
  <c r="I59" i="21"/>
  <c r="J58" i="21"/>
  <c r="K57" i="21" s="1"/>
  <c r="H58" i="21"/>
  <c r="C33" i="15"/>
  <c r="K49" i="14"/>
  <c r="J51" i="14"/>
  <c r="H51" i="14"/>
  <c r="O37" i="11"/>
  <c r="P37" i="11" s="1"/>
  <c r="M38" i="11" s="1"/>
  <c r="N38" i="11" s="1"/>
  <c r="L38" i="11"/>
  <c r="K37" i="11"/>
  <c r="H39" i="11"/>
  <c r="I40" i="11"/>
  <c r="S40" i="11" s="1"/>
  <c r="J39" i="11"/>
  <c r="N37" i="10"/>
  <c r="O37" i="10" s="1"/>
  <c r="P37" i="10" s="1"/>
  <c r="M38" i="10" s="1"/>
  <c r="K37" i="10"/>
  <c r="L38" i="10"/>
  <c r="H39" i="10"/>
  <c r="I40" i="10"/>
  <c r="S40" i="10" s="1"/>
  <c r="J39" i="10"/>
  <c r="N37" i="2"/>
  <c r="O37" i="2" s="1"/>
  <c r="P37" i="2" s="1"/>
  <c r="M38" i="2" s="1"/>
  <c r="K37" i="2"/>
  <c r="L38" i="2"/>
  <c r="I40" i="2"/>
  <c r="S40" i="2" s="1"/>
  <c r="J39" i="2"/>
  <c r="H39" i="2"/>
  <c r="M33" i="15" l="1"/>
  <c r="D33" i="15"/>
  <c r="F33" i="15"/>
  <c r="K33" i="15"/>
  <c r="G33" i="15"/>
  <c r="E33" i="15"/>
  <c r="O41" i="21"/>
  <c r="P41" i="21" s="1"/>
  <c r="M42" i="21" s="1"/>
  <c r="N39" i="14"/>
  <c r="L39" i="14" s="1"/>
  <c r="I103" i="14"/>
  <c r="J102" i="14"/>
  <c r="I61" i="22"/>
  <c r="J60" i="22"/>
  <c r="K59" i="22" s="1"/>
  <c r="H60" i="22"/>
  <c r="O43" i="22"/>
  <c r="P43" i="22" s="1"/>
  <c r="M44" i="22" s="1"/>
  <c r="I60" i="21"/>
  <c r="J59" i="21"/>
  <c r="K58" i="21" s="1"/>
  <c r="H59" i="21"/>
  <c r="C34" i="15"/>
  <c r="K50" i="14"/>
  <c r="J52" i="14"/>
  <c r="H52" i="14"/>
  <c r="O38" i="11"/>
  <c r="P38" i="11" s="1"/>
  <c r="M39" i="11" s="1"/>
  <c r="N39" i="11" s="1"/>
  <c r="L39" i="11"/>
  <c r="K38" i="11"/>
  <c r="I41" i="11"/>
  <c r="S41" i="11" s="1"/>
  <c r="J40" i="11"/>
  <c r="H40" i="11"/>
  <c r="L39" i="10"/>
  <c r="K38" i="10"/>
  <c r="N38" i="10"/>
  <c r="O38" i="10" s="1"/>
  <c r="P38" i="10" s="1"/>
  <c r="M39" i="10" s="1"/>
  <c r="H40" i="10"/>
  <c r="I41" i="10"/>
  <c r="S41" i="10" s="1"/>
  <c r="J40" i="10"/>
  <c r="N38" i="2"/>
  <c r="O38" i="2" s="1"/>
  <c r="P38" i="2" s="1"/>
  <c r="M39" i="2" s="1"/>
  <c r="H40" i="2"/>
  <c r="J40" i="2"/>
  <c r="I41" i="2"/>
  <c r="S41" i="2" s="1"/>
  <c r="L39" i="2"/>
  <c r="K38" i="2"/>
  <c r="K34" i="15" l="1"/>
  <c r="M34" i="15"/>
  <c r="D34" i="15"/>
  <c r="F34" i="15"/>
  <c r="G34" i="15"/>
  <c r="E34" i="15"/>
  <c r="N42" i="21"/>
  <c r="L42" i="21" s="1"/>
  <c r="S38" i="14"/>
  <c r="O39" i="14"/>
  <c r="P39" i="14" s="1"/>
  <c r="M40" i="14" s="1"/>
  <c r="I104" i="14"/>
  <c r="J103" i="14"/>
  <c r="N44" i="22"/>
  <c r="L44" i="22" s="1"/>
  <c r="S43" i="22" s="1"/>
  <c r="I62" i="22"/>
  <c r="J61" i="22"/>
  <c r="K60" i="22" s="1"/>
  <c r="H61" i="22"/>
  <c r="I61" i="21"/>
  <c r="J60" i="21"/>
  <c r="K59" i="21" s="1"/>
  <c r="H60" i="21"/>
  <c r="C35" i="15"/>
  <c r="K51" i="14"/>
  <c r="J53" i="14"/>
  <c r="H53" i="14"/>
  <c r="O39" i="11"/>
  <c r="P39" i="11" s="1"/>
  <c r="M40" i="11" s="1"/>
  <c r="N40" i="11" s="1"/>
  <c r="L40" i="11"/>
  <c r="K39" i="11"/>
  <c r="I42" i="11"/>
  <c r="S42" i="11" s="1"/>
  <c r="J41" i="11"/>
  <c r="H41" i="11"/>
  <c r="N39" i="10"/>
  <c r="O39" i="10" s="1"/>
  <c r="P39" i="10" s="1"/>
  <c r="M40" i="10" s="1"/>
  <c r="I42" i="10"/>
  <c r="S42" i="10" s="1"/>
  <c r="J41" i="10"/>
  <c r="H41" i="10"/>
  <c r="L40" i="10"/>
  <c r="K39" i="10"/>
  <c r="N39" i="2"/>
  <c r="I42" i="2"/>
  <c r="S42" i="2" s="1"/>
  <c r="J41" i="2"/>
  <c r="H41" i="2"/>
  <c r="O39" i="2"/>
  <c r="P39" i="2" s="1"/>
  <c r="M40" i="2" s="1"/>
  <c r="K39" i="2"/>
  <c r="L40" i="2"/>
  <c r="M35" i="15" l="1"/>
  <c r="K35" i="15"/>
  <c r="D35" i="15"/>
  <c r="F35" i="15"/>
  <c r="G35" i="15"/>
  <c r="E35" i="15"/>
  <c r="O42" i="21"/>
  <c r="P42" i="21" s="1"/>
  <c r="M43" i="21" s="1"/>
  <c r="S41" i="21"/>
  <c r="N40" i="14"/>
  <c r="L40" i="14" s="1"/>
  <c r="I105" i="14"/>
  <c r="J104" i="14"/>
  <c r="I63" i="22"/>
  <c r="J62" i="22"/>
  <c r="K61" i="22" s="1"/>
  <c r="H62" i="22"/>
  <c r="O44" i="22"/>
  <c r="P44" i="22" s="1"/>
  <c r="M45" i="22" s="1"/>
  <c r="I62" i="21"/>
  <c r="J61" i="21"/>
  <c r="K60" i="21" s="1"/>
  <c r="H61" i="21"/>
  <c r="C36" i="15"/>
  <c r="K52" i="14"/>
  <c r="J54" i="14"/>
  <c r="H54" i="14"/>
  <c r="O40" i="11"/>
  <c r="P40" i="11" s="1"/>
  <c r="M41" i="11" s="1"/>
  <c r="N41" i="11" s="1"/>
  <c r="K40" i="11"/>
  <c r="L41" i="11"/>
  <c r="I43" i="11"/>
  <c r="S43" i="11" s="1"/>
  <c r="H42" i="11"/>
  <c r="J42" i="11"/>
  <c r="N40" i="10"/>
  <c r="I43" i="10"/>
  <c r="S43" i="10" s="1"/>
  <c r="J42" i="10"/>
  <c r="H42" i="10"/>
  <c r="O40" i="10"/>
  <c r="P40" i="10" s="1"/>
  <c r="M41" i="10" s="1"/>
  <c r="K40" i="10"/>
  <c r="L41" i="10"/>
  <c r="N40" i="2"/>
  <c r="O40" i="2" s="1"/>
  <c r="P40" i="2" s="1"/>
  <c r="M41" i="2" s="1"/>
  <c r="J42" i="2"/>
  <c r="I43" i="2"/>
  <c r="S43" i="2" s="1"/>
  <c r="H42" i="2"/>
  <c r="L41" i="2"/>
  <c r="K40" i="2"/>
  <c r="M36" i="15" l="1"/>
  <c r="K36" i="15"/>
  <c r="D36" i="15"/>
  <c r="F36" i="15"/>
  <c r="G36" i="15"/>
  <c r="E36" i="15"/>
  <c r="N43" i="21"/>
  <c r="S39" i="14"/>
  <c r="O40" i="14"/>
  <c r="P40" i="14" s="1"/>
  <c r="M41" i="14" s="1"/>
  <c r="N41" i="14" s="1"/>
  <c r="L41" i="14" s="1"/>
  <c r="I106" i="14"/>
  <c r="J105" i="14"/>
  <c r="N45" i="22"/>
  <c r="L45" i="22" s="1"/>
  <c r="S44" i="22" s="1"/>
  <c r="H63" i="22"/>
  <c r="I64" i="22"/>
  <c r="J63" i="22"/>
  <c r="K62" i="22" s="1"/>
  <c r="I63" i="21"/>
  <c r="J62" i="21"/>
  <c r="K61" i="21" s="1"/>
  <c r="H62" i="21"/>
  <c r="O41" i="11"/>
  <c r="P41" i="11" s="1"/>
  <c r="M42" i="11" s="1"/>
  <c r="N42" i="11" s="1"/>
  <c r="C37" i="15"/>
  <c r="K53" i="14"/>
  <c r="J55" i="14"/>
  <c r="H55" i="14"/>
  <c r="H43" i="11"/>
  <c r="I44" i="11"/>
  <c r="S44" i="11" s="1"/>
  <c r="J43" i="11"/>
  <c r="L42" i="11"/>
  <c r="K41" i="11"/>
  <c r="N41" i="10"/>
  <c r="H43" i="10"/>
  <c r="I44" i="10"/>
  <c r="S44" i="10" s="1"/>
  <c r="J43" i="10"/>
  <c r="O41" i="10"/>
  <c r="P41" i="10" s="1"/>
  <c r="M42" i="10" s="1"/>
  <c r="K41" i="10"/>
  <c r="L42" i="10"/>
  <c r="N41" i="2"/>
  <c r="O41" i="2" s="1"/>
  <c r="P41" i="2" s="1"/>
  <c r="M42" i="2" s="1"/>
  <c r="L42" i="2"/>
  <c r="K41" i="2"/>
  <c r="J43" i="2"/>
  <c r="H43" i="2"/>
  <c r="I44" i="2"/>
  <c r="S44" i="2" s="1"/>
  <c r="M37" i="15" l="1"/>
  <c r="D37" i="15"/>
  <c r="F37" i="15"/>
  <c r="G37" i="15"/>
  <c r="K37" i="15"/>
  <c r="E37" i="15"/>
  <c r="L43" i="21"/>
  <c r="S42" i="21" s="1"/>
  <c r="S40" i="14"/>
  <c r="O41" i="14"/>
  <c r="P41" i="14" s="1"/>
  <c r="M42" i="14" s="1"/>
  <c r="N42" i="14" s="1"/>
  <c r="L42" i="14" s="1"/>
  <c r="O42" i="11"/>
  <c r="P42" i="11" s="1"/>
  <c r="M43" i="11" s="1"/>
  <c r="N43" i="11" s="1"/>
  <c r="I107" i="14"/>
  <c r="J106" i="14"/>
  <c r="I65" i="22"/>
  <c r="J64" i="22"/>
  <c r="K63" i="22" s="1"/>
  <c r="H64" i="22"/>
  <c r="O45" i="22"/>
  <c r="P45" i="22" s="1"/>
  <c r="M46" i="22" s="1"/>
  <c r="I64" i="21"/>
  <c r="J63" i="21"/>
  <c r="K62" i="21" s="1"/>
  <c r="H63" i="21"/>
  <c r="C38" i="15"/>
  <c r="K54" i="14"/>
  <c r="J56" i="14"/>
  <c r="H56" i="14"/>
  <c r="I45" i="11"/>
  <c r="S45" i="11" s="1"/>
  <c r="J44" i="11"/>
  <c r="H44" i="11"/>
  <c r="L43" i="11"/>
  <c r="K42" i="11"/>
  <c r="N42" i="10"/>
  <c r="H44" i="10"/>
  <c r="I45" i="10"/>
  <c r="S45" i="10" s="1"/>
  <c r="J44" i="10"/>
  <c r="L43" i="10"/>
  <c r="K42" i="10"/>
  <c r="N42" i="2"/>
  <c r="O42" i="2" s="1"/>
  <c r="P42" i="2" s="1"/>
  <c r="M43" i="2" s="1"/>
  <c r="L43" i="2"/>
  <c r="K42" i="2"/>
  <c r="H44" i="2"/>
  <c r="J44" i="2"/>
  <c r="I45" i="2"/>
  <c r="S45" i="2" s="1"/>
  <c r="M38" i="15" l="1"/>
  <c r="K38" i="15"/>
  <c r="D38" i="15"/>
  <c r="F38" i="15"/>
  <c r="G38" i="15"/>
  <c r="E38" i="15"/>
  <c r="O43" i="21"/>
  <c r="P43" i="21" s="1"/>
  <c r="M44" i="21" s="1"/>
  <c r="N44" i="21" s="1"/>
  <c r="L44" i="21" s="1"/>
  <c r="S41" i="14"/>
  <c r="O42" i="14"/>
  <c r="P42" i="14" s="1"/>
  <c r="M43" i="14" s="1"/>
  <c r="N43" i="14" s="1"/>
  <c r="L43" i="14" s="1"/>
  <c r="S42" i="14" s="1"/>
  <c r="O43" i="11"/>
  <c r="P43" i="11" s="1"/>
  <c r="M44" i="11" s="1"/>
  <c r="N44" i="11" s="1"/>
  <c r="I108" i="14"/>
  <c r="J107" i="14"/>
  <c r="N46" i="22"/>
  <c r="L46" i="22" s="1"/>
  <c r="S45" i="22" s="1"/>
  <c r="I66" i="22"/>
  <c r="J65" i="22"/>
  <c r="K64" i="22" s="1"/>
  <c r="H65" i="22"/>
  <c r="I65" i="21"/>
  <c r="J64" i="21"/>
  <c r="K63" i="21" s="1"/>
  <c r="H64" i="21"/>
  <c r="C39" i="15"/>
  <c r="K55" i="14"/>
  <c r="J57" i="14"/>
  <c r="H57" i="14"/>
  <c r="O42" i="10"/>
  <c r="P42" i="10" s="1"/>
  <c r="M43" i="10" s="1"/>
  <c r="N43" i="10" s="1"/>
  <c r="K43" i="11"/>
  <c r="L44" i="11"/>
  <c r="I46" i="11"/>
  <c r="S46" i="11" s="1"/>
  <c r="J45" i="11"/>
  <c r="H45" i="11"/>
  <c r="I46" i="10"/>
  <c r="S46" i="10" s="1"/>
  <c r="J45" i="10"/>
  <c r="H45" i="10"/>
  <c r="L44" i="10"/>
  <c r="K43" i="10"/>
  <c r="N43" i="2"/>
  <c r="O43" i="2" s="1"/>
  <c r="P43" i="2" s="1"/>
  <c r="M44" i="2" s="1"/>
  <c r="H45" i="2"/>
  <c r="I46" i="2"/>
  <c r="S46" i="2" s="1"/>
  <c r="J45" i="2"/>
  <c r="K43" i="2"/>
  <c r="L44" i="2"/>
  <c r="M39" i="15" l="1"/>
  <c r="K39" i="15"/>
  <c r="D39" i="15"/>
  <c r="F39" i="15"/>
  <c r="G39" i="15"/>
  <c r="E39" i="15"/>
  <c r="O43" i="14"/>
  <c r="P43" i="14" s="1"/>
  <c r="M44" i="14" s="1"/>
  <c r="N44" i="14" s="1"/>
  <c r="L44" i="14" s="1"/>
  <c r="S43" i="14" s="1"/>
  <c r="O44" i="21"/>
  <c r="P44" i="21" s="1"/>
  <c r="M45" i="21" s="1"/>
  <c r="S43" i="21"/>
  <c r="I109" i="14"/>
  <c r="J108" i="14"/>
  <c r="I67" i="22"/>
  <c r="J66" i="22"/>
  <c r="K65" i="22" s="1"/>
  <c r="H66" i="22"/>
  <c r="O46" i="22"/>
  <c r="P46" i="22" s="1"/>
  <c r="M47" i="22" s="1"/>
  <c r="I66" i="21"/>
  <c r="J65" i="21"/>
  <c r="K64" i="21" s="1"/>
  <c r="H65" i="21"/>
  <c r="C40" i="15"/>
  <c r="K56" i="14"/>
  <c r="J58" i="14"/>
  <c r="H58" i="14"/>
  <c r="O43" i="10"/>
  <c r="P43" i="10" s="1"/>
  <c r="M44" i="10" s="1"/>
  <c r="N44" i="10" s="1"/>
  <c r="O44" i="11"/>
  <c r="P44" i="11" s="1"/>
  <c r="M45" i="11" s="1"/>
  <c r="N45" i="11" s="1"/>
  <c r="K44" i="11"/>
  <c r="L45" i="11"/>
  <c r="I47" i="11"/>
  <c r="S47" i="11" s="1"/>
  <c r="H46" i="11"/>
  <c r="J46" i="11"/>
  <c r="I47" i="10"/>
  <c r="S47" i="10" s="1"/>
  <c r="J46" i="10"/>
  <c r="H46" i="10"/>
  <c r="K44" i="10"/>
  <c r="L45" i="10"/>
  <c r="N44" i="2"/>
  <c r="O44" i="2" s="1"/>
  <c r="P44" i="2" s="1"/>
  <c r="M45" i="2" s="1"/>
  <c r="L45" i="2"/>
  <c r="K44" i="2"/>
  <c r="H46" i="2"/>
  <c r="J46" i="2"/>
  <c r="I47" i="2"/>
  <c r="S47" i="2" s="1"/>
  <c r="M40" i="15" l="1"/>
  <c r="K40" i="15"/>
  <c r="D40" i="15"/>
  <c r="F40" i="15"/>
  <c r="G40" i="15"/>
  <c r="E40" i="15"/>
  <c r="N45" i="21"/>
  <c r="I110" i="14"/>
  <c r="J109" i="14"/>
  <c r="O44" i="14"/>
  <c r="P44" i="14" s="1"/>
  <c r="M45" i="14" s="1"/>
  <c r="N45" i="14" s="1"/>
  <c r="N47" i="22"/>
  <c r="L47" i="22" s="1"/>
  <c r="S46" i="22" s="1"/>
  <c r="H67" i="22"/>
  <c r="I68" i="22"/>
  <c r="J67" i="22"/>
  <c r="K66" i="22" s="1"/>
  <c r="I67" i="21"/>
  <c r="J66" i="21"/>
  <c r="K65" i="21" s="1"/>
  <c r="H66" i="21"/>
  <c r="C41" i="15"/>
  <c r="O44" i="10"/>
  <c r="P44" i="10" s="1"/>
  <c r="M45" i="10" s="1"/>
  <c r="N45" i="10" s="1"/>
  <c r="K57" i="14"/>
  <c r="J59" i="14"/>
  <c r="H59" i="14"/>
  <c r="O45" i="11"/>
  <c r="P45" i="11" s="1"/>
  <c r="M46" i="11" s="1"/>
  <c r="N46" i="11" s="1"/>
  <c r="H47" i="11"/>
  <c r="I48" i="11"/>
  <c r="S48" i="11" s="1"/>
  <c r="J47" i="11"/>
  <c r="L46" i="11"/>
  <c r="K45" i="11"/>
  <c r="H47" i="10"/>
  <c r="I48" i="10"/>
  <c r="S48" i="10" s="1"/>
  <c r="J47" i="10"/>
  <c r="K45" i="10"/>
  <c r="L46" i="10"/>
  <c r="N45" i="2"/>
  <c r="O45" i="2" s="1"/>
  <c r="P45" i="2" s="1"/>
  <c r="M46" i="2" s="1"/>
  <c r="I48" i="2"/>
  <c r="S48" i="2" s="1"/>
  <c r="J47" i="2"/>
  <c r="H47" i="2"/>
  <c r="K45" i="2"/>
  <c r="L46" i="2"/>
  <c r="M41" i="15" l="1"/>
  <c r="D41" i="15"/>
  <c r="F41" i="15"/>
  <c r="K41" i="15"/>
  <c r="G41" i="15"/>
  <c r="E41" i="15"/>
  <c r="L45" i="21"/>
  <c r="S44" i="21" s="1"/>
  <c r="I111" i="14"/>
  <c r="J110" i="14"/>
  <c r="L45" i="14"/>
  <c r="I69" i="22"/>
  <c r="J68" i="22"/>
  <c r="K67" i="22" s="1"/>
  <c r="H68" i="22"/>
  <c r="O47" i="22"/>
  <c r="P47" i="22" s="1"/>
  <c r="M48" i="22" s="1"/>
  <c r="I68" i="21"/>
  <c r="J67" i="21"/>
  <c r="K66" i="21" s="1"/>
  <c r="H67" i="21"/>
  <c r="C42" i="15"/>
  <c r="O45" i="10"/>
  <c r="P45" i="10" s="1"/>
  <c r="M46" i="10" s="1"/>
  <c r="N46" i="10" s="1"/>
  <c r="O46" i="11"/>
  <c r="P46" i="11" s="1"/>
  <c r="M47" i="11" s="1"/>
  <c r="N47" i="11" s="1"/>
  <c r="K58" i="14"/>
  <c r="J60" i="14"/>
  <c r="H60" i="14"/>
  <c r="H48" i="11"/>
  <c r="I49" i="11"/>
  <c r="S49" i="11" s="1"/>
  <c r="J48" i="11"/>
  <c r="L47" i="11"/>
  <c r="K46" i="11"/>
  <c r="H48" i="10"/>
  <c r="I49" i="10"/>
  <c r="S49" i="10" s="1"/>
  <c r="J48" i="10"/>
  <c r="L47" i="10"/>
  <c r="K46" i="10"/>
  <c r="N46" i="2"/>
  <c r="O46" i="2" s="1"/>
  <c r="P46" i="2" s="1"/>
  <c r="M47" i="2" s="1"/>
  <c r="L47" i="2"/>
  <c r="K46" i="2"/>
  <c r="H48" i="2"/>
  <c r="J48" i="2"/>
  <c r="I49" i="2"/>
  <c r="S49" i="2" s="1"/>
  <c r="K42" i="15" l="1"/>
  <c r="D42" i="15"/>
  <c r="F42" i="15"/>
  <c r="G42" i="15"/>
  <c r="M42" i="15"/>
  <c r="E42" i="15"/>
  <c r="O45" i="21"/>
  <c r="P45" i="21" s="1"/>
  <c r="M46" i="21" s="1"/>
  <c r="N46" i="21" s="1"/>
  <c r="L46" i="21" s="1"/>
  <c r="O45" i="14"/>
  <c r="P45" i="14" s="1"/>
  <c r="M46" i="14" s="1"/>
  <c r="N46" i="14" s="1"/>
  <c r="L46" i="14" s="1"/>
  <c r="S45" i="14" s="1"/>
  <c r="S44" i="14"/>
  <c r="I112" i="14"/>
  <c r="J111" i="14"/>
  <c r="N48" i="22"/>
  <c r="L48" i="22" s="1"/>
  <c r="S47" i="22" s="1"/>
  <c r="I70" i="22"/>
  <c r="J69" i="22"/>
  <c r="K68" i="22" s="1"/>
  <c r="H69" i="22"/>
  <c r="I69" i="21"/>
  <c r="J68" i="21"/>
  <c r="K67" i="21" s="1"/>
  <c r="H68" i="21"/>
  <c r="C43" i="15"/>
  <c r="O47" i="11"/>
  <c r="P47" i="11" s="1"/>
  <c r="M48" i="11" s="1"/>
  <c r="N48" i="11" s="1"/>
  <c r="O46" i="10"/>
  <c r="P46" i="10" s="1"/>
  <c r="M47" i="10" s="1"/>
  <c r="N47" i="10" s="1"/>
  <c r="O47" i="10" s="1"/>
  <c r="P47" i="10" s="1"/>
  <c r="M48" i="10" s="1"/>
  <c r="K59" i="14"/>
  <c r="J61" i="14"/>
  <c r="H61" i="14"/>
  <c r="K47" i="11"/>
  <c r="L48" i="11"/>
  <c r="I50" i="11"/>
  <c r="S50" i="11" s="1"/>
  <c r="J49" i="11"/>
  <c r="H49" i="11"/>
  <c r="L48" i="10"/>
  <c r="K47" i="10"/>
  <c r="I50" i="10"/>
  <c r="S50" i="10" s="1"/>
  <c r="J49" i="10"/>
  <c r="H49" i="10"/>
  <c r="N47" i="2"/>
  <c r="O47" i="2" s="1"/>
  <c r="P47" i="2" s="1"/>
  <c r="M48" i="2" s="1"/>
  <c r="J49" i="2"/>
  <c r="H49" i="2"/>
  <c r="I50" i="2"/>
  <c r="S50" i="2" s="1"/>
  <c r="K47" i="2"/>
  <c r="L48" i="2"/>
  <c r="M43" i="15" l="1"/>
  <c r="K43" i="15"/>
  <c r="D43" i="15"/>
  <c r="F43" i="15"/>
  <c r="G43" i="15"/>
  <c r="E43" i="15"/>
  <c r="S45" i="21"/>
  <c r="O46" i="21"/>
  <c r="P46" i="21" s="1"/>
  <c r="M47" i="21" s="1"/>
  <c r="N47" i="21" s="1"/>
  <c r="L47" i="21" s="1"/>
  <c r="I113" i="14"/>
  <c r="J112" i="14"/>
  <c r="I71" i="22"/>
  <c r="J70" i="22"/>
  <c r="K69" i="22" s="1"/>
  <c r="H70" i="22"/>
  <c r="O48" i="22"/>
  <c r="P48" i="22" s="1"/>
  <c r="M49" i="22" s="1"/>
  <c r="I70" i="21"/>
  <c r="J69" i="21"/>
  <c r="K68" i="21" s="1"/>
  <c r="H69" i="21"/>
  <c r="O48" i="11"/>
  <c r="P48" i="11" s="1"/>
  <c r="M49" i="11" s="1"/>
  <c r="N49" i="11" s="1"/>
  <c r="C44" i="15"/>
  <c r="O46" i="14"/>
  <c r="P46" i="14" s="1"/>
  <c r="M47" i="14" s="1"/>
  <c r="K60" i="14"/>
  <c r="J62" i="14"/>
  <c r="H62" i="14"/>
  <c r="K48" i="11"/>
  <c r="L49" i="11"/>
  <c r="H50" i="11"/>
  <c r="I51" i="11"/>
  <c r="S51" i="11" s="1"/>
  <c r="J50" i="11"/>
  <c r="N48" i="10"/>
  <c r="O48" i="10" s="1"/>
  <c r="P48" i="10" s="1"/>
  <c r="M49" i="10" s="1"/>
  <c r="I51" i="10"/>
  <c r="S51" i="10" s="1"/>
  <c r="J50" i="10"/>
  <c r="H50" i="10"/>
  <c r="K48" i="10"/>
  <c r="L49" i="10"/>
  <c r="N48" i="2"/>
  <c r="O48" i="2" s="1"/>
  <c r="P48" i="2" s="1"/>
  <c r="M49" i="2" s="1"/>
  <c r="L49" i="2"/>
  <c r="K48" i="2"/>
  <c r="J50" i="2"/>
  <c r="I51" i="2"/>
  <c r="S51" i="2" s="1"/>
  <c r="H50" i="2"/>
  <c r="M44" i="15" l="1"/>
  <c r="K44" i="15"/>
  <c r="D44" i="15"/>
  <c r="F44" i="15"/>
  <c r="G44" i="15"/>
  <c r="E44" i="15"/>
  <c r="S46" i="21"/>
  <c r="O47" i="21"/>
  <c r="P47" i="21" s="1"/>
  <c r="M48" i="21" s="1"/>
  <c r="N48" i="21" s="1"/>
  <c r="L48" i="21" s="1"/>
  <c r="I114" i="14"/>
  <c r="J113" i="14"/>
  <c r="O49" i="11"/>
  <c r="P49" i="11" s="1"/>
  <c r="M50" i="11" s="1"/>
  <c r="N50" i="11" s="1"/>
  <c r="N49" i="22"/>
  <c r="L49" i="22" s="1"/>
  <c r="S48" i="22" s="1"/>
  <c r="H71" i="22"/>
  <c r="I72" i="22"/>
  <c r="J71" i="22"/>
  <c r="K70" i="22" s="1"/>
  <c r="I71" i="21"/>
  <c r="J70" i="21"/>
  <c r="K69" i="21" s="1"/>
  <c r="H70" i="21"/>
  <c r="C45" i="15"/>
  <c r="N47" i="14"/>
  <c r="L47" i="14" s="1"/>
  <c r="S46" i="14" s="1"/>
  <c r="K61" i="14"/>
  <c r="J63" i="14"/>
  <c r="H63" i="14"/>
  <c r="K49" i="11"/>
  <c r="L50" i="11"/>
  <c r="H51" i="11"/>
  <c r="I52" i="11"/>
  <c r="S52" i="11" s="1"/>
  <c r="J51" i="11"/>
  <c r="N49" i="10"/>
  <c r="O49" i="10" s="1"/>
  <c r="P49" i="10" s="1"/>
  <c r="M50" i="10" s="1"/>
  <c r="K49" i="10"/>
  <c r="L50" i="10"/>
  <c r="H51" i="10"/>
  <c r="I52" i="10"/>
  <c r="S52" i="10" s="1"/>
  <c r="J51" i="10"/>
  <c r="N49" i="2"/>
  <c r="I52" i="2"/>
  <c r="S52" i="2" s="1"/>
  <c r="J51" i="2"/>
  <c r="H51" i="2"/>
  <c r="O49" i="2"/>
  <c r="P49" i="2" s="1"/>
  <c r="M50" i="2" s="1"/>
  <c r="K49" i="2"/>
  <c r="L50" i="2"/>
  <c r="M45" i="15" l="1"/>
  <c r="D45" i="15"/>
  <c r="F45" i="15"/>
  <c r="G45" i="15"/>
  <c r="K45" i="15"/>
  <c r="E45" i="15"/>
  <c r="S47" i="21"/>
  <c r="O48" i="21"/>
  <c r="P48" i="21" s="1"/>
  <c r="M49" i="21" s="1"/>
  <c r="I115" i="14"/>
  <c r="J114" i="14"/>
  <c r="O50" i="11"/>
  <c r="P50" i="11" s="1"/>
  <c r="M51" i="11" s="1"/>
  <c r="N51" i="11" s="1"/>
  <c r="I73" i="22"/>
  <c r="J72" i="22"/>
  <c r="K71" i="22" s="1"/>
  <c r="H72" i="22"/>
  <c r="O49" i="22"/>
  <c r="P49" i="22" s="1"/>
  <c r="M50" i="22" s="1"/>
  <c r="I72" i="21"/>
  <c r="J71" i="21"/>
  <c r="K70" i="21" s="1"/>
  <c r="H71" i="21"/>
  <c r="C46" i="15"/>
  <c r="O47" i="14"/>
  <c r="P47" i="14" s="1"/>
  <c r="M48" i="14" s="1"/>
  <c r="K62" i="14"/>
  <c r="J64" i="14"/>
  <c r="H64" i="14"/>
  <c r="L51" i="11"/>
  <c r="K50" i="11"/>
  <c r="H52" i="11"/>
  <c r="I53" i="11"/>
  <c r="S53" i="11" s="1"/>
  <c r="J52" i="11"/>
  <c r="N50" i="10"/>
  <c r="O50" i="10" s="1"/>
  <c r="P50" i="10" s="1"/>
  <c r="M51" i="10" s="1"/>
  <c r="L51" i="10"/>
  <c r="K50" i="10"/>
  <c r="H52" i="10"/>
  <c r="I53" i="10"/>
  <c r="S53" i="10" s="1"/>
  <c r="J52" i="10"/>
  <c r="N50" i="2"/>
  <c r="O50" i="2" s="1"/>
  <c r="P50" i="2" s="1"/>
  <c r="M51" i="2" s="1"/>
  <c r="K50" i="2"/>
  <c r="L51" i="2"/>
  <c r="J52" i="2"/>
  <c r="I53" i="2"/>
  <c r="S53" i="2" s="1"/>
  <c r="H52" i="2"/>
  <c r="M46" i="15" l="1"/>
  <c r="K46" i="15"/>
  <c r="D46" i="15"/>
  <c r="F46" i="15"/>
  <c r="G46" i="15"/>
  <c r="E46" i="15"/>
  <c r="N49" i="21"/>
  <c r="L49" i="21" s="1"/>
  <c r="I116" i="14"/>
  <c r="J115" i="14"/>
  <c r="N50" i="22"/>
  <c r="L50" i="22" s="1"/>
  <c r="S49" i="22" s="1"/>
  <c r="I74" i="22"/>
  <c r="J73" i="22"/>
  <c r="K72" i="22" s="1"/>
  <c r="H73" i="22"/>
  <c r="I73" i="21"/>
  <c r="J72" i="21"/>
  <c r="K71" i="21" s="1"/>
  <c r="H72" i="21"/>
  <c r="C47" i="15"/>
  <c r="N48" i="14"/>
  <c r="L48" i="14" s="1"/>
  <c r="S47" i="14" s="1"/>
  <c r="K63" i="14"/>
  <c r="J65" i="14"/>
  <c r="H65" i="14"/>
  <c r="O51" i="11"/>
  <c r="P51" i="11" s="1"/>
  <c r="M52" i="11" s="1"/>
  <c r="N52" i="11" s="1"/>
  <c r="I54" i="11"/>
  <c r="S54" i="11" s="1"/>
  <c r="J53" i="11"/>
  <c r="H53" i="11"/>
  <c r="K51" i="11"/>
  <c r="L52" i="11"/>
  <c r="N51" i="10"/>
  <c r="I54" i="10"/>
  <c r="S54" i="10" s="1"/>
  <c r="J53" i="10"/>
  <c r="H53" i="10"/>
  <c r="O51" i="10"/>
  <c r="P51" i="10" s="1"/>
  <c r="M52" i="10" s="1"/>
  <c r="L52" i="10"/>
  <c r="K51" i="10"/>
  <c r="N51" i="2"/>
  <c r="O51" i="2" s="1"/>
  <c r="P51" i="2" s="1"/>
  <c r="M52" i="2" s="1"/>
  <c r="J53" i="2"/>
  <c r="H53" i="2"/>
  <c r="I54" i="2"/>
  <c r="S54" i="2" s="1"/>
  <c r="L52" i="2"/>
  <c r="K51" i="2"/>
  <c r="M47" i="15" l="1"/>
  <c r="K47" i="15"/>
  <c r="D47" i="15"/>
  <c r="F47" i="15"/>
  <c r="G47" i="15"/>
  <c r="E47" i="15"/>
  <c r="S48" i="21"/>
  <c r="O49" i="21"/>
  <c r="P49" i="21" s="1"/>
  <c r="M50" i="21" s="1"/>
  <c r="I117" i="14"/>
  <c r="J116" i="14"/>
  <c r="I75" i="22"/>
  <c r="J74" i="22"/>
  <c r="K73" i="22" s="1"/>
  <c r="H74" i="22"/>
  <c r="O50" i="22"/>
  <c r="P50" i="22" s="1"/>
  <c r="M51" i="22" s="1"/>
  <c r="I74" i="21"/>
  <c r="J73" i="21"/>
  <c r="K72" i="21" s="1"/>
  <c r="H73" i="21"/>
  <c r="C48" i="15"/>
  <c r="O48" i="14"/>
  <c r="P48" i="14" s="1"/>
  <c r="M49" i="14" s="1"/>
  <c r="K64" i="14"/>
  <c r="J66" i="14"/>
  <c r="H66" i="14"/>
  <c r="O52" i="11"/>
  <c r="P52" i="11" s="1"/>
  <c r="M53" i="11" s="1"/>
  <c r="N53" i="11" s="1"/>
  <c r="I55" i="11"/>
  <c r="S55" i="11" s="1"/>
  <c r="H54" i="11"/>
  <c r="J54" i="11"/>
  <c r="K52" i="11"/>
  <c r="L53" i="11"/>
  <c r="N52" i="10"/>
  <c r="O52" i="10" s="1"/>
  <c r="P52" i="10" s="1"/>
  <c r="M53" i="10" s="1"/>
  <c r="I55" i="10"/>
  <c r="S55" i="10" s="1"/>
  <c r="J54" i="10"/>
  <c r="H54" i="10"/>
  <c r="K52" i="10"/>
  <c r="L53" i="10"/>
  <c r="N52" i="2"/>
  <c r="O52" i="2" s="1"/>
  <c r="P52" i="2" s="1"/>
  <c r="M53" i="2" s="1"/>
  <c r="L53" i="2"/>
  <c r="K52" i="2"/>
  <c r="J54" i="2"/>
  <c r="H54" i="2"/>
  <c r="I55" i="2"/>
  <c r="S55" i="2" s="1"/>
  <c r="M48" i="15" l="1"/>
  <c r="K48" i="15"/>
  <c r="D48" i="15"/>
  <c r="F48" i="15"/>
  <c r="G48" i="15"/>
  <c r="E48" i="15"/>
  <c r="N50" i="21"/>
  <c r="L50" i="21" s="1"/>
  <c r="I118" i="14"/>
  <c r="J117" i="14"/>
  <c r="N51" i="22"/>
  <c r="L51" i="22" s="1"/>
  <c r="S50" i="22" s="1"/>
  <c r="H75" i="22"/>
  <c r="I76" i="22"/>
  <c r="J75" i="22"/>
  <c r="K74" i="22" s="1"/>
  <c r="I75" i="21"/>
  <c r="J74" i="21"/>
  <c r="K73" i="21" s="1"/>
  <c r="H74" i="21"/>
  <c r="C49" i="15"/>
  <c r="N49" i="14"/>
  <c r="L49" i="14" s="1"/>
  <c r="S48" i="14" s="1"/>
  <c r="K65" i="14"/>
  <c r="J67" i="14"/>
  <c r="H67" i="14"/>
  <c r="O53" i="11"/>
  <c r="P53" i="11" s="1"/>
  <c r="M54" i="11" s="1"/>
  <c r="N54" i="11" s="1"/>
  <c r="H55" i="11"/>
  <c r="I56" i="11"/>
  <c r="S56" i="11" s="1"/>
  <c r="J55" i="11"/>
  <c r="L54" i="11"/>
  <c r="K53" i="11"/>
  <c r="N53" i="10"/>
  <c r="O53" i="10" s="1"/>
  <c r="P53" i="10" s="1"/>
  <c r="M54" i="10" s="1"/>
  <c r="H55" i="10"/>
  <c r="I56" i="10"/>
  <c r="S56" i="10" s="1"/>
  <c r="J55" i="10"/>
  <c r="K53" i="10"/>
  <c r="L54" i="10"/>
  <c r="N53" i="2"/>
  <c r="O53" i="2" s="1"/>
  <c r="P53" i="2" s="1"/>
  <c r="M54" i="2" s="1"/>
  <c r="H55" i="2"/>
  <c r="J55" i="2"/>
  <c r="I56" i="2"/>
  <c r="S56" i="2" s="1"/>
  <c r="L54" i="2"/>
  <c r="K53" i="2"/>
  <c r="M49" i="15" l="1"/>
  <c r="D49" i="15"/>
  <c r="F49" i="15"/>
  <c r="K49" i="15"/>
  <c r="G49" i="15"/>
  <c r="E49" i="15"/>
  <c r="S49" i="21"/>
  <c r="O50" i="21"/>
  <c r="P50" i="21" s="1"/>
  <c r="M51" i="21" s="1"/>
  <c r="N51" i="21" s="1"/>
  <c r="L51" i="21" s="1"/>
  <c r="I119" i="14"/>
  <c r="J118" i="14"/>
  <c r="I77" i="22"/>
  <c r="J76" i="22"/>
  <c r="K75" i="22" s="1"/>
  <c r="H76" i="22"/>
  <c r="O51" i="22"/>
  <c r="P51" i="22" s="1"/>
  <c r="M52" i="22" s="1"/>
  <c r="I76" i="21"/>
  <c r="J75" i="21"/>
  <c r="K74" i="21" s="1"/>
  <c r="H75" i="21"/>
  <c r="O54" i="11"/>
  <c r="P54" i="11" s="1"/>
  <c r="M55" i="11" s="1"/>
  <c r="N55" i="11" s="1"/>
  <c r="C50" i="15"/>
  <c r="O49" i="14"/>
  <c r="P49" i="14" s="1"/>
  <c r="M50" i="14" s="1"/>
  <c r="K66" i="14"/>
  <c r="J68" i="14"/>
  <c r="H68" i="14"/>
  <c r="L55" i="11"/>
  <c r="K54" i="11"/>
  <c r="H56" i="11"/>
  <c r="I57" i="11"/>
  <c r="S57" i="11" s="1"/>
  <c r="J56" i="11"/>
  <c r="N54" i="10"/>
  <c r="O54" i="10" s="1"/>
  <c r="P54" i="10" s="1"/>
  <c r="M55" i="10" s="1"/>
  <c r="H56" i="10"/>
  <c r="I57" i="10"/>
  <c r="S57" i="10" s="1"/>
  <c r="J56" i="10"/>
  <c r="L55" i="10"/>
  <c r="K54" i="10"/>
  <c r="N54" i="2"/>
  <c r="O54" i="2" s="1"/>
  <c r="P54" i="2" s="1"/>
  <c r="M55" i="2" s="1"/>
  <c r="L55" i="2"/>
  <c r="K54" i="2"/>
  <c r="J56" i="2"/>
  <c r="I57" i="2"/>
  <c r="S57" i="2" s="1"/>
  <c r="H56" i="2"/>
  <c r="K50" i="15" l="1"/>
  <c r="M50" i="15"/>
  <c r="D50" i="15"/>
  <c r="F50" i="15"/>
  <c r="G50" i="15"/>
  <c r="E50" i="15"/>
  <c r="S50" i="21"/>
  <c r="O51" i="21"/>
  <c r="P51" i="21" s="1"/>
  <c r="M52" i="21" s="1"/>
  <c r="I120" i="14"/>
  <c r="J119" i="14"/>
  <c r="N52" i="22"/>
  <c r="L52" i="22" s="1"/>
  <c r="S51" i="22" s="1"/>
  <c r="I78" i="22"/>
  <c r="J77" i="22"/>
  <c r="K76" i="22" s="1"/>
  <c r="H77" i="22"/>
  <c r="I77" i="21"/>
  <c r="J76" i="21"/>
  <c r="K75" i="21" s="1"/>
  <c r="H76" i="21"/>
  <c r="C51" i="15"/>
  <c r="N50" i="14"/>
  <c r="O55" i="11"/>
  <c r="P55" i="11" s="1"/>
  <c r="M56" i="11" s="1"/>
  <c r="K67" i="14"/>
  <c r="J69" i="14"/>
  <c r="H69" i="14"/>
  <c r="N56" i="11"/>
  <c r="I58" i="11"/>
  <c r="S58" i="11" s="1"/>
  <c r="J57" i="11"/>
  <c r="H57" i="11"/>
  <c r="K55" i="11"/>
  <c r="L56" i="11"/>
  <c r="N55" i="10"/>
  <c r="O55" i="10" s="1"/>
  <c r="P55" i="10" s="1"/>
  <c r="M56" i="10" s="1"/>
  <c r="I58" i="10"/>
  <c r="S58" i="10" s="1"/>
  <c r="J57" i="10"/>
  <c r="H57" i="10"/>
  <c r="L56" i="10"/>
  <c r="K55" i="10"/>
  <c r="N55" i="2"/>
  <c r="O55" i="2" s="1"/>
  <c r="P55" i="2" s="1"/>
  <c r="M56" i="2" s="1"/>
  <c r="L56" i="2"/>
  <c r="K55" i="2"/>
  <c r="J57" i="2"/>
  <c r="I58" i="2"/>
  <c r="S58" i="2" s="1"/>
  <c r="H57" i="2"/>
  <c r="M51" i="15" l="1"/>
  <c r="K51" i="15"/>
  <c r="D51" i="15"/>
  <c r="F51" i="15"/>
  <c r="G51" i="15"/>
  <c r="E51" i="15"/>
  <c r="N52" i="21"/>
  <c r="L52" i="21" s="1"/>
  <c r="I121" i="14"/>
  <c r="J120" i="14"/>
  <c r="L50" i="14"/>
  <c r="S49" i="14" s="1"/>
  <c r="I79" i="22"/>
  <c r="J78" i="22"/>
  <c r="K77" i="22" s="1"/>
  <c r="H78" i="22"/>
  <c r="O52" i="22"/>
  <c r="P52" i="22" s="1"/>
  <c r="M53" i="22" s="1"/>
  <c r="I78" i="21"/>
  <c r="J77" i="21"/>
  <c r="K76" i="21" s="1"/>
  <c r="H77" i="21"/>
  <c r="C52" i="15"/>
  <c r="K68" i="14"/>
  <c r="J70" i="14"/>
  <c r="H70" i="14"/>
  <c r="O56" i="11"/>
  <c r="P56" i="11" s="1"/>
  <c r="M57" i="11" s="1"/>
  <c r="N57" i="11" s="1"/>
  <c r="J58" i="11"/>
  <c r="H58" i="11"/>
  <c r="I59" i="11"/>
  <c r="S59" i="11" s="1"/>
  <c r="K56" i="11"/>
  <c r="L57" i="11"/>
  <c r="N56" i="10"/>
  <c r="I59" i="10"/>
  <c r="S59" i="10" s="1"/>
  <c r="J58" i="10"/>
  <c r="H58" i="10"/>
  <c r="O56" i="10"/>
  <c r="P56" i="10" s="1"/>
  <c r="M57" i="10" s="1"/>
  <c r="K56" i="10"/>
  <c r="L57" i="10"/>
  <c r="N56" i="2"/>
  <c r="O56" i="2" s="1"/>
  <c r="P56" i="2" s="1"/>
  <c r="M57" i="2" s="1"/>
  <c r="J58" i="2"/>
  <c r="I59" i="2"/>
  <c r="S59" i="2" s="1"/>
  <c r="H58" i="2"/>
  <c r="L57" i="2"/>
  <c r="K56" i="2"/>
  <c r="M52" i="15" l="1"/>
  <c r="K52" i="15"/>
  <c r="D52" i="15"/>
  <c r="F52" i="15"/>
  <c r="G52" i="15"/>
  <c r="E52" i="15"/>
  <c r="S51" i="21"/>
  <c r="O52" i="21"/>
  <c r="P52" i="21" s="1"/>
  <c r="M53" i="21" s="1"/>
  <c r="N53" i="21" s="1"/>
  <c r="L53" i="21" s="1"/>
  <c r="I122" i="14"/>
  <c r="J121" i="14"/>
  <c r="O50" i="14"/>
  <c r="P50" i="14" s="1"/>
  <c r="M51" i="14" s="1"/>
  <c r="N51" i="14" s="1"/>
  <c r="N53" i="22"/>
  <c r="L53" i="22" s="1"/>
  <c r="S52" i="22" s="1"/>
  <c r="H79" i="22"/>
  <c r="I80" i="22"/>
  <c r="J79" i="22"/>
  <c r="K78" i="22" s="1"/>
  <c r="I79" i="21"/>
  <c r="J78" i="21"/>
  <c r="K77" i="21" s="1"/>
  <c r="H78" i="21"/>
  <c r="C53" i="15"/>
  <c r="K69" i="14"/>
  <c r="J71" i="14"/>
  <c r="H71" i="14"/>
  <c r="O57" i="11"/>
  <c r="P57" i="11" s="1"/>
  <c r="M58" i="11" s="1"/>
  <c r="N58" i="11" s="1"/>
  <c r="K57" i="11"/>
  <c r="L58" i="11"/>
  <c r="H59" i="11"/>
  <c r="I60" i="11"/>
  <c r="S60" i="11" s="1"/>
  <c r="J59" i="11"/>
  <c r="N57" i="10"/>
  <c r="O57" i="10" s="1"/>
  <c r="P57" i="10" s="1"/>
  <c r="M58" i="10" s="1"/>
  <c r="H59" i="10"/>
  <c r="I60" i="10"/>
  <c r="S60" i="10" s="1"/>
  <c r="J59" i="10"/>
  <c r="K57" i="10"/>
  <c r="L58" i="10"/>
  <c r="N57" i="2"/>
  <c r="O57" i="2" s="1"/>
  <c r="P57" i="2" s="1"/>
  <c r="M58" i="2" s="1"/>
  <c r="I60" i="2"/>
  <c r="S60" i="2" s="1"/>
  <c r="H59" i="2"/>
  <c r="J59" i="2"/>
  <c r="L58" i="2"/>
  <c r="K57" i="2"/>
  <c r="M53" i="15" l="1"/>
  <c r="D53" i="15"/>
  <c r="F53" i="15"/>
  <c r="G53" i="15"/>
  <c r="K53" i="15"/>
  <c r="E53" i="15"/>
  <c r="S52" i="21"/>
  <c r="O53" i="21"/>
  <c r="P53" i="21" s="1"/>
  <c r="M54" i="21" s="1"/>
  <c r="N54" i="21" s="1"/>
  <c r="L54" i="21" s="1"/>
  <c r="I123" i="14"/>
  <c r="J122" i="14"/>
  <c r="L51" i="14"/>
  <c r="S50" i="14" s="1"/>
  <c r="I81" i="22"/>
  <c r="J80" i="22"/>
  <c r="K79" i="22" s="1"/>
  <c r="H80" i="22"/>
  <c r="O53" i="22"/>
  <c r="P53" i="22" s="1"/>
  <c r="M54" i="22" s="1"/>
  <c r="I80" i="21"/>
  <c r="J79" i="21"/>
  <c r="K78" i="21" s="1"/>
  <c r="H79" i="21"/>
  <c r="C54" i="15"/>
  <c r="K70" i="14"/>
  <c r="J72" i="14"/>
  <c r="H72" i="14"/>
  <c r="O58" i="11"/>
  <c r="P58" i="11" s="1"/>
  <c r="M59" i="11" s="1"/>
  <c r="N59" i="11" s="1"/>
  <c r="L59" i="11"/>
  <c r="K58" i="11"/>
  <c r="I61" i="11"/>
  <c r="S61" i="11" s="1"/>
  <c r="J60" i="11"/>
  <c r="H60" i="11"/>
  <c r="N58" i="10"/>
  <c r="H60" i="10"/>
  <c r="I61" i="10"/>
  <c r="S61" i="10" s="1"/>
  <c r="J60" i="10"/>
  <c r="O58" i="10"/>
  <c r="P58" i="10" s="1"/>
  <c r="M59" i="10" s="1"/>
  <c r="L59" i="10"/>
  <c r="K58" i="10"/>
  <c r="N58" i="2"/>
  <c r="O58" i="2" s="1"/>
  <c r="P58" i="2" s="1"/>
  <c r="M59" i="2" s="1"/>
  <c r="K58" i="2"/>
  <c r="L59" i="2"/>
  <c r="J60" i="2"/>
  <c r="I61" i="2"/>
  <c r="S61" i="2" s="1"/>
  <c r="H60" i="2"/>
  <c r="M54" i="15" l="1"/>
  <c r="K54" i="15"/>
  <c r="D54" i="15"/>
  <c r="F54" i="15"/>
  <c r="G54" i="15"/>
  <c r="E54" i="15"/>
  <c r="O54" i="21"/>
  <c r="P54" i="21" s="1"/>
  <c r="M55" i="21" s="1"/>
  <c r="N55" i="21" s="1"/>
  <c r="L55" i="21" s="1"/>
  <c r="S53" i="21"/>
  <c r="O51" i="14"/>
  <c r="P51" i="14" s="1"/>
  <c r="M52" i="14" s="1"/>
  <c r="N52" i="14" s="1"/>
  <c r="I124" i="14"/>
  <c r="J123" i="14"/>
  <c r="N54" i="22"/>
  <c r="L54" i="22" s="1"/>
  <c r="S53" i="22" s="1"/>
  <c r="I82" i="22"/>
  <c r="J81" i="22"/>
  <c r="K80" i="22" s="1"/>
  <c r="H81" i="22"/>
  <c r="I81" i="21"/>
  <c r="J80" i="21"/>
  <c r="K79" i="21" s="1"/>
  <c r="H80" i="21"/>
  <c r="C55" i="15"/>
  <c r="K71" i="14"/>
  <c r="J73" i="14"/>
  <c r="H73" i="14"/>
  <c r="O59" i="11"/>
  <c r="P59" i="11" s="1"/>
  <c r="M60" i="11" s="1"/>
  <c r="N60" i="11" s="1"/>
  <c r="I62" i="11"/>
  <c r="S62" i="11" s="1"/>
  <c r="J61" i="11"/>
  <c r="H61" i="11"/>
  <c r="K59" i="11"/>
  <c r="L60" i="11"/>
  <c r="L60" i="10"/>
  <c r="K59" i="10"/>
  <c r="N59" i="10"/>
  <c r="O59" i="10" s="1"/>
  <c r="P59" i="10" s="1"/>
  <c r="M60" i="10" s="1"/>
  <c r="J61" i="10"/>
  <c r="I62" i="10"/>
  <c r="S62" i="10" s="1"/>
  <c r="H61" i="10"/>
  <c r="N59" i="2"/>
  <c r="O59" i="2" s="1"/>
  <c r="P59" i="2" s="1"/>
  <c r="M60" i="2" s="1"/>
  <c r="I62" i="2"/>
  <c r="S62" i="2" s="1"/>
  <c r="J61" i="2"/>
  <c r="H61" i="2"/>
  <c r="K59" i="2"/>
  <c r="L60" i="2"/>
  <c r="M55" i="15" l="1"/>
  <c r="K55" i="15"/>
  <c r="D55" i="15"/>
  <c r="F55" i="15"/>
  <c r="G55" i="15"/>
  <c r="E55" i="15"/>
  <c r="S54" i="21"/>
  <c r="O55" i="21"/>
  <c r="P55" i="21" s="1"/>
  <c r="M56" i="21" s="1"/>
  <c r="I125" i="14"/>
  <c r="J124" i="14"/>
  <c r="L52" i="14"/>
  <c r="S51" i="14" s="1"/>
  <c r="I83" i="22"/>
  <c r="J82" i="22"/>
  <c r="K81" i="22" s="1"/>
  <c r="H82" i="22"/>
  <c r="O54" i="22"/>
  <c r="P54" i="22" s="1"/>
  <c r="M55" i="22" s="1"/>
  <c r="I82" i="21"/>
  <c r="J81" i="21"/>
  <c r="K80" i="21" s="1"/>
  <c r="H81" i="21"/>
  <c r="C56" i="15"/>
  <c r="K72" i="14"/>
  <c r="J74" i="14"/>
  <c r="H74" i="14"/>
  <c r="O60" i="11"/>
  <c r="P60" i="11" s="1"/>
  <c r="M61" i="11" s="1"/>
  <c r="N61" i="11" s="1"/>
  <c r="H62" i="11"/>
  <c r="I63" i="11"/>
  <c r="S63" i="11" s="1"/>
  <c r="J62" i="11"/>
  <c r="K60" i="11"/>
  <c r="L61" i="11"/>
  <c r="N60" i="10"/>
  <c r="O60" i="10" s="1"/>
  <c r="P60" i="10" s="1"/>
  <c r="M61" i="10" s="1"/>
  <c r="L61" i="10"/>
  <c r="K60" i="10"/>
  <c r="I63" i="10"/>
  <c r="S63" i="10" s="1"/>
  <c r="H62" i="10"/>
  <c r="J62" i="10"/>
  <c r="N60" i="2"/>
  <c r="O60" i="2" s="1"/>
  <c r="P60" i="2" s="1"/>
  <c r="M61" i="2" s="1"/>
  <c r="J62" i="2"/>
  <c r="I63" i="2"/>
  <c r="S63" i="2" s="1"/>
  <c r="H62" i="2"/>
  <c r="L61" i="2"/>
  <c r="K60" i="2"/>
  <c r="M56" i="15" l="1"/>
  <c r="K56" i="15"/>
  <c r="D56" i="15"/>
  <c r="F56" i="15"/>
  <c r="G56" i="15"/>
  <c r="E56" i="15"/>
  <c r="N56" i="21"/>
  <c r="L56" i="21" s="1"/>
  <c r="O52" i="14"/>
  <c r="P52" i="14" s="1"/>
  <c r="M53" i="14" s="1"/>
  <c r="N53" i="14" s="1"/>
  <c r="I126" i="14"/>
  <c r="J125" i="14"/>
  <c r="N55" i="22"/>
  <c r="L55" i="22" s="1"/>
  <c r="S54" i="22" s="1"/>
  <c r="H83" i="22"/>
  <c r="I84" i="22"/>
  <c r="J83" i="22"/>
  <c r="K82" i="22" s="1"/>
  <c r="I83" i="21"/>
  <c r="J82" i="21"/>
  <c r="K81" i="21" s="1"/>
  <c r="H82" i="21"/>
  <c r="C57" i="15"/>
  <c r="K73" i="14"/>
  <c r="J75" i="14"/>
  <c r="H75" i="14"/>
  <c r="O61" i="11"/>
  <c r="P61" i="11" s="1"/>
  <c r="M62" i="11" s="1"/>
  <c r="N62" i="11" s="1"/>
  <c r="H63" i="11"/>
  <c r="I64" i="11"/>
  <c r="S64" i="11" s="1"/>
  <c r="J63" i="11"/>
  <c r="K61" i="11"/>
  <c r="L62" i="11"/>
  <c r="N61" i="10"/>
  <c r="O61" i="10" s="1"/>
  <c r="P61" i="10" s="1"/>
  <c r="M62" i="10" s="1"/>
  <c r="K61" i="10"/>
  <c r="L62" i="10"/>
  <c r="I64" i="10"/>
  <c r="S64" i="10" s="1"/>
  <c r="J63" i="10"/>
  <c r="H63" i="10"/>
  <c r="N61" i="2"/>
  <c r="O61" i="2" s="1"/>
  <c r="P61" i="2" s="1"/>
  <c r="M62" i="2" s="1"/>
  <c r="J63" i="2"/>
  <c r="I64" i="2"/>
  <c r="S64" i="2" s="1"/>
  <c r="H63" i="2"/>
  <c r="L62" i="2"/>
  <c r="K61" i="2"/>
  <c r="M57" i="15" l="1"/>
  <c r="D57" i="15"/>
  <c r="F57" i="15"/>
  <c r="K57" i="15"/>
  <c r="G57" i="15"/>
  <c r="E57" i="15"/>
  <c r="S55" i="21"/>
  <c r="O56" i="21"/>
  <c r="P56" i="21" s="1"/>
  <c r="M57" i="21" s="1"/>
  <c r="N57" i="21" s="1"/>
  <c r="L57" i="21" s="1"/>
  <c r="I127" i="14"/>
  <c r="J126" i="14"/>
  <c r="L53" i="14"/>
  <c r="S52" i="14" s="1"/>
  <c r="I85" i="22"/>
  <c r="J84" i="22"/>
  <c r="K83" i="22" s="1"/>
  <c r="H84" i="22"/>
  <c r="O55" i="22"/>
  <c r="P55" i="22" s="1"/>
  <c r="M56" i="22" s="1"/>
  <c r="I84" i="21"/>
  <c r="J83" i="21"/>
  <c r="K82" i="21" s="1"/>
  <c r="H83" i="21"/>
  <c r="C58" i="15"/>
  <c r="K74" i="14"/>
  <c r="J76" i="14"/>
  <c r="H76" i="14"/>
  <c r="O62" i="11"/>
  <c r="P62" i="11" s="1"/>
  <c r="M63" i="11" s="1"/>
  <c r="N63" i="11" s="1"/>
  <c r="L63" i="11"/>
  <c r="K62" i="11"/>
  <c r="H64" i="11"/>
  <c r="I65" i="11"/>
  <c r="S65" i="11" s="1"/>
  <c r="J64" i="11"/>
  <c r="N62" i="10"/>
  <c r="O62" i="10" s="1"/>
  <c r="P62" i="10" s="1"/>
  <c r="M63" i="10" s="1"/>
  <c r="K62" i="10"/>
  <c r="L63" i="10"/>
  <c r="J64" i="10"/>
  <c r="H64" i="10"/>
  <c r="I65" i="10"/>
  <c r="S65" i="10" s="1"/>
  <c r="N62" i="2"/>
  <c r="O62" i="2" s="1"/>
  <c r="P62" i="2" s="1"/>
  <c r="M63" i="2" s="1"/>
  <c r="I65" i="2"/>
  <c r="S65" i="2" s="1"/>
  <c r="H64" i="2"/>
  <c r="J64" i="2"/>
  <c r="L63" i="2"/>
  <c r="K62" i="2"/>
  <c r="K58" i="15" l="1"/>
  <c r="D58" i="15"/>
  <c r="F58" i="15"/>
  <c r="M58" i="15"/>
  <c r="G58" i="15"/>
  <c r="E58" i="15"/>
  <c r="S56" i="21"/>
  <c r="O57" i="21"/>
  <c r="P57" i="21" s="1"/>
  <c r="M58" i="21" s="1"/>
  <c r="I128" i="14"/>
  <c r="J127" i="14"/>
  <c r="O53" i="14"/>
  <c r="P53" i="14" s="1"/>
  <c r="M54" i="14" s="1"/>
  <c r="N54" i="14" s="1"/>
  <c r="N56" i="22"/>
  <c r="L56" i="22" s="1"/>
  <c r="S55" i="22" s="1"/>
  <c r="I86" i="22"/>
  <c r="J85" i="22"/>
  <c r="K84" i="22" s="1"/>
  <c r="H85" i="22"/>
  <c r="I85" i="21"/>
  <c r="J84" i="21"/>
  <c r="K83" i="21" s="1"/>
  <c r="H84" i="21"/>
  <c r="C59" i="15"/>
  <c r="K75" i="14"/>
  <c r="J77" i="14"/>
  <c r="H77" i="14"/>
  <c r="O63" i="11"/>
  <c r="P63" i="11" s="1"/>
  <c r="M64" i="11" s="1"/>
  <c r="N64" i="11" s="1"/>
  <c r="I66" i="11"/>
  <c r="S66" i="11" s="1"/>
  <c r="J65" i="11"/>
  <c r="H65" i="11"/>
  <c r="K63" i="11"/>
  <c r="L64" i="11"/>
  <c r="L64" i="10"/>
  <c r="K63" i="10"/>
  <c r="N63" i="10"/>
  <c r="O63" i="10" s="1"/>
  <c r="P63" i="10" s="1"/>
  <c r="M64" i="10" s="1"/>
  <c r="H65" i="10"/>
  <c r="I66" i="10"/>
  <c r="S66" i="10" s="1"/>
  <c r="J65" i="10"/>
  <c r="N63" i="2"/>
  <c r="O63" i="2" s="1"/>
  <c r="P63" i="2" s="1"/>
  <c r="M64" i="2" s="1"/>
  <c r="H65" i="2"/>
  <c r="J65" i="2"/>
  <c r="I66" i="2"/>
  <c r="S66" i="2" s="1"/>
  <c r="L64" i="2"/>
  <c r="K63" i="2"/>
  <c r="M59" i="15" l="1"/>
  <c r="K59" i="15"/>
  <c r="D59" i="15"/>
  <c r="F59" i="15"/>
  <c r="G59" i="15"/>
  <c r="E59" i="15"/>
  <c r="N58" i="21"/>
  <c r="L58" i="21" s="1"/>
  <c r="I129" i="14"/>
  <c r="J128" i="14"/>
  <c r="L54" i="14"/>
  <c r="S53" i="14" s="1"/>
  <c r="I87" i="22"/>
  <c r="J86" i="22"/>
  <c r="K85" i="22" s="1"/>
  <c r="H86" i="22"/>
  <c r="O56" i="22"/>
  <c r="P56" i="22" s="1"/>
  <c r="M57" i="22" s="1"/>
  <c r="I86" i="21"/>
  <c r="J85" i="21"/>
  <c r="K84" i="21" s="1"/>
  <c r="H85" i="21"/>
  <c r="C60" i="15"/>
  <c r="K76" i="14"/>
  <c r="J78" i="14"/>
  <c r="H78" i="14"/>
  <c r="O64" i="11"/>
  <c r="P64" i="11" s="1"/>
  <c r="M65" i="11" s="1"/>
  <c r="N65" i="11" s="1"/>
  <c r="I67" i="11"/>
  <c r="S67" i="11" s="1"/>
  <c r="H66" i="11"/>
  <c r="J66" i="11"/>
  <c r="K64" i="11"/>
  <c r="L65" i="11"/>
  <c r="N64" i="10"/>
  <c r="O64" i="10" s="1"/>
  <c r="P64" i="10" s="1"/>
  <c r="M65" i="10" s="1"/>
  <c r="I67" i="10"/>
  <c r="S67" i="10" s="1"/>
  <c r="H66" i="10"/>
  <c r="J66" i="10"/>
  <c r="L65" i="10"/>
  <c r="K64" i="10"/>
  <c r="N64" i="2"/>
  <c r="O64" i="2" s="1"/>
  <c r="P64" i="2" s="1"/>
  <c r="M65" i="2" s="1"/>
  <c r="L65" i="2"/>
  <c r="K64" i="2"/>
  <c r="J66" i="2"/>
  <c r="I67" i="2"/>
  <c r="S67" i="2" s="1"/>
  <c r="H66" i="2"/>
  <c r="M60" i="15" l="1"/>
  <c r="K60" i="15"/>
  <c r="D60" i="15"/>
  <c r="F60" i="15"/>
  <c r="G60" i="15"/>
  <c r="E60" i="15"/>
  <c r="O58" i="21"/>
  <c r="P58" i="21" s="1"/>
  <c r="M59" i="21" s="1"/>
  <c r="N59" i="21" s="1"/>
  <c r="L59" i="21" s="1"/>
  <c r="S57" i="21"/>
  <c r="O54" i="14"/>
  <c r="P54" i="14" s="1"/>
  <c r="M55" i="14" s="1"/>
  <c r="N55" i="14" s="1"/>
  <c r="I130" i="14"/>
  <c r="J129" i="14"/>
  <c r="N57" i="22"/>
  <c r="L57" i="22" s="1"/>
  <c r="S56" i="22" s="1"/>
  <c r="H87" i="22"/>
  <c r="I88" i="22"/>
  <c r="J87" i="22"/>
  <c r="K86" i="22" s="1"/>
  <c r="I87" i="21"/>
  <c r="J86" i="21"/>
  <c r="K85" i="21" s="1"/>
  <c r="H86" i="21"/>
  <c r="C61" i="15"/>
  <c r="K77" i="14"/>
  <c r="J79" i="14"/>
  <c r="H79" i="14"/>
  <c r="O65" i="11"/>
  <c r="P65" i="11" s="1"/>
  <c r="M66" i="11" s="1"/>
  <c r="N66" i="11" s="1"/>
  <c r="L66" i="11"/>
  <c r="K65" i="11"/>
  <c r="H67" i="11"/>
  <c r="I68" i="11"/>
  <c r="S68" i="11" s="1"/>
  <c r="J67" i="11"/>
  <c r="N65" i="10"/>
  <c r="O65" i="10" s="1"/>
  <c r="P65" i="10" s="1"/>
  <c r="M66" i="10" s="1"/>
  <c r="K65" i="10"/>
  <c r="L66" i="10"/>
  <c r="I68" i="10"/>
  <c r="S68" i="10" s="1"/>
  <c r="J67" i="10"/>
  <c r="H67" i="10"/>
  <c r="N65" i="2"/>
  <c r="O65" i="2" s="1"/>
  <c r="P65" i="2" s="1"/>
  <c r="M66" i="2" s="1"/>
  <c r="L66" i="2"/>
  <c r="K65" i="2"/>
  <c r="I68" i="2"/>
  <c r="S68" i="2" s="1"/>
  <c r="J67" i="2"/>
  <c r="H67" i="2"/>
  <c r="M61" i="15" l="1"/>
  <c r="D61" i="15"/>
  <c r="F61" i="15"/>
  <c r="G61" i="15"/>
  <c r="K61" i="15"/>
  <c r="E61" i="15"/>
  <c r="S58" i="21"/>
  <c r="O59" i="21"/>
  <c r="P59" i="21" s="1"/>
  <c r="M60" i="21" s="1"/>
  <c r="N60" i="21" s="1"/>
  <c r="L60" i="21" s="1"/>
  <c r="I131" i="14"/>
  <c r="J130" i="14"/>
  <c r="L55" i="14"/>
  <c r="S54" i="14" s="1"/>
  <c r="I89" i="22"/>
  <c r="J88" i="22"/>
  <c r="K87" i="22" s="1"/>
  <c r="H88" i="22"/>
  <c r="O57" i="22"/>
  <c r="P57" i="22" s="1"/>
  <c r="M58" i="22" s="1"/>
  <c r="I88" i="21"/>
  <c r="J87" i="21"/>
  <c r="K86" i="21" s="1"/>
  <c r="H87" i="21"/>
  <c r="C62" i="15"/>
  <c r="K78" i="14"/>
  <c r="H80" i="14"/>
  <c r="O66" i="11"/>
  <c r="P66" i="11" s="1"/>
  <c r="M67" i="11" s="1"/>
  <c r="N67" i="11" s="1"/>
  <c r="L67" i="11"/>
  <c r="K66" i="11"/>
  <c r="I69" i="11"/>
  <c r="S69" i="11" s="1"/>
  <c r="J68" i="11"/>
  <c r="H68" i="11"/>
  <c r="K66" i="10"/>
  <c r="L67" i="10"/>
  <c r="N66" i="10"/>
  <c r="I69" i="10"/>
  <c r="S69" i="10" s="1"/>
  <c r="J68" i="10"/>
  <c r="H68" i="10"/>
  <c r="N66" i="2"/>
  <c r="O66" i="2" s="1"/>
  <c r="P66" i="2" s="1"/>
  <c r="M67" i="2" s="1"/>
  <c r="K66" i="2"/>
  <c r="L67" i="2"/>
  <c r="J68" i="2"/>
  <c r="H68" i="2"/>
  <c r="I69" i="2"/>
  <c r="S69" i="2" s="1"/>
  <c r="M62" i="15" l="1"/>
  <c r="K62" i="15"/>
  <c r="D62" i="15"/>
  <c r="F62" i="15"/>
  <c r="G62" i="15"/>
  <c r="E62" i="15"/>
  <c r="S59" i="21"/>
  <c r="O60" i="21"/>
  <c r="P60" i="21" s="1"/>
  <c r="M61" i="21" s="1"/>
  <c r="O55" i="14"/>
  <c r="P55" i="14" s="1"/>
  <c r="M56" i="14" s="1"/>
  <c r="N56" i="14" s="1"/>
  <c r="I132" i="14"/>
  <c r="J131" i="14"/>
  <c r="N58" i="22"/>
  <c r="L58" i="22" s="1"/>
  <c r="S57" i="22" s="1"/>
  <c r="I90" i="22"/>
  <c r="J89" i="22"/>
  <c r="K88" i="22" s="1"/>
  <c r="H89" i="22"/>
  <c r="I89" i="21"/>
  <c r="J88" i="21"/>
  <c r="K87" i="21" s="1"/>
  <c r="H88" i="21"/>
  <c r="C63" i="15"/>
  <c r="K79" i="14"/>
  <c r="H81" i="14"/>
  <c r="O66" i="10"/>
  <c r="P66" i="10" s="1"/>
  <c r="M67" i="10" s="1"/>
  <c r="N67" i="10" s="1"/>
  <c r="O67" i="10" s="1"/>
  <c r="P67" i="10" s="1"/>
  <c r="M68" i="10" s="1"/>
  <c r="O67" i="11"/>
  <c r="P67" i="11" s="1"/>
  <c r="I70" i="11"/>
  <c r="S70" i="11" s="1"/>
  <c r="J69" i="11"/>
  <c r="H69" i="11"/>
  <c r="L68" i="11"/>
  <c r="K67" i="11"/>
  <c r="H69" i="10"/>
  <c r="I70" i="10"/>
  <c r="S70" i="10" s="1"/>
  <c r="J69" i="10"/>
  <c r="L68" i="10"/>
  <c r="K67" i="10"/>
  <c r="N67" i="2"/>
  <c r="O67" i="2" s="1"/>
  <c r="P67" i="2" s="1"/>
  <c r="M68" i="2" s="1"/>
  <c r="K67" i="2"/>
  <c r="L68" i="2"/>
  <c r="J69" i="2"/>
  <c r="I70" i="2"/>
  <c r="S70" i="2" s="1"/>
  <c r="H69" i="2"/>
  <c r="M63" i="15" l="1"/>
  <c r="K63" i="15"/>
  <c r="D63" i="15"/>
  <c r="F63" i="15"/>
  <c r="G63" i="15"/>
  <c r="E63" i="15"/>
  <c r="N61" i="21"/>
  <c r="L61" i="21" s="1"/>
  <c r="I133" i="14"/>
  <c r="J132" i="14"/>
  <c r="L56" i="14"/>
  <c r="S55" i="14" s="1"/>
  <c r="I91" i="22"/>
  <c r="J90" i="22"/>
  <c r="K89" i="22" s="1"/>
  <c r="H90" i="22"/>
  <c r="O58" i="22"/>
  <c r="P58" i="22" s="1"/>
  <c r="M59" i="22" s="1"/>
  <c r="I90" i="21"/>
  <c r="J89" i="21"/>
  <c r="K88" i="21" s="1"/>
  <c r="H89" i="21"/>
  <c r="C64" i="15"/>
  <c r="K80" i="14"/>
  <c r="H82" i="14"/>
  <c r="M68" i="11"/>
  <c r="N68" i="11" s="1"/>
  <c r="K68" i="11"/>
  <c r="L69" i="11"/>
  <c r="J70" i="11"/>
  <c r="H70" i="11"/>
  <c r="I71" i="11"/>
  <c r="S71" i="11" s="1"/>
  <c r="N68" i="10"/>
  <c r="J70" i="10"/>
  <c r="I71" i="10"/>
  <c r="S71" i="10" s="1"/>
  <c r="H70" i="10"/>
  <c r="L69" i="10"/>
  <c r="K68" i="10"/>
  <c r="O68" i="10"/>
  <c r="P68" i="10" s="1"/>
  <c r="M69" i="10" s="1"/>
  <c r="N68" i="2"/>
  <c r="I71" i="2"/>
  <c r="S71" i="2" s="1"/>
  <c r="H70" i="2"/>
  <c r="J70" i="2"/>
  <c r="O68" i="2"/>
  <c r="P68" i="2" s="1"/>
  <c r="M69" i="2" s="1"/>
  <c r="L69" i="2"/>
  <c r="K68" i="2"/>
  <c r="M64" i="15" l="1"/>
  <c r="K64" i="15"/>
  <c r="D64" i="15"/>
  <c r="F64" i="15"/>
  <c r="G64" i="15"/>
  <c r="E64" i="15"/>
  <c r="O61" i="21"/>
  <c r="P61" i="21" s="1"/>
  <c r="M62" i="21" s="1"/>
  <c r="S60" i="21"/>
  <c r="I134" i="14"/>
  <c r="J133" i="14"/>
  <c r="O56" i="14"/>
  <c r="P56" i="14" s="1"/>
  <c r="M57" i="14" s="1"/>
  <c r="N57" i="14" s="1"/>
  <c r="N59" i="22"/>
  <c r="L59" i="22" s="1"/>
  <c r="S58" i="22" s="1"/>
  <c r="I92" i="22"/>
  <c r="H91" i="22"/>
  <c r="J91" i="22"/>
  <c r="K90" i="22" s="1"/>
  <c r="I91" i="21"/>
  <c r="J90" i="21"/>
  <c r="K89" i="21" s="1"/>
  <c r="H90" i="21"/>
  <c r="C65" i="15"/>
  <c r="K81" i="14"/>
  <c r="H83" i="14"/>
  <c r="O68" i="11"/>
  <c r="P68" i="11" s="1"/>
  <c r="M69" i="11" s="1"/>
  <c r="N69" i="11" s="1"/>
  <c r="K69" i="11"/>
  <c r="L70" i="11"/>
  <c r="H71" i="11"/>
  <c r="I72" i="11"/>
  <c r="S72" i="11" s="1"/>
  <c r="J71" i="11"/>
  <c r="K69" i="10"/>
  <c r="L70" i="10"/>
  <c r="N69" i="10"/>
  <c r="I72" i="10"/>
  <c r="S72" i="10" s="1"/>
  <c r="J71" i="10"/>
  <c r="H71" i="10"/>
  <c r="O69" i="10"/>
  <c r="P69" i="10" s="1"/>
  <c r="M70" i="10" s="1"/>
  <c r="N69" i="2"/>
  <c r="O69" i="2" s="1"/>
  <c r="P69" i="2" s="1"/>
  <c r="M70" i="2" s="1"/>
  <c r="J71" i="2"/>
  <c r="H71" i="2"/>
  <c r="I72" i="2"/>
  <c r="S72" i="2" s="1"/>
  <c r="L70" i="2"/>
  <c r="K69" i="2"/>
  <c r="M65" i="15" l="1"/>
  <c r="D65" i="15"/>
  <c r="F65" i="15"/>
  <c r="K65" i="15"/>
  <c r="G65" i="15"/>
  <c r="E65" i="15"/>
  <c r="N62" i="21"/>
  <c r="L62" i="21" s="1"/>
  <c r="I135" i="14"/>
  <c r="J134" i="14"/>
  <c r="L57" i="14"/>
  <c r="S56" i="14" s="1"/>
  <c r="H92" i="22"/>
  <c r="I93" i="22"/>
  <c r="J92" i="22"/>
  <c r="K91" i="22" s="1"/>
  <c r="O59" i="22"/>
  <c r="P59" i="22" s="1"/>
  <c r="M60" i="22" s="1"/>
  <c r="I92" i="21"/>
  <c r="J91" i="21"/>
  <c r="K90" i="21" s="1"/>
  <c r="H91" i="21"/>
  <c r="C66" i="15"/>
  <c r="K82" i="14"/>
  <c r="H84" i="14"/>
  <c r="O69" i="11"/>
  <c r="P69" i="11" s="1"/>
  <c r="M70" i="11" s="1"/>
  <c r="N70" i="11" s="1"/>
  <c r="I73" i="11"/>
  <c r="S73" i="11" s="1"/>
  <c r="J72" i="11"/>
  <c r="H72" i="11"/>
  <c r="L71" i="11"/>
  <c r="K70" i="11"/>
  <c r="H72" i="10"/>
  <c r="I73" i="10"/>
  <c r="S73" i="10" s="1"/>
  <c r="J72" i="10"/>
  <c r="K70" i="10"/>
  <c r="L71" i="10"/>
  <c r="N70" i="10"/>
  <c r="P70" i="10"/>
  <c r="M71" i="10" s="1"/>
  <c r="O70" i="10"/>
  <c r="N70" i="2"/>
  <c r="O70" i="2" s="1"/>
  <c r="P70" i="2" s="1"/>
  <c r="M71" i="2" s="1"/>
  <c r="J72" i="2"/>
  <c r="I73" i="2"/>
  <c r="S73" i="2" s="1"/>
  <c r="H72" i="2"/>
  <c r="K70" i="2"/>
  <c r="L71" i="2"/>
  <c r="K66" i="15" l="1"/>
  <c r="M66" i="15"/>
  <c r="D66" i="15"/>
  <c r="F66" i="15"/>
  <c r="G66" i="15"/>
  <c r="E66" i="15"/>
  <c r="S61" i="21"/>
  <c r="O62" i="21"/>
  <c r="P62" i="21" s="1"/>
  <c r="M63" i="21" s="1"/>
  <c r="N63" i="21" s="1"/>
  <c r="L63" i="21" s="1"/>
  <c r="O57" i="14"/>
  <c r="P57" i="14" s="1"/>
  <c r="M58" i="14" s="1"/>
  <c r="N58" i="14" s="1"/>
  <c r="I136" i="14"/>
  <c r="J135" i="14"/>
  <c r="N60" i="22"/>
  <c r="L60" i="22" s="1"/>
  <c r="S59" i="22" s="1"/>
  <c r="I94" i="22"/>
  <c r="J93" i="22"/>
  <c r="K92" i="22" s="1"/>
  <c r="H93" i="22"/>
  <c r="I93" i="21"/>
  <c r="J92" i="21"/>
  <c r="K91" i="21" s="1"/>
  <c r="H92" i="21"/>
  <c r="C67" i="15"/>
  <c r="K83" i="14"/>
  <c r="H85" i="14"/>
  <c r="O70" i="11"/>
  <c r="P70" i="11" s="1"/>
  <c r="M71" i="11" s="1"/>
  <c r="N71" i="11" s="1"/>
  <c r="I74" i="11"/>
  <c r="S74" i="11" s="1"/>
  <c r="J73" i="11"/>
  <c r="H73" i="11"/>
  <c r="K71" i="11"/>
  <c r="L72" i="11"/>
  <c r="N71" i="10"/>
  <c r="O71" i="10" s="1"/>
  <c r="P71" i="10" s="1"/>
  <c r="M72" i="10" s="1"/>
  <c r="H73" i="10"/>
  <c r="J73" i="10"/>
  <c r="I74" i="10"/>
  <c r="S74" i="10" s="1"/>
  <c r="L72" i="10"/>
  <c r="K71" i="10"/>
  <c r="N71" i="2"/>
  <c r="O71" i="2" s="1"/>
  <c r="P71" i="2" s="1"/>
  <c r="M72" i="2" s="1"/>
  <c r="J73" i="2"/>
  <c r="I74" i="2"/>
  <c r="S74" i="2" s="1"/>
  <c r="H73" i="2"/>
  <c r="K71" i="2"/>
  <c r="L72" i="2"/>
  <c r="M67" i="15" l="1"/>
  <c r="K67" i="15"/>
  <c r="D67" i="15"/>
  <c r="F67" i="15"/>
  <c r="G67" i="15"/>
  <c r="E67" i="15"/>
  <c r="S62" i="21"/>
  <c r="O63" i="21"/>
  <c r="P63" i="21" s="1"/>
  <c r="M64" i="21" s="1"/>
  <c r="N64" i="21" s="1"/>
  <c r="L64" i="21" s="1"/>
  <c r="I137" i="14"/>
  <c r="J136" i="14"/>
  <c r="L58" i="14"/>
  <c r="S57" i="14" s="1"/>
  <c r="I95" i="22"/>
  <c r="J94" i="22"/>
  <c r="K93" i="22" s="1"/>
  <c r="H94" i="22"/>
  <c r="O60" i="22"/>
  <c r="P60" i="22" s="1"/>
  <c r="M61" i="22" s="1"/>
  <c r="I94" i="21"/>
  <c r="J93" i="21"/>
  <c r="K92" i="21" s="1"/>
  <c r="H93" i="21"/>
  <c r="C68" i="15"/>
  <c r="O71" i="11"/>
  <c r="P71" i="11" s="1"/>
  <c r="M72" i="11" s="1"/>
  <c r="N72" i="11" s="1"/>
  <c r="O72" i="11" s="1"/>
  <c r="P72" i="11" s="1"/>
  <c r="M73" i="11" s="1"/>
  <c r="N73" i="11" s="1"/>
  <c r="K84" i="14"/>
  <c r="H86" i="14"/>
  <c r="K72" i="11"/>
  <c r="L73" i="11"/>
  <c r="I75" i="11"/>
  <c r="S75" i="11" s="1"/>
  <c r="J74" i="11"/>
  <c r="H74" i="11"/>
  <c r="N72" i="10"/>
  <c r="O72" i="10" s="1"/>
  <c r="P72" i="10" s="1"/>
  <c r="M73" i="10" s="1"/>
  <c r="L73" i="10"/>
  <c r="K72" i="10"/>
  <c r="J74" i="10"/>
  <c r="I75" i="10"/>
  <c r="S75" i="10" s="1"/>
  <c r="H74" i="10"/>
  <c r="N72" i="2"/>
  <c r="O72" i="2" s="1"/>
  <c r="P72" i="2" s="1"/>
  <c r="M73" i="2" s="1"/>
  <c r="L73" i="2"/>
  <c r="K72" i="2"/>
  <c r="J74" i="2"/>
  <c r="I75" i="2"/>
  <c r="S75" i="2" s="1"/>
  <c r="H74" i="2"/>
  <c r="M68" i="15" l="1"/>
  <c r="K68" i="15"/>
  <c r="D68" i="15"/>
  <c r="F68" i="15"/>
  <c r="G68" i="15"/>
  <c r="E68" i="15"/>
  <c r="S63" i="21"/>
  <c r="O64" i="21"/>
  <c r="P64" i="21" s="1"/>
  <c r="M65" i="21" s="1"/>
  <c r="O58" i="14"/>
  <c r="P58" i="14" s="1"/>
  <c r="M59" i="14" s="1"/>
  <c r="N59" i="14" s="1"/>
  <c r="I138" i="14"/>
  <c r="J137" i="14"/>
  <c r="N61" i="22"/>
  <c r="L61" i="22" s="1"/>
  <c r="S60" i="22" s="1"/>
  <c r="I96" i="22"/>
  <c r="J95" i="22"/>
  <c r="K94" i="22" s="1"/>
  <c r="H95" i="22"/>
  <c r="I95" i="21"/>
  <c r="J94" i="21"/>
  <c r="K93" i="21" s="1"/>
  <c r="H94" i="21"/>
  <c r="C69" i="15"/>
  <c r="K85" i="14"/>
  <c r="H87" i="14"/>
  <c r="O73" i="11"/>
  <c r="P73" i="11" s="1"/>
  <c r="M74" i="11" s="1"/>
  <c r="N74" i="11" s="1"/>
  <c r="H75" i="11"/>
  <c r="I76" i="11"/>
  <c r="S76" i="11" s="1"/>
  <c r="J75" i="11"/>
  <c r="L74" i="11"/>
  <c r="K73" i="11"/>
  <c r="N73" i="10"/>
  <c r="O73" i="10" s="1"/>
  <c r="P73" i="10" s="1"/>
  <c r="M74" i="10" s="1"/>
  <c r="L74" i="10"/>
  <c r="K73" i="10"/>
  <c r="I76" i="10"/>
  <c r="S76" i="10" s="1"/>
  <c r="J75" i="10"/>
  <c r="H75" i="10"/>
  <c r="N73" i="2"/>
  <c r="O73" i="2" s="1"/>
  <c r="P73" i="2" s="1"/>
  <c r="M74" i="2" s="1"/>
  <c r="L74" i="2"/>
  <c r="K73" i="2"/>
  <c r="I76" i="2"/>
  <c r="S76" i="2" s="1"/>
  <c r="J75" i="2"/>
  <c r="H75" i="2"/>
  <c r="M69" i="15" l="1"/>
  <c r="D69" i="15"/>
  <c r="F69" i="15"/>
  <c r="G69" i="15"/>
  <c r="K69" i="15"/>
  <c r="E69" i="15"/>
  <c r="N65" i="21"/>
  <c r="L65" i="21" s="1"/>
  <c r="I139" i="14"/>
  <c r="J138" i="14"/>
  <c r="L59" i="14"/>
  <c r="S58" i="14" s="1"/>
  <c r="H96" i="22"/>
  <c r="I97" i="22"/>
  <c r="J96" i="22"/>
  <c r="K95" i="22" s="1"/>
  <c r="O61" i="22"/>
  <c r="P61" i="22" s="1"/>
  <c r="M62" i="22" s="1"/>
  <c r="I96" i="21"/>
  <c r="J95" i="21"/>
  <c r="K94" i="21" s="1"/>
  <c r="H95" i="21"/>
  <c r="C70" i="15"/>
  <c r="O74" i="11"/>
  <c r="P74" i="11" s="1"/>
  <c r="M75" i="11" s="1"/>
  <c r="N75" i="11" s="1"/>
  <c r="K86" i="14"/>
  <c r="H88" i="14"/>
  <c r="I77" i="11"/>
  <c r="S77" i="11" s="1"/>
  <c r="J76" i="11"/>
  <c r="H76" i="11"/>
  <c r="L75" i="11"/>
  <c r="K74" i="11"/>
  <c r="N74" i="10"/>
  <c r="L75" i="10"/>
  <c r="K74" i="10"/>
  <c r="I77" i="10"/>
  <c r="S77" i="10" s="1"/>
  <c r="J76" i="10"/>
  <c r="H76" i="10"/>
  <c r="O74" i="10"/>
  <c r="P74" i="10" s="1"/>
  <c r="M75" i="10" s="1"/>
  <c r="N74" i="2"/>
  <c r="O74" i="2" s="1"/>
  <c r="P74" i="2" s="1"/>
  <c r="M75" i="2" s="1"/>
  <c r="K74" i="2"/>
  <c r="L75" i="2"/>
  <c r="J76" i="2"/>
  <c r="I77" i="2"/>
  <c r="S77" i="2" s="1"/>
  <c r="H76" i="2"/>
  <c r="M70" i="15" l="1"/>
  <c r="K70" i="15"/>
  <c r="D70" i="15"/>
  <c r="F70" i="15"/>
  <c r="G70" i="15"/>
  <c r="E70" i="15"/>
  <c r="O65" i="21"/>
  <c r="P65" i="21" s="1"/>
  <c r="M66" i="21" s="1"/>
  <c r="N66" i="21" s="1"/>
  <c r="L66" i="21" s="1"/>
  <c r="S64" i="21"/>
  <c r="O59" i="14"/>
  <c r="P59" i="14" s="1"/>
  <c r="M60" i="14" s="1"/>
  <c r="N60" i="14" s="1"/>
  <c r="I140" i="14"/>
  <c r="J139" i="14"/>
  <c r="N62" i="22"/>
  <c r="L62" i="22" s="1"/>
  <c r="S61" i="22" s="1"/>
  <c r="I98" i="22"/>
  <c r="J97" i="22"/>
  <c r="K96" i="22" s="1"/>
  <c r="H97" i="22"/>
  <c r="I97" i="21"/>
  <c r="J96" i="21"/>
  <c r="K95" i="21" s="1"/>
  <c r="H96" i="21"/>
  <c r="C71" i="15"/>
  <c r="O75" i="11"/>
  <c r="P75" i="11" s="1"/>
  <c r="M76" i="11" s="1"/>
  <c r="N76" i="11" s="1"/>
  <c r="K87" i="14"/>
  <c r="H89" i="14"/>
  <c r="L76" i="11"/>
  <c r="K75" i="11"/>
  <c r="I78" i="11"/>
  <c r="S78" i="11" s="1"/>
  <c r="J77" i="11"/>
  <c r="H77" i="11"/>
  <c r="N75" i="10"/>
  <c r="L76" i="10"/>
  <c r="K75" i="10"/>
  <c r="I78" i="10"/>
  <c r="S78" i="10" s="1"/>
  <c r="J77" i="10"/>
  <c r="H77" i="10"/>
  <c r="O75" i="10"/>
  <c r="P75" i="10" s="1"/>
  <c r="M76" i="10" s="1"/>
  <c r="N75" i="2"/>
  <c r="O75" i="2" s="1"/>
  <c r="P75" i="2" s="1"/>
  <c r="M76" i="2" s="1"/>
  <c r="K75" i="2"/>
  <c r="L76" i="2"/>
  <c r="J77" i="2"/>
  <c r="I78" i="2"/>
  <c r="S78" i="2" s="1"/>
  <c r="H77" i="2"/>
  <c r="M71" i="15" l="1"/>
  <c r="K71" i="15"/>
  <c r="D71" i="15"/>
  <c r="F71" i="15"/>
  <c r="G71" i="15"/>
  <c r="E71" i="15"/>
  <c r="O66" i="21"/>
  <c r="P66" i="21" s="1"/>
  <c r="M67" i="21" s="1"/>
  <c r="N67" i="21" s="1"/>
  <c r="L67" i="21" s="1"/>
  <c r="S65" i="21"/>
  <c r="I141" i="14"/>
  <c r="J140" i="14"/>
  <c r="L60" i="14"/>
  <c r="S59" i="14" s="1"/>
  <c r="I99" i="22"/>
  <c r="J98" i="22"/>
  <c r="K97" i="22" s="1"/>
  <c r="H98" i="22"/>
  <c r="O62" i="22"/>
  <c r="P62" i="22" s="1"/>
  <c r="M63" i="22" s="1"/>
  <c r="I98" i="21"/>
  <c r="J97" i="21"/>
  <c r="K96" i="21" s="1"/>
  <c r="H97" i="21"/>
  <c r="C72" i="15"/>
  <c r="K88" i="14"/>
  <c r="H90" i="14"/>
  <c r="O76" i="11"/>
  <c r="P76" i="11" s="1"/>
  <c r="M77" i="11" s="1"/>
  <c r="N77" i="11" s="1"/>
  <c r="I79" i="11"/>
  <c r="S79" i="11" s="1"/>
  <c r="H78" i="11"/>
  <c r="J78" i="11"/>
  <c r="K76" i="11"/>
  <c r="L77" i="11"/>
  <c r="N76" i="10"/>
  <c r="O76" i="10" s="1"/>
  <c r="P76" i="10" s="1"/>
  <c r="M77" i="10" s="1"/>
  <c r="K76" i="10"/>
  <c r="L77" i="10"/>
  <c r="I79" i="10"/>
  <c r="S79" i="10" s="1"/>
  <c r="J78" i="10"/>
  <c r="H78" i="10"/>
  <c r="N76" i="2"/>
  <c r="O76" i="2" s="1"/>
  <c r="P76" i="2" s="1"/>
  <c r="M77" i="2" s="1"/>
  <c r="H78" i="2"/>
  <c r="J78" i="2"/>
  <c r="I79" i="2"/>
  <c r="S79" i="2" s="1"/>
  <c r="L77" i="2"/>
  <c r="K76" i="2"/>
  <c r="M72" i="15" l="1"/>
  <c r="K72" i="15"/>
  <c r="D72" i="15"/>
  <c r="F72" i="15"/>
  <c r="G72" i="15"/>
  <c r="E72" i="15"/>
  <c r="S66" i="21"/>
  <c r="O67" i="21"/>
  <c r="P67" i="21" s="1"/>
  <c r="M68" i="21" s="1"/>
  <c r="N68" i="21" s="1"/>
  <c r="L68" i="21" s="1"/>
  <c r="O60" i="14"/>
  <c r="P60" i="14" s="1"/>
  <c r="M61" i="14" s="1"/>
  <c r="N61" i="14" s="1"/>
  <c r="I142" i="14"/>
  <c r="J141" i="14"/>
  <c r="N63" i="22"/>
  <c r="L63" i="22" s="1"/>
  <c r="S62" i="22" s="1"/>
  <c r="I100" i="22"/>
  <c r="J99" i="22"/>
  <c r="K98" i="22" s="1"/>
  <c r="H99" i="22"/>
  <c r="I99" i="21"/>
  <c r="J98" i="21"/>
  <c r="K97" i="21" s="1"/>
  <c r="H98" i="21"/>
  <c r="C73" i="15"/>
  <c r="O77" i="11"/>
  <c r="P77" i="11" s="1"/>
  <c r="M78" i="11" s="1"/>
  <c r="N78" i="11" s="1"/>
  <c r="K89" i="14"/>
  <c r="H91" i="14"/>
  <c r="P79" i="11"/>
  <c r="H79" i="11"/>
  <c r="O79" i="11"/>
  <c r="M79" i="11"/>
  <c r="I80" i="11"/>
  <c r="S80" i="11" s="1"/>
  <c r="N79" i="11"/>
  <c r="J79" i="11"/>
  <c r="L78" i="11"/>
  <c r="K77" i="11"/>
  <c r="O77" i="10"/>
  <c r="P77" i="10" s="1"/>
  <c r="M78" i="10" s="1"/>
  <c r="N77" i="10"/>
  <c r="H79" i="10"/>
  <c r="I80" i="10"/>
  <c r="S80" i="10" s="1"/>
  <c r="J79" i="10"/>
  <c r="L78" i="10"/>
  <c r="K77" i="10"/>
  <c r="N77" i="2"/>
  <c r="O77" i="2" s="1"/>
  <c r="P77" i="2" s="1"/>
  <c r="M78" i="2" s="1"/>
  <c r="L78" i="2"/>
  <c r="K77" i="2"/>
  <c r="J79" i="2"/>
  <c r="I80" i="2"/>
  <c r="S80" i="2" s="1"/>
  <c r="H79" i="2"/>
  <c r="M73" i="15" l="1"/>
  <c r="D73" i="15"/>
  <c r="F73" i="15"/>
  <c r="K73" i="15"/>
  <c r="G73" i="15"/>
  <c r="E73" i="15"/>
  <c r="S67" i="21"/>
  <c r="O68" i="21"/>
  <c r="P68" i="21" s="1"/>
  <c r="M69" i="21" s="1"/>
  <c r="N69" i="21" s="1"/>
  <c r="L69" i="21" s="1"/>
  <c r="I143" i="14"/>
  <c r="J142" i="14"/>
  <c r="L61" i="14"/>
  <c r="H100" i="22"/>
  <c r="I101" i="22"/>
  <c r="J100" i="22"/>
  <c r="K99" i="22" s="1"/>
  <c r="O63" i="22"/>
  <c r="P63" i="22" s="1"/>
  <c r="M64" i="22" s="1"/>
  <c r="I100" i="21"/>
  <c r="J99" i="21"/>
  <c r="K98" i="21" s="1"/>
  <c r="H99" i="21"/>
  <c r="C74" i="15"/>
  <c r="O78" i="11"/>
  <c r="P78" i="11" s="1"/>
  <c r="K90" i="14"/>
  <c r="H92" i="14"/>
  <c r="L79" i="11"/>
  <c r="K78" i="11"/>
  <c r="O80" i="11"/>
  <c r="H80" i="11"/>
  <c r="I81" i="11"/>
  <c r="S81" i="11" s="1"/>
  <c r="N80" i="11"/>
  <c r="J80" i="11"/>
  <c r="P80" i="11"/>
  <c r="M80" i="11"/>
  <c r="N78" i="10"/>
  <c r="O78" i="10" s="1"/>
  <c r="P78" i="10" s="1"/>
  <c r="M79" i="10" s="1"/>
  <c r="L79" i="10"/>
  <c r="K78" i="10"/>
  <c r="I81" i="10"/>
  <c r="S81" i="10" s="1"/>
  <c r="J80" i="10"/>
  <c r="H80" i="10"/>
  <c r="N78" i="2"/>
  <c r="O78" i="2" s="1"/>
  <c r="P78" i="2" s="1"/>
  <c r="M79" i="2" s="1"/>
  <c r="L79" i="2"/>
  <c r="K78" i="2"/>
  <c r="I81" i="2"/>
  <c r="S81" i="2" s="1"/>
  <c r="H80" i="2"/>
  <c r="J80" i="2"/>
  <c r="K74" i="15" l="1"/>
  <c r="D74" i="15"/>
  <c r="F74" i="15"/>
  <c r="G74" i="15"/>
  <c r="M74" i="15"/>
  <c r="E74" i="15"/>
  <c r="S68" i="21"/>
  <c r="O69" i="21"/>
  <c r="P69" i="21" s="1"/>
  <c r="M70" i="21" s="1"/>
  <c r="N70" i="21" s="1"/>
  <c r="L70" i="21" s="1"/>
  <c r="O61" i="14"/>
  <c r="P61" i="14" s="1"/>
  <c r="M62" i="14" s="1"/>
  <c r="N62" i="14" s="1"/>
  <c r="S60" i="14"/>
  <c r="I144" i="14"/>
  <c r="J143" i="14"/>
  <c r="N64" i="22"/>
  <c r="L64" i="22" s="1"/>
  <c r="S63" i="22" s="1"/>
  <c r="I102" i="22"/>
  <c r="J101" i="22"/>
  <c r="K100" i="22" s="1"/>
  <c r="H101" i="22"/>
  <c r="I101" i="21"/>
  <c r="J100" i="21"/>
  <c r="K99" i="21" s="1"/>
  <c r="H100" i="21"/>
  <c r="C75" i="15"/>
  <c r="K91" i="14"/>
  <c r="H93" i="14"/>
  <c r="K79" i="11"/>
  <c r="L80" i="11"/>
  <c r="I82" i="11"/>
  <c r="S82" i="11" s="1"/>
  <c r="N81" i="11"/>
  <c r="J81" i="11"/>
  <c r="M81" i="11"/>
  <c r="P81" i="11"/>
  <c r="H81" i="11"/>
  <c r="O81" i="11"/>
  <c r="N79" i="10"/>
  <c r="O79" i="10" s="1"/>
  <c r="P79" i="10" s="1"/>
  <c r="M80" i="10" s="1"/>
  <c r="I82" i="10"/>
  <c r="S82" i="10" s="1"/>
  <c r="J81" i="10"/>
  <c r="H81" i="10"/>
  <c r="K79" i="10"/>
  <c r="L80" i="10"/>
  <c r="N79" i="2"/>
  <c r="O79" i="2" s="1"/>
  <c r="P79" i="2" s="1"/>
  <c r="M80" i="2" s="1"/>
  <c r="K79" i="2"/>
  <c r="L80" i="2"/>
  <c r="J81" i="2"/>
  <c r="H81" i="2"/>
  <c r="I82" i="2"/>
  <c r="S82" i="2" s="1"/>
  <c r="M75" i="15" l="1"/>
  <c r="K75" i="15"/>
  <c r="D75" i="15"/>
  <c r="F75" i="15"/>
  <c r="G75" i="15"/>
  <c r="E75" i="15"/>
  <c r="S69" i="21"/>
  <c r="O70" i="21"/>
  <c r="P70" i="21" s="1"/>
  <c r="M71" i="21" s="1"/>
  <c r="N71" i="21" s="1"/>
  <c r="L71" i="21" s="1"/>
  <c r="I145" i="14"/>
  <c r="J144" i="14"/>
  <c r="L62" i="14"/>
  <c r="S61" i="14" s="1"/>
  <c r="I103" i="22"/>
  <c r="J102" i="22"/>
  <c r="K101" i="22" s="1"/>
  <c r="H102" i="22"/>
  <c r="O64" i="22"/>
  <c r="P64" i="22" s="1"/>
  <c r="M65" i="22" s="1"/>
  <c r="I102" i="21"/>
  <c r="J101" i="21"/>
  <c r="K100" i="21" s="1"/>
  <c r="H101" i="21"/>
  <c r="C76" i="15"/>
  <c r="K92" i="14"/>
  <c r="H94" i="14"/>
  <c r="M82" i="11"/>
  <c r="J82" i="11"/>
  <c r="P82" i="11"/>
  <c r="H82" i="11"/>
  <c r="N82" i="11"/>
  <c r="O82" i="11"/>
  <c r="I83" i="11"/>
  <c r="S83" i="11" s="1"/>
  <c r="K80" i="11"/>
  <c r="L81" i="11"/>
  <c r="N80" i="10"/>
  <c r="O80" i="10"/>
  <c r="P80" i="10" s="1"/>
  <c r="M81" i="10" s="1"/>
  <c r="I83" i="10"/>
  <c r="S83" i="10" s="1"/>
  <c r="J82" i="10"/>
  <c r="H82" i="10"/>
  <c r="K80" i="10"/>
  <c r="L81" i="10"/>
  <c r="N80" i="2"/>
  <c r="O80" i="2" s="1"/>
  <c r="P80" i="2" s="1"/>
  <c r="M81" i="2" s="1"/>
  <c r="H82" i="2"/>
  <c r="I83" i="2"/>
  <c r="S83" i="2" s="1"/>
  <c r="J82" i="2"/>
  <c r="K80" i="2"/>
  <c r="L81" i="2"/>
  <c r="M76" i="15" l="1"/>
  <c r="K76" i="15"/>
  <c r="D76" i="15"/>
  <c r="F76" i="15"/>
  <c r="G76" i="15"/>
  <c r="E76" i="15"/>
  <c r="S70" i="21"/>
  <c r="O71" i="21"/>
  <c r="P71" i="21" s="1"/>
  <c r="M72" i="21" s="1"/>
  <c r="N72" i="21" s="1"/>
  <c r="L72" i="21" s="1"/>
  <c r="O62" i="14"/>
  <c r="P62" i="14" s="1"/>
  <c r="M63" i="14" s="1"/>
  <c r="N63" i="14" s="1"/>
  <c r="L63" i="14" s="1"/>
  <c r="S62" i="14" s="1"/>
  <c r="I146" i="14"/>
  <c r="J145" i="14"/>
  <c r="N65" i="22"/>
  <c r="L65" i="22" s="1"/>
  <c r="S64" i="22" s="1"/>
  <c r="I104" i="22"/>
  <c r="J103" i="22"/>
  <c r="K102" i="22" s="1"/>
  <c r="H103" i="22"/>
  <c r="I103" i="21"/>
  <c r="J102" i="21"/>
  <c r="K101" i="21" s="1"/>
  <c r="H102" i="21"/>
  <c r="C77" i="15"/>
  <c r="K93" i="14"/>
  <c r="H95" i="14"/>
  <c r="P83" i="11"/>
  <c r="H83" i="11"/>
  <c r="M83" i="11"/>
  <c r="O83" i="11"/>
  <c r="I84" i="11"/>
  <c r="S84" i="11" s="1"/>
  <c r="N83" i="11"/>
  <c r="J83" i="11"/>
  <c r="K81" i="11"/>
  <c r="L82" i="11"/>
  <c r="N81" i="10"/>
  <c r="O81" i="10"/>
  <c r="P81" i="10" s="1"/>
  <c r="M82" i="10" s="1"/>
  <c r="H83" i="10"/>
  <c r="I84" i="10"/>
  <c r="S84" i="10" s="1"/>
  <c r="J83" i="10"/>
  <c r="L82" i="10"/>
  <c r="K81" i="10"/>
  <c r="N81" i="2"/>
  <c r="O81" i="2" s="1"/>
  <c r="P81" i="2" s="1"/>
  <c r="M82" i="2" s="1"/>
  <c r="K81" i="2"/>
  <c r="L82" i="2"/>
  <c r="J83" i="2"/>
  <c r="H83" i="2"/>
  <c r="I84" i="2"/>
  <c r="S84" i="2" s="1"/>
  <c r="M77" i="15" l="1"/>
  <c r="D77" i="15"/>
  <c r="F77" i="15"/>
  <c r="G77" i="15"/>
  <c r="K77" i="15"/>
  <c r="E77" i="15"/>
  <c r="S71" i="21"/>
  <c r="O72" i="21"/>
  <c r="P72" i="21" s="1"/>
  <c r="M73" i="21" s="1"/>
  <c r="N73" i="21" s="1"/>
  <c r="L73" i="21" s="1"/>
  <c r="I147" i="14"/>
  <c r="J146" i="14"/>
  <c r="H104" i="22"/>
  <c r="I105" i="22"/>
  <c r="J104" i="22"/>
  <c r="K103" i="22" s="1"/>
  <c r="O65" i="22"/>
  <c r="P65" i="22" s="1"/>
  <c r="M66" i="22" s="1"/>
  <c r="I104" i="21"/>
  <c r="J103" i="21"/>
  <c r="K102" i="21" s="1"/>
  <c r="H103" i="21"/>
  <c r="C78" i="15"/>
  <c r="K94" i="14"/>
  <c r="H96" i="14"/>
  <c r="L83" i="11"/>
  <c r="K82" i="11"/>
  <c r="O84" i="11"/>
  <c r="P84" i="11"/>
  <c r="I85" i="11"/>
  <c r="S85" i="11" s="1"/>
  <c r="N84" i="11"/>
  <c r="J84" i="11"/>
  <c r="H84" i="11"/>
  <c r="M84" i="11"/>
  <c r="N82" i="10"/>
  <c r="H84" i="10"/>
  <c r="I85" i="10"/>
  <c r="S85" i="10" s="1"/>
  <c r="J84" i="10"/>
  <c r="O82" i="10"/>
  <c r="P82" i="10" s="1"/>
  <c r="M83" i="10" s="1"/>
  <c r="L83" i="10"/>
  <c r="K82" i="10"/>
  <c r="N82" i="2"/>
  <c r="O82" i="2" s="1"/>
  <c r="P82" i="2" s="1"/>
  <c r="M83" i="2" s="1"/>
  <c r="I85" i="2"/>
  <c r="S85" i="2" s="1"/>
  <c r="H84" i="2"/>
  <c r="J84" i="2"/>
  <c r="L83" i="2"/>
  <c r="K82" i="2"/>
  <c r="M78" i="15" l="1"/>
  <c r="K78" i="15"/>
  <c r="D78" i="15"/>
  <c r="F78" i="15"/>
  <c r="G78" i="15"/>
  <c r="E78" i="15"/>
  <c r="S72" i="21"/>
  <c r="O73" i="21"/>
  <c r="P73" i="21" s="1"/>
  <c r="M74" i="21" s="1"/>
  <c r="N74" i="21" s="1"/>
  <c r="L74" i="21" s="1"/>
  <c r="S73" i="21" s="1"/>
  <c r="I148" i="14"/>
  <c r="J147" i="14"/>
  <c r="O63" i="14"/>
  <c r="P63" i="14" s="1"/>
  <c r="M64" i="14" s="1"/>
  <c r="N64" i="14" s="1"/>
  <c r="N66" i="22"/>
  <c r="L66" i="22" s="1"/>
  <c r="S65" i="22" s="1"/>
  <c r="I106" i="22"/>
  <c r="J105" i="22"/>
  <c r="K104" i="22" s="1"/>
  <c r="H105" i="22"/>
  <c r="I105" i="21"/>
  <c r="J104" i="21"/>
  <c r="K103" i="21" s="1"/>
  <c r="H104" i="21"/>
  <c r="C79" i="15"/>
  <c r="K95" i="14"/>
  <c r="H97" i="14"/>
  <c r="K83" i="11"/>
  <c r="L84" i="11"/>
  <c r="I86" i="11"/>
  <c r="S86" i="11" s="1"/>
  <c r="N85" i="11"/>
  <c r="J85" i="11"/>
  <c r="M85" i="11"/>
  <c r="P85" i="11"/>
  <c r="H85" i="11"/>
  <c r="O85" i="11"/>
  <c r="L84" i="10"/>
  <c r="K83" i="10"/>
  <c r="N83" i="10"/>
  <c r="O83" i="10" s="1"/>
  <c r="P83" i="10" s="1"/>
  <c r="M84" i="10" s="1"/>
  <c r="I86" i="10"/>
  <c r="S86" i="10" s="1"/>
  <c r="J85" i="10"/>
  <c r="H85" i="10"/>
  <c r="N83" i="2"/>
  <c r="O83" i="2" s="1"/>
  <c r="P83" i="2" s="1"/>
  <c r="M84" i="2" s="1"/>
  <c r="K83" i="2"/>
  <c r="L84" i="2"/>
  <c r="J85" i="2"/>
  <c r="H85" i="2"/>
  <c r="I86" i="2"/>
  <c r="S86" i="2" s="1"/>
  <c r="M79" i="15" l="1"/>
  <c r="K79" i="15"/>
  <c r="D79" i="15"/>
  <c r="F79" i="15"/>
  <c r="G79" i="15"/>
  <c r="E79" i="15"/>
  <c r="O74" i="21"/>
  <c r="P74" i="21" s="1"/>
  <c r="M75" i="21" s="1"/>
  <c r="N75" i="21" s="1"/>
  <c r="L75" i="21" s="1"/>
  <c r="S74" i="21" s="1"/>
  <c r="I149" i="14"/>
  <c r="J148" i="14"/>
  <c r="L64" i="14"/>
  <c r="S63" i="14" s="1"/>
  <c r="I107" i="22"/>
  <c r="J106" i="22"/>
  <c r="K105" i="22" s="1"/>
  <c r="H106" i="22"/>
  <c r="O66" i="22"/>
  <c r="P66" i="22" s="1"/>
  <c r="M67" i="22" s="1"/>
  <c r="I106" i="21"/>
  <c r="J105" i="21"/>
  <c r="K104" i="21" s="1"/>
  <c r="H105" i="21"/>
  <c r="C80" i="15"/>
  <c r="K96" i="14"/>
  <c r="H98" i="14"/>
  <c r="M86" i="11"/>
  <c r="J86" i="11"/>
  <c r="P86" i="11"/>
  <c r="H86" i="11"/>
  <c r="N86" i="11"/>
  <c r="O86" i="11"/>
  <c r="I87" i="11"/>
  <c r="S87" i="11" s="1"/>
  <c r="K84" i="11"/>
  <c r="L85" i="11"/>
  <c r="N84" i="10"/>
  <c r="K84" i="10"/>
  <c r="L85" i="10"/>
  <c r="I87" i="10"/>
  <c r="S87" i="10" s="1"/>
  <c r="J86" i="10"/>
  <c r="H86" i="10"/>
  <c r="O84" i="10"/>
  <c r="P84" i="10" s="1"/>
  <c r="M85" i="10" s="1"/>
  <c r="N84" i="2"/>
  <c r="O84" i="2" s="1"/>
  <c r="P84" i="2" s="1"/>
  <c r="M85" i="2" s="1"/>
  <c r="I87" i="2"/>
  <c r="S87" i="2" s="1"/>
  <c r="H86" i="2"/>
  <c r="J86" i="2"/>
  <c r="K84" i="2"/>
  <c r="L85" i="2"/>
  <c r="M80" i="15" l="1"/>
  <c r="K80" i="15"/>
  <c r="D80" i="15"/>
  <c r="F80" i="15"/>
  <c r="G80" i="15"/>
  <c r="E80" i="15"/>
  <c r="I150" i="14"/>
  <c r="J149" i="14"/>
  <c r="O75" i="21"/>
  <c r="P75" i="21" s="1"/>
  <c r="M76" i="21" s="1"/>
  <c r="O64" i="14"/>
  <c r="P64" i="14" s="1"/>
  <c r="M65" i="14" s="1"/>
  <c r="N65" i="14" s="1"/>
  <c r="N67" i="22"/>
  <c r="I108" i="22"/>
  <c r="J107" i="22"/>
  <c r="K106" i="22" s="1"/>
  <c r="H107" i="22"/>
  <c r="I107" i="21"/>
  <c r="J106" i="21"/>
  <c r="K105" i="21" s="1"/>
  <c r="H106" i="21"/>
  <c r="C81" i="15"/>
  <c r="K97" i="14"/>
  <c r="H99" i="14"/>
  <c r="P87" i="11"/>
  <c r="H87" i="11"/>
  <c r="M87" i="11"/>
  <c r="O87" i="11"/>
  <c r="I88" i="11"/>
  <c r="S88" i="11" s="1"/>
  <c r="N87" i="11"/>
  <c r="J87" i="11"/>
  <c r="L86" i="11"/>
  <c r="K85" i="11"/>
  <c r="H87" i="10"/>
  <c r="I88" i="10"/>
  <c r="S88" i="10" s="1"/>
  <c r="J87" i="10"/>
  <c r="N85" i="10"/>
  <c r="O85" i="10" s="1"/>
  <c r="P85" i="10" s="1"/>
  <c r="M86" i="10" s="1"/>
  <c r="K85" i="10"/>
  <c r="L86" i="10"/>
  <c r="N85" i="2"/>
  <c r="O85" i="2" s="1"/>
  <c r="P85" i="2" s="1"/>
  <c r="M86" i="2" s="1"/>
  <c r="H87" i="2"/>
  <c r="J87" i="2"/>
  <c r="I88" i="2"/>
  <c r="S88" i="2" s="1"/>
  <c r="L86" i="2"/>
  <c r="K85" i="2"/>
  <c r="M81" i="15" l="1"/>
  <c r="D81" i="15"/>
  <c r="F81" i="15"/>
  <c r="K81" i="15"/>
  <c r="G81" i="15"/>
  <c r="E81" i="15"/>
  <c r="L67" i="22"/>
  <c r="S66" i="22" s="1"/>
  <c r="I151" i="14"/>
  <c r="J150" i="14"/>
  <c r="N76" i="21"/>
  <c r="L76" i="21" s="1"/>
  <c r="S75" i="21" s="1"/>
  <c r="L65" i="14"/>
  <c r="S64" i="14" s="1"/>
  <c r="H108" i="22"/>
  <c r="I109" i="22"/>
  <c r="J108" i="22"/>
  <c r="K107" i="22" s="1"/>
  <c r="I108" i="21"/>
  <c r="J107" i="21"/>
  <c r="K106" i="21" s="1"/>
  <c r="H107" i="21"/>
  <c r="C82" i="15"/>
  <c r="K98" i="14"/>
  <c r="H100" i="14"/>
  <c r="L87" i="11"/>
  <c r="K86" i="11"/>
  <c r="O88" i="11"/>
  <c r="P88" i="11"/>
  <c r="I89" i="11"/>
  <c r="S89" i="11" s="1"/>
  <c r="N88" i="11"/>
  <c r="J88" i="11"/>
  <c r="H88" i="11"/>
  <c r="M88" i="11"/>
  <c r="N86" i="10"/>
  <c r="H88" i="10"/>
  <c r="I89" i="10"/>
  <c r="S89" i="10" s="1"/>
  <c r="J88" i="10"/>
  <c r="O86" i="10"/>
  <c r="P86" i="10" s="1"/>
  <c r="M87" i="10" s="1"/>
  <c r="L87" i="10"/>
  <c r="K86" i="10"/>
  <c r="N86" i="2"/>
  <c r="O86" i="2" s="1"/>
  <c r="P86" i="2" s="1"/>
  <c r="M87" i="2" s="1"/>
  <c r="L87" i="2"/>
  <c r="K86" i="2"/>
  <c r="J88" i="2"/>
  <c r="I89" i="2"/>
  <c r="S89" i="2" s="1"/>
  <c r="H88" i="2"/>
  <c r="K82" i="15" l="1"/>
  <c r="M82" i="15"/>
  <c r="D82" i="15"/>
  <c r="F82" i="15"/>
  <c r="G82" i="15"/>
  <c r="E82" i="15"/>
  <c r="O67" i="22"/>
  <c r="P67" i="22" s="1"/>
  <c r="M68" i="22" s="1"/>
  <c r="I152" i="14"/>
  <c r="J151" i="14"/>
  <c r="O76" i="21"/>
  <c r="P76" i="21" s="1"/>
  <c r="M77" i="21" s="1"/>
  <c r="O65" i="14"/>
  <c r="P65" i="14" s="1"/>
  <c r="M66" i="14" s="1"/>
  <c r="N66" i="14" s="1"/>
  <c r="I110" i="22"/>
  <c r="J109" i="22"/>
  <c r="K108" i="22" s="1"/>
  <c r="H109" i="22"/>
  <c r="I109" i="21"/>
  <c r="J108" i="21"/>
  <c r="K107" i="21" s="1"/>
  <c r="H108" i="21"/>
  <c r="C83" i="15"/>
  <c r="K99" i="14"/>
  <c r="H101" i="14"/>
  <c r="K87" i="11"/>
  <c r="L88" i="11"/>
  <c r="I90" i="11"/>
  <c r="S90" i="11" s="1"/>
  <c r="N89" i="11"/>
  <c r="J89" i="11"/>
  <c r="O89" i="11"/>
  <c r="M89" i="11"/>
  <c r="P89" i="11"/>
  <c r="H89" i="11"/>
  <c r="N87" i="10"/>
  <c r="O87" i="10" s="1"/>
  <c r="P87" i="10" s="1"/>
  <c r="M88" i="10" s="1"/>
  <c r="I90" i="10"/>
  <c r="S90" i="10" s="1"/>
  <c r="J89" i="10"/>
  <c r="H89" i="10"/>
  <c r="L88" i="10"/>
  <c r="K87" i="10"/>
  <c r="J89" i="2"/>
  <c r="H89" i="2"/>
  <c r="I90" i="2"/>
  <c r="S90" i="2" s="1"/>
  <c r="N87" i="2"/>
  <c r="O87" i="2" s="1"/>
  <c r="P87" i="2" s="1"/>
  <c r="M88" i="2" s="1"/>
  <c r="L88" i="2"/>
  <c r="K87" i="2"/>
  <c r="M83" i="15" l="1"/>
  <c r="K83" i="15"/>
  <c r="D83" i="15"/>
  <c r="F83" i="15"/>
  <c r="G83" i="15"/>
  <c r="E83" i="15"/>
  <c r="N68" i="22"/>
  <c r="I153" i="14"/>
  <c r="J152" i="14"/>
  <c r="N77" i="21"/>
  <c r="L77" i="21" s="1"/>
  <c r="S76" i="21" s="1"/>
  <c r="L66" i="14"/>
  <c r="S65" i="14" s="1"/>
  <c r="I111" i="22"/>
  <c r="J110" i="22"/>
  <c r="K109" i="22" s="1"/>
  <c r="H110" i="22"/>
  <c r="I110" i="21"/>
  <c r="J109" i="21"/>
  <c r="K108" i="21" s="1"/>
  <c r="H109" i="21"/>
  <c r="C84" i="15"/>
  <c r="K100" i="14"/>
  <c r="H102" i="14"/>
  <c r="M90" i="11"/>
  <c r="I91" i="11"/>
  <c r="S91" i="11" s="1"/>
  <c r="P90" i="11"/>
  <c r="H90" i="11"/>
  <c r="J90" i="11"/>
  <c r="O90" i="11"/>
  <c r="N90" i="11"/>
  <c r="K88" i="11"/>
  <c r="L89" i="11"/>
  <c r="N88" i="10"/>
  <c r="O88" i="10" s="1"/>
  <c r="P88" i="10" s="1"/>
  <c r="M89" i="10" s="1"/>
  <c r="K88" i="10"/>
  <c r="L89" i="10"/>
  <c r="I91" i="10"/>
  <c r="S91" i="10" s="1"/>
  <c r="J90" i="10"/>
  <c r="H90" i="10"/>
  <c r="N88" i="2"/>
  <c r="O88" i="2" s="1"/>
  <c r="P88" i="2" s="1"/>
  <c r="M89" i="2" s="1"/>
  <c r="I91" i="2"/>
  <c r="S91" i="2" s="1"/>
  <c r="J90" i="2"/>
  <c r="H90" i="2"/>
  <c r="K88" i="2"/>
  <c r="L89" i="2"/>
  <c r="M84" i="15" l="1"/>
  <c r="K84" i="15"/>
  <c r="D84" i="15"/>
  <c r="F84" i="15"/>
  <c r="G84" i="15"/>
  <c r="E84" i="15"/>
  <c r="L68" i="22"/>
  <c r="S67" i="22" s="1"/>
  <c r="I154" i="14"/>
  <c r="J153" i="14"/>
  <c r="O77" i="21"/>
  <c r="P77" i="21" s="1"/>
  <c r="M78" i="21" s="1"/>
  <c r="O66" i="14"/>
  <c r="P66" i="14" s="1"/>
  <c r="M67" i="14" s="1"/>
  <c r="I112" i="22"/>
  <c r="J111" i="22"/>
  <c r="K110" i="22" s="1"/>
  <c r="H111" i="22"/>
  <c r="I111" i="21"/>
  <c r="J110" i="21"/>
  <c r="K109" i="21" s="1"/>
  <c r="H110" i="21"/>
  <c r="C85" i="15"/>
  <c r="K101" i="14"/>
  <c r="H103" i="14"/>
  <c r="P91" i="11"/>
  <c r="H91" i="11"/>
  <c r="O91" i="11"/>
  <c r="M91" i="11"/>
  <c r="I92" i="11"/>
  <c r="S92" i="11" s="1"/>
  <c r="N91" i="11"/>
  <c r="J91" i="11"/>
  <c r="L90" i="11"/>
  <c r="K89" i="11"/>
  <c r="N89" i="10"/>
  <c r="K89" i="10"/>
  <c r="L90" i="10"/>
  <c r="O89" i="10"/>
  <c r="P89" i="10" s="1"/>
  <c r="M90" i="10" s="1"/>
  <c r="H91" i="10"/>
  <c r="I92" i="10"/>
  <c r="S92" i="10" s="1"/>
  <c r="J91" i="10"/>
  <c r="N89" i="2"/>
  <c r="J91" i="2"/>
  <c r="H91" i="2"/>
  <c r="I92" i="2"/>
  <c r="S92" i="2" s="1"/>
  <c r="O89" i="2"/>
  <c r="P89" i="2" s="1"/>
  <c r="M90" i="2" s="1"/>
  <c r="K89" i="2"/>
  <c r="L90" i="2"/>
  <c r="M85" i="15" l="1"/>
  <c r="D85" i="15"/>
  <c r="F85" i="15"/>
  <c r="G85" i="15"/>
  <c r="K85" i="15"/>
  <c r="E85" i="15"/>
  <c r="O68" i="22"/>
  <c r="P68" i="22" s="1"/>
  <c r="M69" i="22" s="1"/>
  <c r="I155" i="14"/>
  <c r="J154" i="14"/>
  <c r="N78" i="21"/>
  <c r="L78" i="21" s="1"/>
  <c r="S77" i="21" s="1"/>
  <c r="N67" i="14"/>
  <c r="L67" i="14" s="1"/>
  <c r="S66" i="14" s="1"/>
  <c r="H112" i="22"/>
  <c r="I113" i="22"/>
  <c r="J112" i="22"/>
  <c r="K111" i="22" s="1"/>
  <c r="I112" i="21"/>
  <c r="J111" i="21"/>
  <c r="K110" i="21" s="1"/>
  <c r="H111" i="21"/>
  <c r="C86" i="15"/>
  <c r="K102" i="14"/>
  <c r="H104" i="14"/>
  <c r="L91" i="11"/>
  <c r="K90" i="11"/>
  <c r="O92" i="11"/>
  <c r="I93" i="11"/>
  <c r="S93" i="11" s="1"/>
  <c r="N92" i="11"/>
  <c r="J92" i="11"/>
  <c r="P92" i="11"/>
  <c r="M92" i="11"/>
  <c r="H92" i="11"/>
  <c r="N90" i="10"/>
  <c r="O90" i="10" s="1"/>
  <c r="P90" i="10" s="1"/>
  <c r="M91" i="10" s="1"/>
  <c r="L91" i="10"/>
  <c r="K90" i="10"/>
  <c r="H92" i="10"/>
  <c r="I93" i="10"/>
  <c r="S93" i="10" s="1"/>
  <c r="J92" i="10"/>
  <c r="N90" i="2"/>
  <c r="O90" i="2" s="1"/>
  <c r="P90" i="2" s="1"/>
  <c r="M91" i="2" s="1"/>
  <c r="L91" i="2"/>
  <c r="K90" i="2"/>
  <c r="I93" i="2"/>
  <c r="S93" i="2" s="1"/>
  <c r="H92" i="2"/>
  <c r="J92" i="2"/>
  <c r="M86" i="15" l="1"/>
  <c r="K86" i="15"/>
  <c r="D86" i="15"/>
  <c r="F86" i="15"/>
  <c r="G86" i="15"/>
  <c r="E86" i="15"/>
  <c r="N69" i="22"/>
  <c r="I156" i="14"/>
  <c r="J155" i="14"/>
  <c r="O78" i="21"/>
  <c r="P78" i="21" s="1"/>
  <c r="M79" i="21" s="1"/>
  <c r="O67" i="14"/>
  <c r="P67" i="14" s="1"/>
  <c r="M68" i="14" s="1"/>
  <c r="N68" i="14" s="1"/>
  <c r="L68" i="14" s="1"/>
  <c r="S67" i="14" s="1"/>
  <c r="I114" i="22"/>
  <c r="J113" i="22"/>
  <c r="K112" i="22" s="1"/>
  <c r="H113" i="22"/>
  <c r="I113" i="21"/>
  <c r="J112" i="21"/>
  <c r="K111" i="21" s="1"/>
  <c r="H112" i="21"/>
  <c r="C87" i="15"/>
  <c r="K103" i="14"/>
  <c r="H105" i="14"/>
  <c r="I94" i="11"/>
  <c r="S94" i="11" s="1"/>
  <c r="N93" i="11"/>
  <c r="J93" i="11"/>
  <c r="O93" i="11"/>
  <c r="M93" i="11"/>
  <c r="P93" i="11"/>
  <c r="H93" i="11"/>
  <c r="L92" i="11"/>
  <c r="K91" i="11"/>
  <c r="I94" i="10"/>
  <c r="S94" i="10" s="1"/>
  <c r="J93" i="10"/>
  <c r="H93" i="10"/>
  <c r="L92" i="10"/>
  <c r="K91" i="10"/>
  <c r="N91" i="10"/>
  <c r="O91" i="10" s="1"/>
  <c r="P91" i="10" s="1"/>
  <c r="M92" i="10" s="1"/>
  <c r="N91" i="2"/>
  <c r="O91" i="2" s="1"/>
  <c r="P91" i="2" s="1"/>
  <c r="M92" i="2" s="1"/>
  <c r="J93" i="2"/>
  <c r="I94" i="2"/>
  <c r="S94" i="2" s="1"/>
  <c r="H93" i="2"/>
  <c r="L92" i="2"/>
  <c r="K91" i="2"/>
  <c r="M87" i="15" l="1"/>
  <c r="K87" i="15"/>
  <c r="D87" i="15"/>
  <c r="F87" i="15"/>
  <c r="G87" i="15"/>
  <c r="E87" i="15"/>
  <c r="L69" i="22"/>
  <c r="S68" i="22" s="1"/>
  <c r="I157" i="14"/>
  <c r="J156" i="14"/>
  <c r="N79" i="21"/>
  <c r="L79" i="21" s="1"/>
  <c r="S78" i="21" s="1"/>
  <c r="I115" i="22"/>
  <c r="J114" i="22"/>
  <c r="K113" i="22" s="1"/>
  <c r="H114" i="22"/>
  <c r="I114" i="21"/>
  <c r="J113" i="21"/>
  <c r="K112" i="21" s="1"/>
  <c r="H113" i="21"/>
  <c r="C88" i="15"/>
  <c r="O68" i="14"/>
  <c r="P68" i="14" s="1"/>
  <c r="M69" i="14" s="1"/>
  <c r="K104" i="14"/>
  <c r="H106" i="14"/>
  <c r="K92" i="11"/>
  <c r="L93" i="11"/>
  <c r="M94" i="11"/>
  <c r="J94" i="11"/>
  <c r="P94" i="11"/>
  <c r="H94" i="11"/>
  <c r="N94" i="11"/>
  <c r="O94" i="11"/>
  <c r="I95" i="11"/>
  <c r="S95" i="11" s="1"/>
  <c r="N92" i="10"/>
  <c r="K92" i="10"/>
  <c r="L93" i="10"/>
  <c r="I95" i="10"/>
  <c r="S95" i="10" s="1"/>
  <c r="J94" i="10"/>
  <c r="H94" i="10"/>
  <c r="O92" i="10"/>
  <c r="P92" i="10" s="1"/>
  <c r="M93" i="10" s="1"/>
  <c r="N92" i="2"/>
  <c r="O92" i="2" s="1"/>
  <c r="P92" i="2" s="1"/>
  <c r="M93" i="2" s="1"/>
  <c r="J94" i="2"/>
  <c r="H94" i="2"/>
  <c r="I95" i="2"/>
  <c r="S95" i="2" s="1"/>
  <c r="L93" i="2"/>
  <c r="K92" i="2"/>
  <c r="M88" i="15" l="1"/>
  <c r="K88" i="15"/>
  <c r="D88" i="15"/>
  <c r="F88" i="15"/>
  <c r="G88" i="15"/>
  <c r="E88" i="15"/>
  <c r="O69" i="22"/>
  <c r="P69" i="22" s="1"/>
  <c r="M70" i="22" s="1"/>
  <c r="I158" i="14"/>
  <c r="J157" i="14"/>
  <c r="O79" i="21"/>
  <c r="P79" i="21" s="1"/>
  <c r="M80" i="21" s="1"/>
  <c r="I116" i="22"/>
  <c r="J115" i="22"/>
  <c r="K114" i="22" s="1"/>
  <c r="H115" i="22"/>
  <c r="I115" i="21"/>
  <c r="J114" i="21"/>
  <c r="K113" i="21" s="1"/>
  <c r="H114" i="21"/>
  <c r="C89" i="15"/>
  <c r="N69" i="14"/>
  <c r="L69" i="14" s="1"/>
  <c r="S68" i="14" s="1"/>
  <c r="K105" i="14"/>
  <c r="H107" i="14"/>
  <c r="L94" i="11"/>
  <c r="K93" i="11"/>
  <c r="P95" i="11"/>
  <c r="H95" i="11"/>
  <c r="M95" i="11"/>
  <c r="O95" i="11"/>
  <c r="I96" i="11"/>
  <c r="S96" i="11" s="1"/>
  <c r="N95" i="11"/>
  <c r="J95" i="11"/>
  <c r="N93" i="10"/>
  <c r="O93" i="10" s="1"/>
  <c r="P93" i="10" s="1"/>
  <c r="M94" i="10" s="1"/>
  <c r="K93" i="10"/>
  <c r="L94" i="10"/>
  <c r="H95" i="10"/>
  <c r="I96" i="10"/>
  <c r="S96" i="10" s="1"/>
  <c r="J95" i="10"/>
  <c r="N93" i="2"/>
  <c r="O93" i="2" s="1"/>
  <c r="P93" i="2" s="1"/>
  <c r="M94" i="2" s="1"/>
  <c r="J95" i="2"/>
  <c r="H95" i="2"/>
  <c r="I96" i="2"/>
  <c r="S96" i="2" s="1"/>
  <c r="K93" i="2"/>
  <c r="L94" i="2"/>
  <c r="M89" i="15" l="1"/>
  <c r="D89" i="15"/>
  <c r="F89" i="15"/>
  <c r="K89" i="15"/>
  <c r="G89" i="15"/>
  <c r="E89" i="15"/>
  <c r="N70" i="22"/>
  <c r="I159" i="14"/>
  <c r="J158" i="14"/>
  <c r="N80" i="21"/>
  <c r="L80" i="21" s="1"/>
  <c r="S79" i="21" s="1"/>
  <c r="H116" i="22"/>
  <c r="I117" i="22"/>
  <c r="J116" i="22"/>
  <c r="K115" i="22" s="1"/>
  <c r="I116" i="21"/>
  <c r="J115" i="21"/>
  <c r="K114" i="21" s="1"/>
  <c r="H115" i="21"/>
  <c r="C90" i="15"/>
  <c r="O69" i="14"/>
  <c r="P69" i="14" s="1"/>
  <c r="M70" i="14" s="1"/>
  <c r="K106" i="14"/>
  <c r="H108" i="14"/>
  <c r="O96" i="11"/>
  <c r="P96" i="11"/>
  <c r="I97" i="11"/>
  <c r="S97" i="11" s="1"/>
  <c r="N96" i="11"/>
  <c r="J96" i="11"/>
  <c r="H96" i="11"/>
  <c r="M96" i="11"/>
  <c r="L95" i="11"/>
  <c r="K94" i="11"/>
  <c r="L95" i="10"/>
  <c r="K94" i="10"/>
  <c r="H96" i="10"/>
  <c r="I97" i="10"/>
  <c r="S97" i="10" s="1"/>
  <c r="J96" i="10"/>
  <c r="N94" i="10"/>
  <c r="O94" i="10" s="1"/>
  <c r="P94" i="10" s="1"/>
  <c r="M95" i="10" s="1"/>
  <c r="N94" i="2"/>
  <c r="O94" i="2" s="1"/>
  <c r="P94" i="2" s="1"/>
  <c r="M95" i="2" s="1"/>
  <c r="I97" i="2"/>
  <c r="S97" i="2" s="1"/>
  <c r="J96" i="2"/>
  <c r="H96" i="2"/>
  <c r="L95" i="2"/>
  <c r="K94" i="2"/>
  <c r="K90" i="15" l="1"/>
  <c r="D90" i="15"/>
  <c r="F90" i="15"/>
  <c r="M90" i="15"/>
  <c r="G90" i="15"/>
  <c r="E90" i="15"/>
  <c r="L70" i="22"/>
  <c r="S69" i="22" s="1"/>
  <c r="I160" i="14"/>
  <c r="J159" i="14"/>
  <c r="O80" i="21"/>
  <c r="P80" i="21" s="1"/>
  <c r="M81" i="21" s="1"/>
  <c r="I118" i="22"/>
  <c r="J117" i="22"/>
  <c r="K116" i="22" s="1"/>
  <c r="H117" i="22"/>
  <c r="I117" i="21"/>
  <c r="J116" i="21"/>
  <c r="K115" i="21" s="1"/>
  <c r="H116" i="21"/>
  <c r="C91" i="15"/>
  <c r="N70" i="14"/>
  <c r="L70" i="14" s="1"/>
  <c r="S69" i="14" s="1"/>
  <c r="K107" i="14"/>
  <c r="H109" i="14"/>
  <c r="I98" i="11"/>
  <c r="S98" i="11" s="1"/>
  <c r="N97" i="11"/>
  <c r="J97" i="11"/>
  <c r="O97" i="11"/>
  <c r="M97" i="11"/>
  <c r="P97" i="11"/>
  <c r="H97" i="11"/>
  <c r="K95" i="11"/>
  <c r="L96" i="11"/>
  <c r="L96" i="10"/>
  <c r="K95" i="10"/>
  <c r="N95" i="10"/>
  <c r="O95" i="10" s="1"/>
  <c r="P95" i="10" s="1"/>
  <c r="M96" i="10" s="1"/>
  <c r="I98" i="10"/>
  <c r="S98" i="10" s="1"/>
  <c r="J97" i="10"/>
  <c r="H97" i="10"/>
  <c r="N95" i="2"/>
  <c r="O95" i="2" s="1"/>
  <c r="P95" i="2" s="1"/>
  <c r="M96" i="2" s="1"/>
  <c r="I98" i="2"/>
  <c r="S98" i="2" s="1"/>
  <c r="H97" i="2"/>
  <c r="J97" i="2"/>
  <c r="L96" i="2"/>
  <c r="K95" i="2"/>
  <c r="M91" i="15" l="1"/>
  <c r="K91" i="15"/>
  <c r="D91" i="15"/>
  <c r="F91" i="15"/>
  <c r="G91" i="15"/>
  <c r="E91" i="15"/>
  <c r="O70" i="22"/>
  <c r="P70" i="22" s="1"/>
  <c r="M71" i="22" s="1"/>
  <c r="I161" i="14"/>
  <c r="J160" i="14"/>
  <c r="N81" i="21"/>
  <c r="L81" i="21" s="1"/>
  <c r="S80" i="21" s="1"/>
  <c r="I119" i="22"/>
  <c r="J118" i="22"/>
  <c r="K117" i="22" s="1"/>
  <c r="H118" i="22"/>
  <c r="I118" i="21"/>
  <c r="J117" i="21"/>
  <c r="K116" i="21" s="1"/>
  <c r="H117" i="21"/>
  <c r="C92" i="15"/>
  <c r="O70" i="14"/>
  <c r="P70" i="14" s="1"/>
  <c r="M71" i="14" s="1"/>
  <c r="K108" i="14"/>
  <c r="H110" i="14"/>
  <c r="K96" i="11"/>
  <c r="L97" i="11"/>
  <c r="M98" i="11"/>
  <c r="I99" i="11"/>
  <c r="S99" i="11" s="1"/>
  <c r="P98" i="11"/>
  <c r="H98" i="11"/>
  <c r="N98" i="11"/>
  <c r="O98" i="11"/>
  <c r="J98" i="11"/>
  <c r="N96" i="10"/>
  <c r="O96" i="10" s="1"/>
  <c r="P96" i="10" s="1"/>
  <c r="M97" i="10" s="1"/>
  <c r="K96" i="10"/>
  <c r="L97" i="10"/>
  <c r="I99" i="10"/>
  <c r="S99" i="10" s="1"/>
  <c r="J98" i="10"/>
  <c r="H98" i="10"/>
  <c r="N96" i="2"/>
  <c r="O96" i="2" s="1"/>
  <c r="P96" i="2" s="1"/>
  <c r="M97" i="2" s="1"/>
  <c r="L97" i="2"/>
  <c r="K96" i="2"/>
  <c r="I99" i="2"/>
  <c r="S99" i="2" s="1"/>
  <c r="H98" i="2"/>
  <c r="J98" i="2"/>
  <c r="M92" i="15" l="1"/>
  <c r="K92" i="15"/>
  <c r="D92" i="15"/>
  <c r="F92" i="15"/>
  <c r="G92" i="15"/>
  <c r="E92" i="15"/>
  <c r="N71" i="22"/>
  <c r="I162" i="14"/>
  <c r="J161" i="14"/>
  <c r="O81" i="21"/>
  <c r="P81" i="21" s="1"/>
  <c r="M82" i="21" s="1"/>
  <c r="I120" i="22"/>
  <c r="J119" i="22"/>
  <c r="K118" i="22" s="1"/>
  <c r="H119" i="22"/>
  <c r="I119" i="21"/>
  <c r="J118" i="21"/>
  <c r="K117" i="21" s="1"/>
  <c r="H118" i="21"/>
  <c r="C93" i="15"/>
  <c r="N71" i="14"/>
  <c r="L71" i="14" s="1"/>
  <c r="S70" i="14" s="1"/>
  <c r="K109" i="14"/>
  <c r="H111" i="14"/>
  <c r="P99" i="11"/>
  <c r="H99" i="11"/>
  <c r="O99" i="11"/>
  <c r="M99" i="11"/>
  <c r="I100" i="11"/>
  <c r="S100" i="11" s="1"/>
  <c r="N99" i="11"/>
  <c r="J99" i="11"/>
  <c r="L98" i="11"/>
  <c r="K97" i="11"/>
  <c r="N97" i="10"/>
  <c r="K97" i="10"/>
  <c r="L98" i="10"/>
  <c r="O97" i="10"/>
  <c r="P97" i="10" s="1"/>
  <c r="M98" i="10" s="1"/>
  <c r="H99" i="10"/>
  <c r="I100" i="10"/>
  <c r="S100" i="10" s="1"/>
  <c r="J99" i="10"/>
  <c r="N97" i="2"/>
  <c r="O97" i="2" s="1"/>
  <c r="P97" i="2" s="1"/>
  <c r="M98" i="2" s="1"/>
  <c r="H99" i="2"/>
  <c r="J99" i="2"/>
  <c r="I100" i="2"/>
  <c r="S100" i="2" s="1"/>
  <c r="L98" i="2"/>
  <c r="K97" i="2"/>
  <c r="M93" i="15" l="1"/>
  <c r="D93" i="15"/>
  <c r="F93" i="15"/>
  <c r="G93" i="15"/>
  <c r="K93" i="15"/>
  <c r="E93" i="15"/>
  <c r="L71" i="22"/>
  <c r="S70" i="22" s="1"/>
  <c r="I163" i="14"/>
  <c r="J162" i="14"/>
  <c r="N82" i="21"/>
  <c r="L82" i="21" s="1"/>
  <c r="S81" i="21" s="1"/>
  <c r="H120" i="22"/>
  <c r="I121" i="22"/>
  <c r="J120" i="22"/>
  <c r="K119" i="22" s="1"/>
  <c r="I120" i="21"/>
  <c r="J119" i="21"/>
  <c r="K118" i="21" s="1"/>
  <c r="H119" i="21"/>
  <c r="C94" i="15"/>
  <c r="O71" i="14"/>
  <c r="P71" i="14" s="1"/>
  <c r="M72" i="14" s="1"/>
  <c r="K110" i="14"/>
  <c r="H112" i="14"/>
  <c r="L99" i="11"/>
  <c r="K98" i="11"/>
  <c r="O100" i="11"/>
  <c r="I101" i="11"/>
  <c r="S101" i="11" s="1"/>
  <c r="N100" i="11"/>
  <c r="J100" i="11"/>
  <c r="P100" i="11"/>
  <c r="M100" i="11"/>
  <c r="H100" i="11"/>
  <c r="N98" i="10"/>
  <c r="L99" i="10"/>
  <c r="K98" i="10"/>
  <c r="O98" i="10"/>
  <c r="P98" i="10" s="1"/>
  <c r="M99" i="10" s="1"/>
  <c r="H100" i="10"/>
  <c r="I101" i="10"/>
  <c r="S101" i="10" s="1"/>
  <c r="J100" i="10"/>
  <c r="N98" i="2"/>
  <c r="O98" i="2" s="1"/>
  <c r="P98" i="2" s="1"/>
  <c r="M99" i="2" s="1"/>
  <c r="K98" i="2"/>
  <c r="L99" i="2"/>
  <c r="I101" i="2"/>
  <c r="S101" i="2" s="1"/>
  <c r="H100" i="2"/>
  <c r="J100" i="2"/>
  <c r="M94" i="15" l="1"/>
  <c r="K94" i="15"/>
  <c r="D94" i="15"/>
  <c r="F94" i="15"/>
  <c r="G94" i="15"/>
  <c r="E94" i="15"/>
  <c r="O71" i="22"/>
  <c r="P71" i="22" s="1"/>
  <c r="M72" i="22" s="1"/>
  <c r="I164" i="14"/>
  <c r="J163" i="14"/>
  <c r="O82" i="21"/>
  <c r="P82" i="21" s="1"/>
  <c r="M83" i="21" s="1"/>
  <c r="I122" i="22"/>
  <c r="J121" i="22"/>
  <c r="K120" i="22" s="1"/>
  <c r="H121" i="22"/>
  <c r="I121" i="21"/>
  <c r="J120" i="21"/>
  <c r="K119" i="21" s="1"/>
  <c r="H120" i="21"/>
  <c r="C95" i="15"/>
  <c r="N72" i="14"/>
  <c r="L72" i="14" s="1"/>
  <c r="S71" i="14" s="1"/>
  <c r="K111" i="14"/>
  <c r="H113" i="14"/>
  <c r="I102" i="11"/>
  <c r="S102" i="11" s="1"/>
  <c r="N101" i="11"/>
  <c r="J101" i="11"/>
  <c r="O101" i="11"/>
  <c r="M101" i="11"/>
  <c r="P101" i="11"/>
  <c r="H101" i="11"/>
  <c r="L100" i="11"/>
  <c r="K99" i="11"/>
  <c r="N99" i="10"/>
  <c r="I102" i="10"/>
  <c r="S102" i="10" s="1"/>
  <c r="J101" i="10"/>
  <c r="H101" i="10"/>
  <c r="L100" i="10"/>
  <c r="K99" i="10"/>
  <c r="O99" i="10"/>
  <c r="P99" i="10" s="1"/>
  <c r="M100" i="10" s="1"/>
  <c r="N99" i="2"/>
  <c r="O99" i="2" s="1"/>
  <c r="P99" i="2" s="1"/>
  <c r="M100" i="2" s="1"/>
  <c r="H101" i="2"/>
  <c r="J101" i="2"/>
  <c r="I102" i="2"/>
  <c r="S102" i="2" s="1"/>
  <c r="K99" i="2"/>
  <c r="L100" i="2"/>
  <c r="M95" i="15" l="1"/>
  <c r="K95" i="15"/>
  <c r="D95" i="15"/>
  <c r="F95" i="15"/>
  <c r="G95" i="15"/>
  <c r="E95" i="15"/>
  <c r="N72" i="22"/>
  <c r="I165" i="14"/>
  <c r="J164" i="14"/>
  <c r="N83" i="21"/>
  <c r="L83" i="21" s="1"/>
  <c r="S82" i="21" s="1"/>
  <c r="I123" i="22"/>
  <c r="J122" i="22"/>
  <c r="K121" i="22" s="1"/>
  <c r="H122" i="22"/>
  <c r="I122" i="21"/>
  <c r="J121" i="21"/>
  <c r="K120" i="21" s="1"/>
  <c r="H121" i="21"/>
  <c r="C96" i="15"/>
  <c r="O72" i="14"/>
  <c r="P72" i="14" s="1"/>
  <c r="M73" i="14" s="1"/>
  <c r="K112" i="14"/>
  <c r="H114" i="14"/>
  <c r="K100" i="11"/>
  <c r="L101" i="11"/>
  <c r="M102" i="11"/>
  <c r="I103" i="11"/>
  <c r="S103" i="11" s="1"/>
  <c r="P102" i="11"/>
  <c r="H102" i="11"/>
  <c r="J102" i="11"/>
  <c r="O102" i="11"/>
  <c r="N102" i="11"/>
  <c r="N100" i="10"/>
  <c r="I103" i="10"/>
  <c r="S103" i="10" s="1"/>
  <c r="J102" i="10"/>
  <c r="H102" i="10"/>
  <c r="O100" i="10"/>
  <c r="P100" i="10" s="1"/>
  <c r="M101" i="10" s="1"/>
  <c r="K100" i="10"/>
  <c r="L101" i="10"/>
  <c r="N100" i="2"/>
  <c r="O100" i="2" s="1"/>
  <c r="P100" i="2" s="1"/>
  <c r="M101" i="2" s="1"/>
  <c r="K100" i="2"/>
  <c r="L101" i="2"/>
  <c r="H102" i="2"/>
  <c r="J102" i="2"/>
  <c r="I103" i="2"/>
  <c r="S103" i="2" s="1"/>
  <c r="M96" i="15" l="1"/>
  <c r="K96" i="15"/>
  <c r="D96" i="15"/>
  <c r="F96" i="15"/>
  <c r="G96" i="15"/>
  <c r="E96" i="15"/>
  <c r="L72" i="22"/>
  <c r="S71" i="22" s="1"/>
  <c r="I166" i="14"/>
  <c r="J165" i="14"/>
  <c r="O83" i="21"/>
  <c r="P83" i="21" s="1"/>
  <c r="M84" i="21" s="1"/>
  <c r="I124" i="22"/>
  <c r="J123" i="22"/>
  <c r="K122" i="22" s="1"/>
  <c r="H123" i="22"/>
  <c r="I123" i="21"/>
  <c r="J122" i="21"/>
  <c r="K121" i="21" s="1"/>
  <c r="H122" i="21"/>
  <c r="C97" i="15"/>
  <c r="N73" i="14"/>
  <c r="L73" i="14" s="1"/>
  <c r="S72" i="14" s="1"/>
  <c r="K113" i="14"/>
  <c r="H115" i="14"/>
  <c r="L102" i="11"/>
  <c r="K101" i="11"/>
  <c r="P103" i="11"/>
  <c r="H103" i="11"/>
  <c r="O103" i="11"/>
  <c r="M103" i="11"/>
  <c r="I104" i="11"/>
  <c r="S104" i="11" s="1"/>
  <c r="N103" i="11"/>
  <c r="J103" i="11"/>
  <c r="K101" i="10"/>
  <c r="L102" i="10"/>
  <c r="N101" i="10"/>
  <c r="O101" i="10" s="1"/>
  <c r="P101" i="10" s="1"/>
  <c r="M102" i="10" s="1"/>
  <c r="H103" i="10"/>
  <c r="I104" i="10"/>
  <c r="S104" i="10" s="1"/>
  <c r="J103" i="10"/>
  <c r="J103" i="2"/>
  <c r="I104" i="2"/>
  <c r="S104" i="2" s="1"/>
  <c r="H103" i="2"/>
  <c r="N101" i="2"/>
  <c r="O101" i="2" s="1"/>
  <c r="P101" i="2" s="1"/>
  <c r="M102" i="2" s="1"/>
  <c r="K101" i="2"/>
  <c r="L102" i="2"/>
  <c r="M97" i="15" l="1"/>
  <c r="D97" i="15"/>
  <c r="F97" i="15"/>
  <c r="K97" i="15"/>
  <c r="G97" i="15"/>
  <c r="E97" i="15"/>
  <c r="O72" i="22"/>
  <c r="P72" i="22" s="1"/>
  <c r="M73" i="22" s="1"/>
  <c r="N73" i="22" s="1"/>
  <c r="I167" i="14"/>
  <c r="J166" i="14"/>
  <c r="N84" i="21"/>
  <c r="L84" i="21" s="1"/>
  <c r="S83" i="21" s="1"/>
  <c r="H124" i="22"/>
  <c r="I125" i="22"/>
  <c r="J124" i="22"/>
  <c r="K123" i="22" s="1"/>
  <c r="I124" i="21"/>
  <c r="J123" i="21"/>
  <c r="K122" i="21" s="1"/>
  <c r="H123" i="21"/>
  <c r="C98" i="15"/>
  <c r="O73" i="14"/>
  <c r="P73" i="14" s="1"/>
  <c r="M74" i="14" s="1"/>
  <c r="K114" i="14"/>
  <c r="H116" i="14"/>
  <c r="O104" i="11"/>
  <c r="I105" i="11"/>
  <c r="S105" i="11" s="1"/>
  <c r="N104" i="11"/>
  <c r="J104" i="11"/>
  <c r="P104" i="11"/>
  <c r="M104" i="11"/>
  <c r="H104" i="11"/>
  <c r="L103" i="11"/>
  <c r="K102" i="11"/>
  <c r="N102" i="10"/>
  <c r="L103" i="10"/>
  <c r="K102" i="10"/>
  <c r="H104" i="10"/>
  <c r="I105" i="10"/>
  <c r="S105" i="10" s="1"/>
  <c r="J104" i="10"/>
  <c r="O102" i="10"/>
  <c r="P102" i="10" s="1"/>
  <c r="M103" i="10" s="1"/>
  <c r="N102" i="2"/>
  <c r="O102" i="2" s="1"/>
  <c r="P102" i="2" s="1"/>
  <c r="M103" i="2" s="1"/>
  <c r="I105" i="2"/>
  <c r="S105" i="2" s="1"/>
  <c r="H104" i="2"/>
  <c r="J104" i="2"/>
  <c r="L103" i="2"/>
  <c r="K102" i="2"/>
  <c r="K98" i="15" l="1"/>
  <c r="M98" i="15"/>
  <c r="D98" i="15"/>
  <c r="F98" i="15"/>
  <c r="G98" i="15"/>
  <c r="E98" i="15"/>
  <c r="L73" i="22"/>
  <c r="S72" i="22" s="1"/>
  <c r="I168" i="14"/>
  <c r="J167" i="14"/>
  <c r="O84" i="21"/>
  <c r="P84" i="21" s="1"/>
  <c r="M85" i="21" s="1"/>
  <c r="I126" i="22"/>
  <c r="J125" i="22"/>
  <c r="K124" i="22" s="1"/>
  <c r="H125" i="22"/>
  <c r="I125" i="21"/>
  <c r="H124" i="21"/>
  <c r="J124" i="21"/>
  <c r="K123" i="21" s="1"/>
  <c r="N74" i="14"/>
  <c r="L74" i="14" s="1"/>
  <c r="S73" i="14" s="1"/>
  <c r="C99" i="15"/>
  <c r="K115" i="14"/>
  <c r="H117" i="14"/>
  <c r="L104" i="11"/>
  <c r="K103" i="11"/>
  <c r="I106" i="11"/>
  <c r="S106" i="11" s="1"/>
  <c r="N105" i="11"/>
  <c r="J105" i="11"/>
  <c r="O105" i="11"/>
  <c r="M105" i="11"/>
  <c r="P105" i="11"/>
  <c r="H105" i="11"/>
  <c r="N103" i="10"/>
  <c r="I106" i="10"/>
  <c r="S106" i="10" s="1"/>
  <c r="J105" i="10"/>
  <c r="H105" i="10"/>
  <c r="O103" i="10"/>
  <c r="P103" i="10" s="1"/>
  <c r="M104" i="10" s="1"/>
  <c r="L104" i="10"/>
  <c r="K103" i="10"/>
  <c r="N103" i="2"/>
  <c r="H105" i="2"/>
  <c r="J105" i="2"/>
  <c r="I106" i="2"/>
  <c r="S106" i="2" s="1"/>
  <c r="O103" i="2"/>
  <c r="P103" i="2" s="1"/>
  <c r="M104" i="2" s="1"/>
  <c r="L104" i="2"/>
  <c r="K103" i="2"/>
  <c r="M99" i="15" l="1"/>
  <c r="K99" i="15"/>
  <c r="D99" i="15"/>
  <c r="F99" i="15"/>
  <c r="G99" i="15"/>
  <c r="E99" i="15"/>
  <c r="O73" i="22"/>
  <c r="P73" i="22" s="1"/>
  <c r="M74" i="22" s="1"/>
  <c r="I169" i="14"/>
  <c r="J168" i="14"/>
  <c r="N85" i="21"/>
  <c r="L85" i="21" s="1"/>
  <c r="S84" i="21" s="1"/>
  <c r="I127" i="22"/>
  <c r="J126" i="22"/>
  <c r="K125" i="22" s="1"/>
  <c r="H126" i="22"/>
  <c r="I126" i="21"/>
  <c r="J125" i="21"/>
  <c r="K124" i="21" s="1"/>
  <c r="H125" i="21"/>
  <c r="C100" i="15"/>
  <c r="K116" i="14"/>
  <c r="H118" i="14"/>
  <c r="M106" i="11"/>
  <c r="I107" i="11"/>
  <c r="S107" i="11" s="1"/>
  <c r="P106" i="11"/>
  <c r="H106" i="11"/>
  <c r="J106" i="11"/>
  <c r="O106" i="11"/>
  <c r="N106" i="11"/>
  <c r="K104" i="11"/>
  <c r="L105" i="11"/>
  <c r="N104" i="10"/>
  <c r="O104" i="10" s="1"/>
  <c r="P104" i="10" s="1"/>
  <c r="M105" i="10" s="1"/>
  <c r="I107" i="10"/>
  <c r="S107" i="10" s="1"/>
  <c r="J106" i="10"/>
  <c r="H106" i="10"/>
  <c r="K104" i="10"/>
  <c r="L105" i="10"/>
  <c r="N104" i="2"/>
  <c r="I107" i="2"/>
  <c r="S107" i="2" s="1"/>
  <c r="J106" i="2"/>
  <c r="H106" i="2"/>
  <c r="K104" i="2"/>
  <c r="L105" i="2"/>
  <c r="O104" i="2"/>
  <c r="P104" i="2" s="1"/>
  <c r="M105" i="2" s="1"/>
  <c r="M100" i="15" l="1"/>
  <c r="K100" i="15"/>
  <c r="D100" i="15"/>
  <c r="F100" i="15"/>
  <c r="G100" i="15"/>
  <c r="E100" i="15"/>
  <c r="N74" i="22"/>
  <c r="I170" i="14"/>
  <c r="J169" i="14"/>
  <c r="O85" i="21"/>
  <c r="P85" i="21" s="1"/>
  <c r="M86" i="21" s="1"/>
  <c r="O74" i="14"/>
  <c r="P74" i="14" s="1"/>
  <c r="M75" i="14" s="1"/>
  <c r="N75" i="14" s="1"/>
  <c r="I128" i="22"/>
  <c r="J127" i="22"/>
  <c r="K126" i="22" s="1"/>
  <c r="H127" i="22"/>
  <c r="I127" i="21"/>
  <c r="J126" i="21"/>
  <c r="K125" i="21" s="1"/>
  <c r="H126" i="21"/>
  <c r="C101" i="15"/>
  <c r="K117" i="14"/>
  <c r="H119" i="14"/>
  <c r="P107" i="11"/>
  <c r="H107" i="11"/>
  <c r="O107" i="11"/>
  <c r="M107" i="11"/>
  <c r="I108" i="11"/>
  <c r="S108" i="11" s="1"/>
  <c r="N107" i="11"/>
  <c r="J107" i="11"/>
  <c r="L106" i="11"/>
  <c r="K105" i="11"/>
  <c r="N105" i="10"/>
  <c r="O105" i="10" s="1"/>
  <c r="P105" i="10" s="1"/>
  <c r="M106" i="10" s="1"/>
  <c r="H107" i="10"/>
  <c r="I108" i="10"/>
  <c r="S108" i="10" s="1"/>
  <c r="J107" i="10"/>
  <c r="K105" i="10"/>
  <c r="L106" i="10"/>
  <c r="N105" i="2"/>
  <c r="O105" i="2" s="1"/>
  <c r="P105" i="2" s="1"/>
  <c r="M106" i="2" s="1"/>
  <c r="J107" i="2"/>
  <c r="I108" i="2"/>
  <c r="S108" i="2" s="1"/>
  <c r="H107" i="2"/>
  <c r="L106" i="2"/>
  <c r="K105" i="2"/>
  <c r="M101" i="15" l="1"/>
  <c r="D101" i="15"/>
  <c r="F101" i="15"/>
  <c r="G101" i="15"/>
  <c r="K101" i="15"/>
  <c r="E101" i="15"/>
  <c r="L74" i="22"/>
  <c r="S73" i="22" s="1"/>
  <c r="I171" i="14"/>
  <c r="J170" i="14"/>
  <c r="N86" i="21"/>
  <c r="L86" i="21" s="1"/>
  <c r="S85" i="21" s="1"/>
  <c r="L75" i="14"/>
  <c r="S74" i="14" s="1"/>
  <c r="H128" i="22"/>
  <c r="I129" i="22"/>
  <c r="J128" i="22"/>
  <c r="K127" i="22" s="1"/>
  <c r="I128" i="21"/>
  <c r="J127" i="21"/>
  <c r="K126" i="21" s="1"/>
  <c r="H127" i="21"/>
  <c r="C102" i="15"/>
  <c r="K118" i="14"/>
  <c r="H120" i="14"/>
  <c r="L107" i="11"/>
  <c r="K106" i="11"/>
  <c r="O108" i="11"/>
  <c r="H108" i="11"/>
  <c r="I109" i="11"/>
  <c r="S109" i="11" s="1"/>
  <c r="N108" i="11"/>
  <c r="J108" i="11"/>
  <c r="P108" i="11"/>
  <c r="M108" i="11"/>
  <c r="N106" i="10"/>
  <c r="O106" i="10" s="1"/>
  <c r="P106" i="10" s="1"/>
  <c r="M107" i="10" s="1"/>
  <c r="H108" i="10"/>
  <c r="I109" i="10"/>
  <c r="S109" i="10" s="1"/>
  <c r="J108" i="10"/>
  <c r="L107" i="10"/>
  <c r="K106" i="10"/>
  <c r="N106" i="2"/>
  <c r="H108" i="2"/>
  <c r="J108" i="2"/>
  <c r="I109" i="2"/>
  <c r="S109" i="2" s="1"/>
  <c r="O106" i="2"/>
  <c r="P106" i="2" s="1"/>
  <c r="M107" i="2" s="1"/>
  <c r="L107" i="2"/>
  <c r="K106" i="2"/>
  <c r="M102" i="15" l="1"/>
  <c r="K102" i="15"/>
  <c r="D102" i="15"/>
  <c r="F102" i="15"/>
  <c r="G102" i="15"/>
  <c r="E102" i="15"/>
  <c r="O74" i="22"/>
  <c r="P74" i="22" s="1"/>
  <c r="M75" i="22" s="1"/>
  <c r="I172" i="14"/>
  <c r="J171" i="14"/>
  <c r="O86" i="21"/>
  <c r="P86" i="21" s="1"/>
  <c r="M87" i="21" s="1"/>
  <c r="O75" i="14"/>
  <c r="P75" i="14" s="1"/>
  <c r="M76" i="14" s="1"/>
  <c r="I130" i="22"/>
  <c r="J129" i="22"/>
  <c r="K128" i="22" s="1"/>
  <c r="H129" i="22"/>
  <c r="I129" i="21"/>
  <c r="J128" i="21"/>
  <c r="K127" i="21" s="1"/>
  <c r="H128" i="21"/>
  <c r="C103" i="15"/>
  <c r="K119" i="14"/>
  <c r="H121" i="14"/>
  <c r="K107" i="11"/>
  <c r="L108" i="11"/>
  <c r="I110" i="11"/>
  <c r="S110" i="11" s="1"/>
  <c r="N109" i="11"/>
  <c r="J109" i="11"/>
  <c r="M109" i="11"/>
  <c r="P109" i="11"/>
  <c r="H109" i="11"/>
  <c r="O109" i="11"/>
  <c r="N107" i="10"/>
  <c r="O107" i="10" s="1"/>
  <c r="P107" i="10" s="1"/>
  <c r="M108" i="10" s="1"/>
  <c r="L108" i="10"/>
  <c r="K107" i="10"/>
  <c r="I110" i="10"/>
  <c r="S110" i="10" s="1"/>
  <c r="J109" i="10"/>
  <c r="H109" i="10"/>
  <c r="N107" i="2"/>
  <c r="O107" i="2" s="1"/>
  <c r="P107" i="2" s="1"/>
  <c r="M108" i="2" s="1"/>
  <c r="J109" i="2"/>
  <c r="I110" i="2"/>
  <c r="S110" i="2" s="1"/>
  <c r="H109" i="2"/>
  <c r="L108" i="2"/>
  <c r="K107" i="2"/>
  <c r="M103" i="15" l="1"/>
  <c r="K103" i="15"/>
  <c r="D103" i="15"/>
  <c r="F103" i="15"/>
  <c r="G103" i="15"/>
  <c r="E103" i="15"/>
  <c r="N75" i="22"/>
  <c r="I173" i="14"/>
  <c r="J172" i="14"/>
  <c r="N87" i="21"/>
  <c r="L87" i="21" s="1"/>
  <c r="S86" i="21" s="1"/>
  <c r="N76" i="14"/>
  <c r="L76" i="14" s="1"/>
  <c r="S75" i="14" s="1"/>
  <c r="I131" i="22"/>
  <c r="J130" i="22"/>
  <c r="K129" i="22" s="1"/>
  <c r="H130" i="22"/>
  <c r="I130" i="21"/>
  <c r="J129" i="21"/>
  <c r="K128" i="21" s="1"/>
  <c r="H129" i="21"/>
  <c r="C104" i="15"/>
  <c r="K120" i="14"/>
  <c r="H122" i="14"/>
  <c r="M110" i="11"/>
  <c r="J110" i="11"/>
  <c r="P110" i="11"/>
  <c r="H110" i="11"/>
  <c r="N110" i="11"/>
  <c r="O110" i="11"/>
  <c r="I111" i="11"/>
  <c r="S111" i="11" s="1"/>
  <c r="K108" i="11"/>
  <c r="L109" i="11"/>
  <c r="P108" i="10"/>
  <c r="M109" i="10" s="1"/>
  <c r="N108" i="10"/>
  <c r="K108" i="10"/>
  <c r="L109" i="10"/>
  <c r="I111" i="10"/>
  <c r="S111" i="10" s="1"/>
  <c r="J110" i="10"/>
  <c r="H110" i="10"/>
  <c r="O108" i="10"/>
  <c r="N108" i="2"/>
  <c r="O108" i="2" s="1"/>
  <c r="P108" i="2" s="1"/>
  <c r="M109" i="2" s="1"/>
  <c r="H110" i="2"/>
  <c r="I111" i="2"/>
  <c r="S111" i="2" s="1"/>
  <c r="J110" i="2"/>
  <c r="K108" i="2"/>
  <c r="L109" i="2"/>
  <c r="M104" i="15" l="1"/>
  <c r="K104" i="15"/>
  <c r="D104" i="15"/>
  <c r="F104" i="15"/>
  <c r="G104" i="15"/>
  <c r="E104" i="15"/>
  <c r="L75" i="22"/>
  <c r="S74" i="22" s="1"/>
  <c r="I174" i="14"/>
  <c r="J173" i="14"/>
  <c r="O87" i="21"/>
  <c r="P87" i="21" s="1"/>
  <c r="M88" i="21" s="1"/>
  <c r="O76" i="14"/>
  <c r="P76" i="14" s="1"/>
  <c r="M77" i="14" s="1"/>
  <c r="I132" i="22"/>
  <c r="J131" i="22"/>
  <c r="K130" i="22" s="1"/>
  <c r="H131" i="22"/>
  <c r="I131" i="21"/>
  <c r="J130" i="21"/>
  <c r="K129" i="21" s="1"/>
  <c r="H130" i="21"/>
  <c r="C105" i="15"/>
  <c r="K121" i="14"/>
  <c r="H123" i="14"/>
  <c r="P111" i="11"/>
  <c r="H111" i="11"/>
  <c r="M111" i="11"/>
  <c r="O111" i="11"/>
  <c r="I112" i="11"/>
  <c r="S112" i="11" s="1"/>
  <c r="N111" i="11"/>
  <c r="J111" i="11"/>
  <c r="K109" i="11"/>
  <c r="L110" i="11"/>
  <c r="H111" i="10"/>
  <c r="I112" i="10"/>
  <c r="S112" i="10" s="1"/>
  <c r="J111" i="10"/>
  <c r="N109" i="10"/>
  <c r="O109" i="10" s="1"/>
  <c r="P109" i="10" s="1"/>
  <c r="M110" i="10" s="1"/>
  <c r="K109" i="10"/>
  <c r="L110" i="10"/>
  <c r="N109" i="2"/>
  <c r="O109" i="2" s="1"/>
  <c r="P109" i="2" s="1"/>
  <c r="M110" i="2" s="1"/>
  <c r="L110" i="2"/>
  <c r="K109" i="2"/>
  <c r="I112" i="2"/>
  <c r="S112" i="2" s="1"/>
  <c r="H111" i="2"/>
  <c r="J111" i="2"/>
  <c r="M105" i="15" l="1"/>
  <c r="D105" i="15"/>
  <c r="F105" i="15"/>
  <c r="K105" i="15"/>
  <c r="G105" i="15"/>
  <c r="E105" i="15"/>
  <c r="O75" i="22"/>
  <c r="P75" i="22" s="1"/>
  <c r="M76" i="22" s="1"/>
  <c r="I175" i="14"/>
  <c r="J174" i="14"/>
  <c r="N88" i="21"/>
  <c r="L88" i="21" s="1"/>
  <c r="S87" i="21" s="1"/>
  <c r="N77" i="14"/>
  <c r="L77" i="14" s="1"/>
  <c r="S76" i="14" s="1"/>
  <c r="H132" i="22"/>
  <c r="I133" i="22"/>
  <c r="J132" i="22"/>
  <c r="K131" i="22" s="1"/>
  <c r="I132" i="21"/>
  <c r="J131" i="21"/>
  <c r="K130" i="21" s="1"/>
  <c r="H131" i="21"/>
  <c r="C106" i="15"/>
  <c r="K122" i="14"/>
  <c r="H124" i="14"/>
  <c r="L111" i="11"/>
  <c r="K110" i="11"/>
  <c r="O112" i="11"/>
  <c r="P112" i="11"/>
  <c r="I113" i="11"/>
  <c r="S113" i="11" s="1"/>
  <c r="N112" i="11"/>
  <c r="J112" i="11"/>
  <c r="H112" i="11"/>
  <c r="M112" i="11"/>
  <c r="N110" i="10"/>
  <c r="O110" i="10" s="1"/>
  <c r="P110" i="10" s="1"/>
  <c r="M111" i="10" s="1"/>
  <c r="H112" i="10"/>
  <c r="I113" i="10"/>
  <c r="S113" i="10" s="1"/>
  <c r="J112" i="10"/>
  <c r="L111" i="10"/>
  <c r="K110" i="10"/>
  <c r="N110" i="2"/>
  <c r="O110" i="2" s="1"/>
  <c r="P110" i="2" s="1"/>
  <c r="M111" i="2" s="1"/>
  <c r="I113" i="2"/>
  <c r="S113" i="2" s="1"/>
  <c r="J112" i="2"/>
  <c r="H112" i="2"/>
  <c r="L111" i="2"/>
  <c r="K110" i="2"/>
  <c r="K106" i="15" l="1"/>
  <c r="D106" i="15"/>
  <c r="F106" i="15"/>
  <c r="G106" i="15"/>
  <c r="M106" i="15"/>
  <c r="E106" i="15"/>
  <c r="N76" i="22"/>
  <c r="I176" i="14"/>
  <c r="J175" i="14"/>
  <c r="O88" i="21"/>
  <c r="P88" i="21" s="1"/>
  <c r="M89" i="21" s="1"/>
  <c r="O77" i="14"/>
  <c r="P77" i="14" s="1"/>
  <c r="M78" i="14" s="1"/>
  <c r="N78" i="14" s="1"/>
  <c r="I134" i="22"/>
  <c r="J133" i="22"/>
  <c r="K132" i="22" s="1"/>
  <c r="H133" i="22"/>
  <c r="I133" i="21"/>
  <c r="J132" i="21"/>
  <c r="K131" i="21" s="1"/>
  <c r="H132" i="21"/>
  <c r="C107" i="15"/>
  <c r="K123" i="14"/>
  <c r="H125" i="14"/>
  <c r="K111" i="11"/>
  <c r="L112" i="11"/>
  <c r="I114" i="11"/>
  <c r="S114" i="11" s="1"/>
  <c r="N113" i="11"/>
  <c r="J113" i="11"/>
  <c r="M113" i="11"/>
  <c r="P113" i="11"/>
  <c r="H113" i="11"/>
  <c r="O113" i="11"/>
  <c r="N111" i="10"/>
  <c r="L112" i="10"/>
  <c r="K111" i="10"/>
  <c r="O111" i="10"/>
  <c r="P111" i="10" s="1"/>
  <c r="M112" i="10" s="1"/>
  <c r="I114" i="10"/>
  <c r="S114" i="10" s="1"/>
  <c r="J113" i="10"/>
  <c r="H113" i="10"/>
  <c r="N111" i="2"/>
  <c r="O111" i="2" s="1"/>
  <c r="P111" i="2" s="1"/>
  <c r="M112" i="2" s="1"/>
  <c r="I114" i="2"/>
  <c r="S114" i="2" s="1"/>
  <c r="H113" i="2"/>
  <c r="J113" i="2"/>
  <c r="L112" i="2"/>
  <c r="K111" i="2"/>
  <c r="M107" i="15" l="1"/>
  <c r="K107" i="15"/>
  <c r="D107" i="15"/>
  <c r="F107" i="15"/>
  <c r="G107" i="15"/>
  <c r="E107" i="15"/>
  <c r="L76" i="22"/>
  <c r="S75" i="22" s="1"/>
  <c r="I177" i="14"/>
  <c r="J176" i="14"/>
  <c r="N89" i="21"/>
  <c r="L89" i="21" s="1"/>
  <c r="S88" i="21" s="1"/>
  <c r="L78" i="14"/>
  <c r="S77" i="14" s="1"/>
  <c r="I135" i="22"/>
  <c r="J134" i="22"/>
  <c r="K133" i="22" s="1"/>
  <c r="H134" i="22"/>
  <c r="I134" i="21"/>
  <c r="J133" i="21"/>
  <c r="K132" i="21" s="1"/>
  <c r="H133" i="21"/>
  <c r="C108" i="15"/>
  <c r="K124" i="14"/>
  <c r="H126" i="14"/>
  <c r="I115" i="11"/>
  <c r="S115" i="11" s="1"/>
  <c r="M114" i="11"/>
  <c r="O114" i="11"/>
  <c r="J114" i="11"/>
  <c r="N114" i="11"/>
  <c r="H114" i="11"/>
  <c r="P114" i="11"/>
  <c r="K112" i="11"/>
  <c r="L113" i="11"/>
  <c r="N112" i="10"/>
  <c r="K112" i="10"/>
  <c r="L113" i="10"/>
  <c r="I115" i="10"/>
  <c r="S115" i="10" s="1"/>
  <c r="J114" i="10"/>
  <c r="H114" i="10"/>
  <c r="O112" i="10"/>
  <c r="P112" i="10" s="1"/>
  <c r="M113" i="10" s="1"/>
  <c r="N112" i="2"/>
  <c r="O112" i="2" s="1"/>
  <c r="P112" i="2" s="1"/>
  <c r="M113" i="2" s="1"/>
  <c r="L113" i="2"/>
  <c r="K112" i="2"/>
  <c r="I115" i="2"/>
  <c r="S115" i="2" s="1"/>
  <c r="H114" i="2"/>
  <c r="J114" i="2"/>
  <c r="M108" i="15" l="1"/>
  <c r="K108" i="15"/>
  <c r="D108" i="15"/>
  <c r="F108" i="15"/>
  <c r="G108" i="15"/>
  <c r="E108" i="15"/>
  <c r="O76" i="22"/>
  <c r="P76" i="22" s="1"/>
  <c r="M77" i="22" s="1"/>
  <c r="I178" i="14"/>
  <c r="J177" i="14"/>
  <c r="O89" i="21"/>
  <c r="P89" i="21" s="1"/>
  <c r="M90" i="21" s="1"/>
  <c r="N90" i="21" s="1"/>
  <c r="O78" i="14"/>
  <c r="P78" i="14" s="1"/>
  <c r="M79" i="14" s="1"/>
  <c r="I136" i="22"/>
  <c r="J135" i="22"/>
  <c r="K134" i="22" s="1"/>
  <c r="H135" i="22"/>
  <c r="I135" i="21"/>
  <c r="J134" i="21"/>
  <c r="K133" i="21" s="1"/>
  <c r="H134" i="21"/>
  <c r="C109" i="15"/>
  <c r="K125" i="14"/>
  <c r="H127" i="14"/>
  <c r="K113" i="11"/>
  <c r="L114" i="11"/>
  <c r="M115" i="11"/>
  <c r="P115" i="11"/>
  <c r="H115" i="11"/>
  <c r="N115" i="11"/>
  <c r="O115" i="11"/>
  <c r="I116" i="11"/>
  <c r="S116" i="11" s="1"/>
  <c r="J115" i="11"/>
  <c r="N113" i="10"/>
  <c r="O113" i="10" s="1"/>
  <c r="P113" i="10" s="1"/>
  <c r="M114" i="10" s="1"/>
  <c r="K113" i="10"/>
  <c r="L114" i="10"/>
  <c r="H115" i="10"/>
  <c r="I116" i="10"/>
  <c r="S116" i="10" s="1"/>
  <c r="J115" i="10"/>
  <c r="N113" i="2"/>
  <c r="O113" i="2" s="1"/>
  <c r="P113" i="2" s="1"/>
  <c r="M114" i="2" s="1"/>
  <c r="L114" i="2"/>
  <c r="K113" i="2"/>
  <c r="H115" i="2"/>
  <c r="J115" i="2"/>
  <c r="I116" i="2"/>
  <c r="S116" i="2" s="1"/>
  <c r="M109" i="15" l="1"/>
  <c r="D109" i="15"/>
  <c r="F109" i="15"/>
  <c r="G109" i="15"/>
  <c r="K109" i="15"/>
  <c r="E109" i="15"/>
  <c r="N77" i="22"/>
  <c r="L90" i="21"/>
  <c r="I179" i="14"/>
  <c r="J178" i="14"/>
  <c r="N79" i="14"/>
  <c r="L79" i="14" s="1"/>
  <c r="S78" i="14" s="1"/>
  <c r="H136" i="22"/>
  <c r="I137" i="22"/>
  <c r="J136" i="22"/>
  <c r="K135" i="22" s="1"/>
  <c r="I136" i="21"/>
  <c r="J135" i="21"/>
  <c r="K134" i="21" s="1"/>
  <c r="H135" i="21"/>
  <c r="C110" i="15"/>
  <c r="K126" i="14"/>
  <c r="H128" i="14"/>
  <c r="P116" i="11"/>
  <c r="H116" i="11"/>
  <c r="O116" i="11"/>
  <c r="M116" i="11"/>
  <c r="I117" i="11"/>
  <c r="S117" i="11" s="1"/>
  <c r="J116" i="11"/>
  <c r="N116" i="11"/>
  <c r="L115" i="11"/>
  <c r="K114" i="11"/>
  <c r="L115" i="10"/>
  <c r="K114" i="10"/>
  <c r="N114" i="10"/>
  <c r="O114" i="10" s="1"/>
  <c r="P114" i="10" s="1"/>
  <c r="M115" i="10" s="1"/>
  <c r="H116" i="10"/>
  <c r="I117" i="10"/>
  <c r="S117" i="10" s="1"/>
  <c r="J116" i="10"/>
  <c r="N114" i="2"/>
  <c r="O114" i="2" s="1"/>
  <c r="P114" i="2" s="1"/>
  <c r="M115" i="2" s="1"/>
  <c r="I117" i="2"/>
  <c r="S117" i="2" s="1"/>
  <c r="H116" i="2"/>
  <c r="J116" i="2"/>
  <c r="K114" i="2"/>
  <c r="L115" i="2"/>
  <c r="M110" i="15" l="1"/>
  <c r="K110" i="15"/>
  <c r="D110" i="15"/>
  <c r="F110" i="15"/>
  <c r="G110" i="15"/>
  <c r="E110" i="15"/>
  <c r="L77" i="22"/>
  <c r="S76" i="22" s="1"/>
  <c r="O90" i="21"/>
  <c r="P90" i="21" s="1"/>
  <c r="M91" i="21" s="1"/>
  <c r="S89" i="21"/>
  <c r="I180" i="14"/>
  <c r="J179" i="14"/>
  <c r="O79" i="14"/>
  <c r="P79" i="14" s="1"/>
  <c r="M80" i="14" s="1"/>
  <c r="N80" i="14" s="1"/>
  <c r="I138" i="22"/>
  <c r="J137" i="22"/>
  <c r="K136" i="22" s="1"/>
  <c r="H137" i="22"/>
  <c r="I137" i="21"/>
  <c r="J136" i="21"/>
  <c r="K135" i="21" s="1"/>
  <c r="H136" i="21"/>
  <c r="C111" i="15"/>
  <c r="K127" i="14"/>
  <c r="H129" i="14"/>
  <c r="L116" i="11"/>
  <c r="K115" i="11"/>
  <c r="O117" i="11"/>
  <c r="I118" i="11"/>
  <c r="S118" i="11" s="1"/>
  <c r="N117" i="11"/>
  <c r="J117" i="11"/>
  <c r="M117" i="11"/>
  <c r="P117" i="11"/>
  <c r="H117" i="11"/>
  <c r="N115" i="10"/>
  <c r="I118" i="10"/>
  <c r="S118" i="10" s="1"/>
  <c r="J117" i="10"/>
  <c r="H117" i="10"/>
  <c r="L116" i="10"/>
  <c r="K115" i="10"/>
  <c r="O115" i="10"/>
  <c r="P115" i="10" s="1"/>
  <c r="M116" i="10" s="1"/>
  <c r="N115" i="2"/>
  <c r="O115" i="2" s="1"/>
  <c r="P115" i="2" s="1"/>
  <c r="M116" i="2" s="1"/>
  <c r="K115" i="2"/>
  <c r="L116" i="2"/>
  <c r="H117" i="2"/>
  <c r="J117" i="2"/>
  <c r="I118" i="2"/>
  <c r="S118" i="2" s="1"/>
  <c r="M111" i="15" l="1"/>
  <c r="K111" i="15"/>
  <c r="D111" i="15"/>
  <c r="F111" i="15"/>
  <c r="G111" i="15"/>
  <c r="E111" i="15"/>
  <c r="O77" i="22"/>
  <c r="P77" i="22" s="1"/>
  <c r="M78" i="22" s="1"/>
  <c r="N91" i="21"/>
  <c r="L91" i="21" s="1"/>
  <c r="I181" i="14"/>
  <c r="J180" i="14"/>
  <c r="L80" i="14"/>
  <c r="S79" i="14" s="1"/>
  <c r="I139" i="22"/>
  <c r="J138" i="22"/>
  <c r="K137" i="22" s="1"/>
  <c r="H138" i="22"/>
  <c r="I138" i="21"/>
  <c r="J137" i="21"/>
  <c r="K136" i="21" s="1"/>
  <c r="H137" i="21"/>
  <c r="C112" i="15"/>
  <c r="K128" i="14"/>
  <c r="H130" i="14"/>
  <c r="I119" i="11"/>
  <c r="S119" i="11" s="1"/>
  <c r="N118" i="11"/>
  <c r="J118" i="11"/>
  <c r="M118" i="11"/>
  <c r="P118" i="11"/>
  <c r="H118" i="11"/>
  <c r="O118" i="11"/>
  <c r="K116" i="11"/>
  <c r="L117" i="11"/>
  <c r="N116" i="10"/>
  <c r="I119" i="10"/>
  <c r="S119" i="10" s="1"/>
  <c r="J118" i="10"/>
  <c r="H118" i="10"/>
  <c r="O116" i="10"/>
  <c r="P116" i="10" s="1"/>
  <c r="M117" i="10" s="1"/>
  <c r="K116" i="10"/>
  <c r="L117" i="10"/>
  <c r="N116" i="2"/>
  <c r="H118" i="2"/>
  <c r="J118" i="2"/>
  <c r="I119" i="2"/>
  <c r="S119" i="2" s="1"/>
  <c r="O116" i="2"/>
  <c r="P116" i="2" s="1"/>
  <c r="M117" i="2" s="1"/>
  <c r="K116" i="2"/>
  <c r="L117" i="2"/>
  <c r="M112" i="15" l="1"/>
  <c r="K112" i="15"/>
  <c r="D112" i="15"/>
  <c r="F112" i="15"/>
  <c r="G112" i="15"/>
  <c r="E112" i="15"/>
  <c r="N78" i="22"/>
  <c r="O91" i="21"/>
  <c r="P91" i="21" s="1"/>
  <c r="M92" i="21" s="1"/>
  <c r="S90" i="21"/>
  <c r="I182" i="14"/>
  <c r="J181" i="14"/>
  <c r="O80" i="14"/>
  <c r="P80" i="14" s="1"/>
  <c r="M81" i="14" s="1"/>
  <c r="N81" i="14" s="1"/>
  <c r="L81" i="14" s="1"/>
  <c r="S80" i="14" s="1"/>
  <c r="I140" i="22"/>
  <c r="J139" i="22"/>
  <c r="K138" i="22" s="1"/>
  <c r="H139" i="22"/>
  <c r="I139" i="21"/>
  <c r="J138" i="21"/>
  <c r="K137" i="21" s="1"/>
  <c r="H138" i="21"/>
  <c r="C113" i="15"/>
  <c r="K129" i="14"/>
  <c r="H131" i="14"/>
  <c r="K117" i="11"/>
  <c r="L118" i="11"/>
  <c r="I120" i="11"/>
  <c r="S120" i="11" s="1"/>
  <c r="M119" i="11"/>
  <c r="P119" i="11"/>
  <c r="H119" i="11"/>
  <c r="J119" i="11"/>
  <c r="O119" i="11"/>
  <c r="N119" i="11"/>
  <c r="K117" i="10"/>
  <c r="L118" i="10"/>
  <c r="H119" i="10"/>
  <c r="I120" i="10"/>
  <c r="S120" i="10" s="1"/>
  <c r="J119" i="10"/>
  <c r="N117" i="10"/>
  <c r="O117" i="10" s="1"/>
  <c r="P117" i="10" s="1"/>
  <c r="M118" i="10" s="1"/>
  <c r="N117" i="2"/>
  <c r="O117" i="2" s="1"/>
  <c r="P117" i="2" s="1"/>
  <c r="M118" i="2" s="1"/>
  <c r="J119" i="2"/>
  <c r="H119" i="2"/>
  <c r="I120" i="2"/>
  <c r="S120" i="2" s="1"/>
  <c r="K117" i="2"/>
  <c r="L118" i="2"/>
  <c r="M113" i="15" l="1"/>
  <c r="D113" i="15"/>
  <c r="F113" i="15"/>
  <c r="K113" i="15"/>
  <c r="G113" i="15"/>
  <c r="E113" i="15"/>
  <c r="L78" i="22"/>
  <c r="S77" i="22" s="1"/>
  <c r="N92" i="21"/>
  <c r="L92" i="21" s="1"/>
  <c r="I183" i="14"/>
  <c r="J182" i="14"/>
  <c r="O81" i="14"/>
  <c r="P81" i="14" s="1"/>
  <c r="M82" i="14" s="1"/>
  <c r="H140" i="22"/>
  <c r="I141" i="22"/>
  <c r="J140" i="22"/>
  <c r="K139" i="22" s="1"/>
  <c r="I140" i="21"/>
  <c r="J139" i="21"/>
  <c r="K138" i="21" s="1"/>
  <c r="H139" i="21"/>
  <c r="C114" i="15"/>
  <c r="K130" i="14"/>
  <c r="H132" i="14"/>
  <c r="M120" i="11"/>
  <c r="P120" i="11"/>
  <c r="H120" i="11"/>
  <c r="O120" i="11"/>
  <c r="J120" i="11"/>
  <c r="N120" i="11"/>
  <c r="I121" i="11"/>
  <c r="S121" i="11" s="1"/>
  <c r="L119" i="11"/>
  <c r="K118" i="11"/>
  <c r="N118" i="10"/>
  <c r="H120" i="10"/>
  <c r="I121" i="10"/>
  <c r="S121" i="10" s="1"/>
  <c r="J120" i="10"/>
  <c r="L119" i="10"/>
  <c r="K118" i="10"/>
  <c r="O118" i="10"/>
  <c r="P118" i="10" s="1"/>
  <c r="M119" i="10" s="1"/>
  <c r="N118" i="2"/>
  <c r="O118" i="2" s="1"/>
  <c r="P118" i="2" s="1"/>
  <c r="M119" i="2" s="1"/>
  <c r="L119" i="2"/>
  <c r="K118" i="2"/>
  <c r="J120" i="2"/>
  <c r="I121" i="2"/>
  <c r="S121" i="2" s="1"/>
  <c r="H120" i="2"/>
  <c r="K114" i="15" l="1"/>
  <c r="M114" i="15"/>
  <c r="D114" i="15"/>
  <c r="F114" i="15"/>
  <c r="G114" i="15"/>
  <c r="E114" i="15"/>
  <c r="O78" i="22"/>
  <c r="P78" i="22" s="1"/>
  <c r="M79" i="22" s="1"/>
  <c r="O92" i="21"/>
  <c r="P92" i="21" s="1"/>
  <c r="M93" i="21" s="1"/>
  <c r="S91" i="21"/>
  <c r="I184" i="14"/>
  <c r="J183" i="14"/>
  <c r="N82" i="14"/>
  <c r="L82" i="14" s="1"/>
  <c r="S81" i="14" s="1"/>
  <c r="I142" i="22"/>
  <c r="J141" i="22"/>
  <c r="K140" i="22" s="1"/>
  <c r="H141" i="22"/>
  <c r="I141" i="21"/>
  <c r="J140" i="21"/>
  <c r="K139" i="21" s="1"/>
  <c r="H140" i="21"/>
  <c r="C115" i="15"/>
  <c r="K131" i="14"/>
  <c r="H133" i="14"/>
  <c r="P121" i="11"/>
  <c r="H121" i="11"/>
  <c r="O121" i="11"/>
  <c r="I122" i="11"/>
  <c r="S122" i="11" s="1"/>
  <c r="N121" i="11"/>
  <c r="J121" i="11"/>
  <c r="M121" i="11"/>
  <c r="L120" i="11"/>
  <c r="K119" i="11"/>
  <c r="L120" i="10"/>
  <c r="K119" i="10"/>
  <c r="I122" i="10"/>
  <c r="S122" i="10" s="1"/>
  <c r="J121" i="10"/>
  <c r="H121" i="10"/>
  <c r="N119" i="10"/>
  <c r="O119" i="10" s="1"/>
  <c r="P119" i="10" s="1"/>
  <c r="M120" i="10" s="1"/>
  <c r="N119" i="2"/>
  <c r="O119" i="2" s="1"/>
  <c r="P119" i="2" s="1"/>
  <c r="M120" i="2" s="1"/>
  <c r="J121" i="2"/>
  <c r="I122" i="2"/>
  <c r="S122" i="2" s="1"/>
  <c r="H121" i="2"/>
  <c r="L120" i="2"/>
  <c r="K119" i="2"/>
  <c r="M115" i="15" l="1"/>
  <c r="K115" i="15"/>
  <c r="D115" i="15"/>
  <c r="F115" i="15"/>
  <c r="G115" i="15"/>
  <c r="E115" i="15"/>
  <c r="N79" i="22"/>
  <c r="N93" i="21"/>
  <c r="L93" i="21" s="1"/>
  <c r="I185" i="14"/>
  <c r="J184" i="14"/>
  <c r="O82" i="14"/>
  <c r="P82" i="14" s="1"/>
  <c r="M83" i="14" s="1"/>
  <c r="I143" i="22"/>
  <c r="J142" i="22"/>
  <c r="K141" i="22" s="1"/>
  <c r="H142" i="22"/>
  <c r="I142" i="21"/>
  <c r="J141" i="21"/>
  <c r="K140" i="21" s="1"/>
  <c r="H141" i="21"/>
  <c r="C116" i="15"/>
  <c r="K132" i="14"/>
  <c r="H134" i="14"/>
  <c r="O122" i="11"/>
  <c r="I123" i="11"/>
  <c r="S123" i="11" s="1"/>
  <c r="N122" i="11"/>
  <c r="J122" i="11"/>
  <c r="M122" i="11"/>
  <c r="H122" i="11"/>
  <c r="P122" i="11"/>
  <c r="L121" i="11"/>
  <c r="K120" i="11"/>
  <c r="N120" i="10"/>
  <c r="I123" i="10"/>
  <c r="S123" i="10" s="1"/>
  <c r="J122" i="10"/>
  <c r="H122" i="10"/>
  <c r="O120" i="10"/>
  <c r="P120" i="10" s="1"/>
  <c r="M121" i="10" s="1"/>
  <c r="K120" i="10"/>
  <c r="L121" i="10"/>
  <c r="N120" i="2"/>
  <c r="O120" i="2" s="1"/>
  <c r="P120" i="2" s="1"/>
  <c r="M121" i="2" s="1"/>
  <c r="J122" i="2"/>
  <c r="H122" i="2"/>
  <c r="I123" i="2"/>
  <c r="S123" i="2" s="1"/>
  <c r="K120" i="2"/>
  <c r="L121" i="2"/>
  <c r="M116" i="15" l="1"/>
  <c r="K116" i="15"/>
  <c r="D116" i="15"/>
  <c r="F116" i="15"/>
  <c r="G116" i="15"/>
  <c r="E116" i="15"/>
  <c r="L79" i="22"/>
  <c r="S78" i="22" s="1"/>
  <c r="O93" i="21"/>
  <c r="P93" i="21" s="1"/>
  <c r="M94" i="21" s="1"/>
  <c r="S92" i="21"/>
  <c r="I186" i="14"/>
  <c r="J185" i="14"/>
  <c r="N83" i="14"/>
  <c r="L83" i="14" s="1"/>
  <c r="S82" i="14" s="1"/>
  <c r="I144" i="22"/>
  <c r="J143" i="22"/>
  <c r="K142" i="22" s="1"/>
  <c r="H143" i="22"/>
  <c r="I143" i="21"/>
  <c r="J142" i="21"/>
  <c r="K141" i="21" s="1"/>
  <c r="H142" i="21"/>
  <c r="C117" i="15"/>
  <c r="K133" i="14"/>
  <c r="H135" i="14"/>
  <c r="K121" i="11"/>
  <c r="L122" i="11"/>
  <c r="I124" i="11"/>
  <c r="S124" i="11" s="1"/>
  <c r="N123" i="11"/>
  <c r="J123" i="11"/>
  <c r="M123" i="11"/>
  <c r="P123" i="11"/>
  <c r="H123" i="11"/>
  <c r="O123" i="11"/>
  <c r="N121" i="10"/>
  <c r="O121" i="10" s="1"/>
  <c r="P121" i="10" s="1"/>
  <c r="M122" i="10" s="1"/>
  <c r="H123" i="10"/>
  <c r="I124" i="10"/>
  <c r="S124" i="10" s="1"/>
  <c r="J123" i="10"/>
  <c r="K121" i="10"/>
  <c r="L122" i="10"/>
  <c r="N121" i="2"/>
  <c r="O121" i="2" s="1"/>
  <c r="P121" i="2" s="1"/>
  <c r="M122" i="2" s="1"/>
  <c r="L122" i="2"/>
  <c r="K121" i="2"/>
  <c r="I124" i="2"/>
  <c r="S124" i="2" s="1"/>
  <c r="J123" i="2"/>
  <c r="H123" i="2"/>
  <c r="M117" i="15" l="1"/>
  <c r="D117" i="15"/>
  <c r="F117" i="15"/>
  <c r="G117" i="15"/>
  <c r="K117" i="15"/>
  <c r="E117" i="15"/>
  <c r="O79" i="22"/>
  <c r="P79" i="22" s="1"/>
  <c r="M80" i="22" s="1"/>
  <c r="N94" i="21"/>
  <c r="L94" i="21" s="1"/>
  <c r="I187" i="14"/>
  <c r="J186" i="14"/>
  <c r="O83" i="14"/>
  <c r="P83" i="14" s="1"/>
  <c r="M84" i="14" s="1"/>
  <c r="H144" i="22"/>
  <c r="I145" i="22"/>
  <c r="J144" i="22"/>
  <c r="K143" i="22" s="1"/>
  <c r="I144" i="21"/>
  <c r="J143" i="21"/>
  <c r="K142" i="21" s="1"/>
  <c r="H143" i="21"/>
  <c r="C118" i="15"/>
  <c r="K134" i="14"/>
  <c r="H136" i="14"/>
  <c r="M124" i="11"/>
  <c r="P124" i="11"/>
  <c r="H124" i="11"/>
  <c r="O124" i="11"/>
  <c r="I125" i="11"/>
  <c r="S125" i="11" s="1"/>
  <c r="N124" i="11"/>
  <c r="J124" i="11"/>
  <c r="K122" i="11"/>
  <c r="L123" i="11"/>
  <c r="N122" i="10"/>
  <c r="O122" i="10" s="1"/>
  <c r="P122" i="10" s="1"/>
  <c r="M123" i="10" s="1"/>
  <c r="H124" i="10"/>
  <c r="I125" i="10"/>
  <c r="S125" i="10" s="1"/>
  <c r="J124" i="10"/>
  <c r="L123" i="10"/>
  <c r="K122" i="10"/>
  <c r="N122" i="2"/>
  <c r="O122" i="2" s="1"/>
  <c r="P122" i="2" s="1"/>
  <c r="M123" i="2" s="1"/>
  <c r="K122" i="2"/>
  <c r="L123" i="2"/>
  <c r="J124" i="2"/>
  <c r="H124" i="2"/>
  <c r="I125" i="2"/>
  <c r="S125" i="2" s="1"/>
  <c r="M118" i="15" l="1"/>
  <c r="K118" i="15"/>
  <c r="D118" i="15"/>
  <c r="F118" i="15"/>
  <c r="G118" i="15"/>
  <c r="E118" i="15"/>
  <c r="N80" i="22"/>
  <c r="O94" i="21"/>
  <c r="P94" i="21" s="1"/>
  <c r="M95" i="21" s="1"/>
  <c r="S93" i="21"/>
  <c r="I188" i="14"/>
  <c r="J187" i="14"/>
  <c r="N84" i="14"/>
  <c r="L84" i="14" s="1"/>
  <c r="S83" i="14" s="1"/>
  <c r="I146" i="22"/>
  <c r="J145" i="22"/>
  <c r="K144" i="22" s="1"/>
  <c r="H145" i="22"/>
  <c r="I145" i="21"/>
  <c r="J144" i="21"/>
  <c r="K143" i="21" s="1"/>
  <c r="H144" i="21"/>
  <c r="C119" i="15"/>
  <c r="K135" i="14"/>
  <c r="H137" i="14"/>
  <c r="L124" i="11"/>
  <c r="K123" i="11"/>
  <c r="P125" i="11"/>
  <c r="H125" i="11"/>
  <c r="O125" i="11"/>
  <c r="I126" i="11"/>
  <c r="S126" i="11" s="1"/>
  <c r="N125" i="11"/>
  <c r="J125" i="11"/>
  <c r="M125" i="11"/>
  <c r="N123" i="10"/>
  <c r="L124" i="10"/>
  <c r="K123" i="10"/>
  <c r="O123" i="10"/>
  <c r="P123" i="10" s="1"/>
  <c r="M124" i="10" s="1"/>
  <c r="I126" i="10"/>
  <c r="S126" i="10" s="1"/>
  <c r="J125" i="10"/>
  <c r="H125" i="10"/>
  <c r="N123" i="2"/>
  <c r="O123" i="2" s="1"/>
  <c r="P123" i="2" s="1"/>
  <c r="M124" i="2" s="1"/>
  <c r="I126" i="2"/>
  <c r="S126" i="2" s="1"/>
  <c r="J125" i="2"/>
  <c r="H125" i="2"/>
  <c r="L124" i="2"/>
  <c r="K123" i="2"/>
  <c r="M119" i="15" l="1"/>
  <c r="K119" i="15"/>
  <c r="D119" i="15"/>
  <c r="F119" i="15"/>
  <c r="G119" i="15"/>
  <c r="E119" i="15"/>
  <c r="L80" i="22"/>
  <c r="S79" i="22" s="1"/>
  <c r="N95" i="21"/>
  <c r="L95" i="21" s="1"/>
  <c r="I189" i="14"/>
  <c r="J188" i="14"/>
  <c r="O84" i="14"/>
  <c r="P84" i="14" s="1"/>
  <c r="M85" i="14" s="1"/>
  <c r="I147" i="22"/>
  <c r="J146" i="22"/>
  <c r="K145" i="22" s="1"/>
  <c r="H146" i="22"/>
  <c r="I146" i="21"/>
  <c r="J145" i="21"/>
  <c r="K144" i="21" s="1"/>
  <c r="H145" i="21"/>
  <c r="C120" i="15"/>
  <c r="K136" i="14"/>
  <c r="H138" i="14"/>
  <c r="L125" i="11"/>
  <c r="K124" i="11"/>
  <c r="O126" i="11"/>
  <c r="I127" i="11"/>
  <c r="S127" i="11" s="1"/>
  <c r="N126" i="11"/>
  <c r="J126" i="11"/>
  <c r="M126" i="11"/>
  <c r="H126" i="11"/>
  <c r="P126" i="11"/>
  <c r="I127" i="10"/>
  <c r="S127" i="10" s="1"/>
  <c r="J126" i="10"/>
  <c r="H126" i="10"/>
  <c r="N124" i="10"/>
  <c r="O124" i="10" s="1"/>
  <c r="P124" i="10" s="1"/>
  <c r="M125" i="10" s="1"/>
  <c r="K124" i="10"/>
  <c r="L125" i="10"/>
  <c r="N124" i="2"/>
  <c r="O124" i="2" s="1"/>
  <c r="P124" i="2" s="1"/>
  <c r="M125" i="2" s="1"/>
  <c r="I127" i="2"/>
  <c r="S127" i="2" s="1"/>
  <c r="J126" i="2"/>
  <c r="H126" i="2"/>
  <c r="K124" i="2"/>
  <c r="L125" i="2"/>
  <c r="M120" i="15" l="1"/>
  <c r="K120" i="15"/>
  <c r="D120" i="15"/>
  <c r="F120" i="15"/>
  <c r="G120" i="15"/>
  <c r="E120" i="15"/>
  <c r="O80" i="22"/>
  <c r="P80" i="22" s="1"/>
  <c r="M81" i="22" s="1"/>
  <c r="S94" i="21"/>
  <c r="O95" i="21"/>
  <c r="P95" i="21" s="1"/>
  <c r="M96" i="21" s="1"/>
  <c r="I190" i="14"/>
  <c r="J189" i="14"/>
  <c r="N85" i="14"/>
  <c r="L85" i="14" s="1"/>
  <c r="S84" i="14" s="1"/>
  <c r="I148" i="22"/>
  <c r="J147" i="22"/>
  <c r="K146" i="22" s="1"/>
  <c r="H147" i="22"/>
  <c r="I147" i="21"/>
  <c r="J146" i="21"/>
  <c r="K145" i="21" s="1"/>
  <c r="H146" i="21"/>
  <c r="C121" i="15"/>
  <c r="K137" i="14"/>
  <c r="H139" i="14"/>
  <c r="K125" i="11"/>
  <c r="L126" i="11"/>
  <c r="I128" i="11"/>
  <c r="S128" i="11" s="1"/>
  <c r="N127" i="11"/>
  <c r="J127" i="11"/>
  <c r="M127" i="11"/>
  <c r="P127" i="11"/>
  <c r="H127" i="11"/>
  <c r="O127" i="11"/>
  <c r="N125" i="10"/>
  <c r="O125" i="10" s="1"/>
  <c r="P125" i="10" s="1"/>
  <c r="M126" i="10" s="1"/>
  <c r="H127" i="10"/>
  <c r="I128" i="10"/>
  <c r="S128" i="10" s="1"/>
  <c r="J127" i="10"/>
  <c r="K125" i="10"/>
  <c r="L126" i="10"/>
  <c r="N125" i="2"/>
  <c r="H127" i="2"/>
  <c r="J127" i="2"/>
  <c r="I128" i="2"/>
  <c r="S128" i="2" s="1"/>
  <c r="K125" i="2"/>
  <c r="L126" i="2"/>
  <c r="O125" i="2"/>
  <c r="P125" i="2" s="1"/>
  <c r="M126" i="2" s="1"/>
  <c r="M121" i="15" l="1"/>
  <c r="D121" i="15"/>
  <c r="F121" i="15"/>
  <c r="K121" i="15"/>
  <c r="G121" i="15"/>
  <c r="E121" i="15"/>
  <c r="N81" i="22"/>
  <c r="N96" i="21"/>
  <c r="L96" i="21" s="1"/>
  <c r="I191" i="14"/>
  <c r="J190" i="14"/>
  <c r="O85" i="14"/>
  <c r="P85" i="14" s="1"/>
  <c r="M86" i="14" s="1"/>
  <c r="H148" i="22"/>
  <c r="I149" i="22"/>
  <c r="J148" i="22"/>
  <c r="K147" i="22" s="1"/>
  <c r="I148" i="21"/>
  <c r="J147" i="21"/>
  <c r="K146" i="21" s="1"/>
  <c r="H147" i="21"/>
  <c r="C122" i="15"/>
  <c r="K138" i="14"/>
  <c r="H140" i="14"/>
  <c r="M128" i="11"/>
  <c r="P128" i="11"/>
  <c r="H128" i="11"/>
  <c r="O128" i="11"/>
  <c r="I129" i="11"/>
  <c r="S129" i="11" s="1"/>
  <c r="N128" i="11"/>
  <c r="J128" i="11"/>
  <c r="K126" i="11"/>
  <c r="L127" i="11"/>
  <c r="P126" i="10"/>
  <c r="M127" i="10" s="1"/>
  <c r="N126" i="10"/>
  <c r="H128" i="10"/>
  <c r="I129" i="10"/>
  <c r="S129" i="10" s="1"/>
  <c r="J128" i="10"/>
  <c r="O126" i="10"/>
  <c r="L127" i="10"/>
  <c r="K126" i="10"/>
  <c r="N126" i="2"/>
  <c r="O126" i="2" s="1"/>
  <c r="P126" i="2" s="1"/>
  <c r="M127" i="2" s="1"/>
  <c r="J128" i="2"/>
  <c r="I129" i="2"/>
  <c r="S129" i="2" s="1"/>
  <c r="H128" i="2"/>
  <c r="K126" i="2"/>
  <c r="L127" i="2"/>
  <c r="K122" i="15" l="1"/>
  <c r="D122" i="15"/>
  <c r="F122" i="15"/>
  <c r="M122" i="15"/>
  <c r="G122" i="15"/>
  <c r="E122" i="15"/>
  <c r="L81" i="22"/>
  <c r="S80" i="22" s="1"/>
  <c r="S95" i="21"/>
  <c r="O96" i="21"/>
  <c r="P96" i="21" s="1"/>
  <c r="M97" i="21" s="1"/>
  <c r="I192" i="14"/>
  <c r="J191" i="14"/>
  <c r="N86" i="14"/>
  <c r="L86" i="14" s="1"/>
  <c r="S85" i="14" s="1"/>
  <c r="I150" i="22"/>
  <c r="J149" i="22"/>
  <c r="K148" i="22" s="1"/>
  <c r="H149" i="22"/>
  <c r="I149" i="21"/>
  <c r="J148" i="21"/>
  <c r="K147" i="21" s="1"/>
  <c r="H148" i="21"/>
  <c r="C123" i="15"/>
  <c r="K139" i="14"/>
  <c r="H141" i="14"/>
  <c r="L128" i="11"/>
  <c r="K127" i="11"/>
  <c r="P129" i="11"/>
  <c r="H129" i="11"/>
  <c r="O129" i="11"/>
  <c r="I130" i="11"/>
  <c r="S130" i="11" s="1"/>
  <c r="N129" i="11"/>
  <c r="J129" i="11"/>
  <c r="M129" i="11"/>
  <c r="L128" i="10"/>
  <c r="K127" i="10"/>
  <c r="N127" i="10"/>
  <c r="O127" i="10" s="1"/>
  <c r="P127" i="10" s="1"/>
  <c r="M128" i="10" s="1"/>
  <c r="I130" i="10"/>
  <c r="S130" i="10" s="1"/>
  <c r="J129" i="10"/>
  <c r="H129" i="10"/>
  <c r="N127" i="2"/>
  <c r="O127" i="2" s="1"/>
  <c r="P127" i="2" s="1"/>
  <c r="M128" i="2" s="1"/>
  <c r="L128" i="2"/>
  <c r="K127" i="2"/>
  <c r="J129" i="2"/>
  <c r="H129" i="2"/>
  <c r="I130" i="2"/>
  <c r="S130" i="2" s="1"/>
  <c r="M123" i="15" l="1"/>
  <c r="K123" i="15"/>
  <c r="D123" i="15"/>
  <c r="F123" i="15"/>
  <c r="G123" i="15"/>
  <c r="E123" i="15"/>
  <c r="O81" i="22"/>
  <c r="P81" i="22" s="1"/>
  <c r="M82" i="22" s="1"/>
  <c r="N97" i="21"/>
  <c r="L97" i="21" s="1"/>
  <c r="I193" i="14"/>
  <c r="J192" i="14"/>
  <c r="O86" i="14"/>
  <c r="P86" i="14" s="1"/>
  <c r="M87" i="14" s="1"/>
  <c r="I151" i="22"/>
  <c r="J150" i="22"/>
  <c r="K149" i="22" s="1"/>
  <c r="H150" i="22"/>
  <c r="I150" i="21"/>
  <c r="J149" i="21"/>
  <c r="K148" i="21" s="1"/>
  <c r="H149" i="21"/>
  <c r="C124" i="15"/>
  <c r="K140" i="14"/>
  <c r="H142" i="14"/>
  <c r="L129" i="11"/>
  <c r="K128" i="11"/>
  <c r="O130" i="11"/>
  <c r="I131" i="11"/>
  <c r="S131" i="11" s="1"/>
  <c r="N130" i="11"/>
  <c r="J130" i="11"/>
  <c r="M130" i="11"/>
  <c r="P130" i="11"/>
  <c r="H130" i="11"/>
  <c r="P128" i="10"/>
  <c r="M129" i="10" s="1"/>
  <c r="N128" i="10"/>
  <c r="K128" i="10"/>
  <c r="L129" i="10"/>
  <c r="I131" i="10"/>
  <c r="S131" i="10" s="1"/>
  <c r="J130" i="10"/>
  <c r="H130" i="10"/>
  <c r="O128" i="10"/>
  <c r="N128" i="2"/>
  <c r="O128" i="2" s="1"/>
  <c r="P128" i="2" s="1"/>
  <c r="M129" i="2" s="1"/>
  <c r="K128" i="2"/>
  <c r="L129" i="2"/>
  <c r="J130" i="2"/>
  <c r="H130" i="2"/>
  <c r="I131" i="2"/>
  <c r="S131" i="2" s="1"/>
  <c r="M124" i="15" l="1"/>
  <c r="K124" i="15"/>
  <c r="D124" i="15"/>
  <c r="F124" i="15"/>
  <c r="G124" i="15"/>
  <c r="E124" i="15"/>
  <c r="N82" i="22"/>
  <c r="O97" i="21"/>
  <c r="P97" i="21" s="1"/>
  <c r="M98" i="21" s="1"/>
  <c r="S96" i="21"/>
  <c r="I194" i="14"/>
  <c r="J193" i="14"/>
  <c r="N87" i="14"/>
  <c r="L87" i="14" s="1"/>
  <c r="S86" i="14" s="1"/>
  <c r="I152" i="22"/>
  <c r="J151" i="22"/>
  <c r="K150" i="22" s="1"/>
  <c r="H151" i="22"/>
  <c r="I151" i="21"/>
  <c r="J150" i="21"/>
  <c r="K149" i="21" s="1"/>
  <c r="H150" i="21"/>
  <c r="C125" i="15"/>
  <c r="K141" i="14"/>
  <c r="H143" i="14"/>
  <c r="I132" i="11"/>
  <c r="S132" i="11" s="1"/>
  <c r="N131" i="11"/>
  <c r="J131" i="11"/>
  <c r="M131" i="11"/>
  <c r="P131" i="11"/>
  <c r="H131" i="11"/>
  <c r="O131" i="11"/>
  <c r="K129" i="11"/>
  <c r="L130" i="11"/>
  <c r="H131" i="10"/>
  <c r="I132" i="10"/>
  <c r="S132" i="10" s="1"/>
  <c r="J131" i="10"/>
  <c r="N129" i="10"/>
  <c r="O129" i="10" s="1"/>
  <c r="P129" i="10" s="1"/>
  <c r="M130" i="10" s="1"/>
  <c r="K129" i="10"/>
  <c r="L130" i="10"/>
  <c r="N129" i="2"/>
  <c r="O129" i="2" s="1"/>
  <c r="P129" i="2" s="1"/>
  <c r="M130" i="2" s="1"/>
  <c r="I132" i="2"/>
  <c r="S132" i="2" s="1"/>
  <c r="H131" i="2"/>
  <c r="J131" i="2"/>
  <c r="L130" i="2"/>
  <c r="K129" i="2"/>
  <c r="M125" i="15" l="1"/>
  <c r="D125" i="15"/>
  <c r="F125" i="15"/>
  <c r="G125" i="15"/>
  <c r="K125" i="15"/>
  <c r="E125" i="15"/>
  <c r="L82" i="22"/>
  <c r="S81" i="22" s="1"/>
  <c r="N98" i="21"/>
  <c r="L98" i="21" s="1"/>
  <c r="I195" i="14"/>
  <c r="J194" i="14"/>
  <c r="O87" i="14"/>
  <c r="P87" i="14" s="1"/>
  <c r="M88" i="14" s="1"/>
  <c r="H152" i="22"/>
  <c r="I153" i="22"/>
  <c r="J152" i="22"/>
  <c r="K151" i="22" s="1"/>
  <c r="I152" i="21"/>
  <c r="J151" i="21"/>
  <c r="K150" i="21" s="1"/>
  <c r="H151" i="21"/>
  <c r="C126" i="15"/>
  <c r="K142" i="14"/>
  <c r="H144" i="14"/>
  <c r="K130" i="11"/>
  <c r="L131" i="11"/>
  <c r="M132" i="11"/>
  <c r="P132" i="11"/>
  <c r="H132" i="11"/>
  <c r="O132" i="11"/>
  <c r="N132" i="11"/>
  <c r="J132" i="11"/>
  <c r="I133" i="11"/>
  <c r="S133" i="11" s="1"/>
  <c r="N130" i="10"/>
  <c r="O130" i="10" s="1"/>
  <c r="P130" i="10" s="1"/>
  <c r="M131" i="10" s="1"/>
  <c r="H132" i="10"/>
  <c r="I133" i="10"/>
  <c r="S133" i="10" s="1"/>
  <c r="J132" i="10"/>
  <c r="L131" i="10"/>
  <c r="K130" i="10"/>
  <c r="N130" i="2"/>
  <c r="O130" i="2" s="1"/>
  <c r="P130" i="2" s="1"/>
  <c r="M131" i="2" s="1"/>
  <c r="J132" i="2"/>
  <c r="I133" i="2"/>
  <c r="S133" i="2" s="1"/>
  <c r="H132" i="2"/>
  <c r="L131" i="2"/>
  <c r="K130" i="2"/>
  <c r="M126" i="15" l="1"/>
  <c r="K126" i="15"/>
  <c r="D126" i="15"/>
  <c r="F126" i="15"/>
  <c r="G126" i="15"/>
  <c r="E126" i="15"/>
  <c r="O82" i="22"/>
  <c r="P82" i="22" s="1"/>
  <c r="M83" i="22" s="1"/>
  <c r="O98" i="21"/>
  <c r="P98" i="21" s="1"/>
  <c r="M99" i="21" s="1"/>
  <c r="N99" i="21" s="1"/>
  <c r="L99" i="21" s="1"/>
  <c r="S97" i="21"/>
  <c r="I196" i="14"/>
  <c r="J195" i="14"/>
  <c r="N88" i="14"/>
  <c r="L88" i="14" s="1"/>
  <c r="S87" i="14" s="1"/>
  <c r="I154" i="22"/>
  <c r="J153" i="22"/>
  <c r="K152" i="22" s="1"/>
  <c r="H153" i="22"/>
  <c r="I153" i="21"/>
  <c r="J152" i="21"/>
  <c r="K151" i="21" s="1"/>
  <c r="H152" i="21"/>
  <c r="C127" i="15"/>
  <c r="K143" i="14"/>
  <c r="H145" i="14"/>
  <c r="L132" i="11"/>
  <c r="K131" i="11"/>
  <c r="P133" i="11"/>
  <c r="H133" i="11"/>
  <c r="O133" i="11"/>
  <c r="I134" i="11"/>
  <c r="S134" i="11" s="1"/>
  <c r="N133" i="11"/>
  <c r="J133" i="11"/>
  <c r="M133" i="11"/>
  <c r="N131" i="10"/>
  <c r="O131" i="10" s="1"/>
  <c r="P131" i="10" s="1"/>
  <c r="M132" i="10" s="1"/>
  <c r="L132" i="10"/>
  <c r="K131" i="10"/>
  <c r="I134" i="10"/>
  <c r="S134" i="10" s="1"/>
  <c r="J133" i="10"/>
  <c r="H133" i="10"/>
  <c r="N131" i="2"/>
  <c r="O131" i="2" s="1"/>
  <c r="P131" i="2" s="1"/>
  <c r="M132" i="2" s="1"/>
  <c r="J133" i="2"/>
  <c r="H133" i="2"/>
  <c r="I134" i="2"/>
  <c r="S134" i="2" s="1"/>
  <c r="L132" i="2"/>
  <c r="K131" i="2"/>
  <c r="M127" i="15" l="1"/>
  <c r="K127" i="15"/>
  <c r="D127" i="15"/>
  <c r="F127" i="15"/>
  <c r="G127" i="15"/>
  <c r="E127" i="15"/>
  <c r="N83" i="22"/>
  <c r="O99" i="21"/>
  <c r="P99" i="21" s="1"/>
  <c r="M100" i="21" s="1"/>
  <c r="N100" i="21" s="1"/>
  <c r="L100" i="21" s="1"/>
  <c r="S98" i="21"/>
  <c r="I197" i="14"/>
  <c r="J196" i="14"/>
  <c r="O88" i="14"/>
  <c r="P88" i="14" s="1"/>
  <c r="M89" i="14" s="1"/>
  <c r="I155" i="22"/>
  <c r="J154" i="22"/>
  <c r="K153" i="22" s="1"/>
  <c r="H154" i="22"/>
  <c r="I154" i="21"/>
  <c r="J153" i="21"/>
  <c r="K152" i="21" s="1"/>
  <c r="H153" i="21"/>
  <c r="C128" i="15"/>
  <c r="K144" i="14"/>
  <c r="H146" i="14"/>
  <c r="O134" i="11"/>
  <c r="I135" i="11"/>
  <c r="S135" i="11" s="1"/>
  <c r="N134" i="11"/>
  <c r="J134" i="11"/>
  <c r="M134" i="11"/>
  <c r="H134" i="11"/>
  <c r="P134" i="11"/>
  <c r="L133" i="11"/>
  <c r="K132" i="11"/>
  <c r="P132" i="10"/>
  <c r="M133" i="10" s="1"/>
  <c r="N132" i="10"/>
  <c r="K132" i="10"/>
  <c r="L133" i="10"/>
  <c r="I135" i="10"/>
  <c r="S135" i="10" s="1"/>
  <c r="J134" i="10"/>
  <c r="H134" i="10"/>
  <c r="O132" i="10"/>
  <c r="N132" i="2"/>
  <c r="O132" i="2" s="1"/>
  <c r="P132" i="2" s="1"/>
  <c r="M133" i="2" s="1"/>
  <c r="I135" i="2"/>
  <c r="S135" i="2" s="1"/>
  <c r="J134" i="2"/>
  <c r="H134" i="2"/>
  <c r="K132" i="2"/>
  <c r="L133" i="2"/>
  <c r="M128" i="15" l="1"/>
  <c r="K128" i="15"/>
  <c r="D128" i="15"/>
  <c r="F128" i="15"/>
  <c r="G128" i="15"/>
  <c r="E128" i="15"/>
  <c r="L83" i="22"/>
  <c r="S82" i="22" s="1"/>
  <c r="O100" i="21"/>
  <c r="P100" i="21" s="1"/>
  <c r="M101" i="21" s="1"/>
  <c r="N101" i="21" s="1"/>
  <c r="L101" i="21" s="1"/>
  <c r="S99" i="21"/>
  <c r="I198" i="14"/>
  <c r="J197" i="14"/>
  <c r="N89" i="14"/>
  <c r="L89" i="14" s="1"/>
  <c r="S88" i="14" s="1"/>
  <c r="I156" i="22"/>
  <c r="J155" i="22"/>
  <c r="K154" i="22" s="1"/>
  <c r="H155" i="22"/>
  <c r="I155" i="21"/>
  <c r="J154" i="21"/>
  <c r="K153" i="21" s="1"/>
  <c r="H154" i="21"/>
  <c r="C129" i="15"/>
  <c r="K145" i="14"/>
  <c r="H147" i="14"/>
  <c r="I136" i="11"/>
  <c r="S136" i="11" s="1"/>
  <c r="N135" i="11"/>
  <c r="J135" i="11"/>
  <c r="M135" i="11"/>
  <c r="P135" i="11"/>
  <c r="H135" i="11"/>
  <c r="O135" i="11"/>
  <c r="K133" i="11"/>
  <c r="L134" i="11"/>
  <c r="H135" i="10"/>
  <c r="I136" i="10"/>
  <c r="S136" i="10" s="1"/>
  <c r="J135" i="10"/>
  <c r="N133" i="10"/>
  <c r="O133" i="10" s="1"/>
  <c r="P133" i="10" s="1"/>
  <c r="M134" i="10" s="1"/>
  <c r="K133" i="10"/>
  <c r="L134" i="10"/>
  <c r="N133" i="2"/>
  <c r="O133" i="2" s="1"/>
  <c r="P133" i="2" s="1"/>
  <c r="M134" i="2" s="1"/>
  <c r="L134" i="2"/>
  <c r="K133" i="2"/>
  <c r="I136" i="2"/>
  <c r="S136" i="2" s="1"/>
  <c r="H135" i="2"/>
  <c r="J135" i="2"/>
  <c r="M129" i="15" l="1"/>
  <c r="D129" i="15"/>
  <c r="F129" i="15"/>
  <c r="K129" i="15"/>
  <c r="G129" i="15"/>
  <c r="E129" i="15"/>
  <c r="O83" i="22"/>
  <c r="P83" i="22" s="1"/>
  <c r="M84" i="22" s="1"/>
  <c r="O101" i="21"/>
  <c r="P101" i="21" s="1"/>
  <c r="M102" i="21" s="1"/>
  <c r="S100" i="21"/>
  <c r="I199" i="14"/>
  <c r="J198" i="14"/>
  <c r="O89" i="14"/>
  <c r="P89" i="14" s="1"/>
  <c r="M90" i="14" s="1"/>
  <c r="H156" i="22"/>
  <c r="I157" i="22"/>
  <c r="J156" i="22"/>
  <c r="K155" i="22" s="1"/>
  <c r="I156" i="21"/>
  <c r="J155" i="21"/>
  <c r="K154" i="21" s="1"/>
  <c r="H155" i="21"/>
  <c r="C130" i="15"/>
  <c r="K146" i="14"/>
  <c r="H148" i="14"/>
  <c r="K134" i="11"/>
  <c r="L135" i="11"/>
  <c r="M136" i="11"/>
  <c r="P136" i="11"/>
  <c r="H136" i="11"/>
  <c r="O136" i="11"/>
  <c r="J136" i="11"/>
  <c r="N136" i="11"/>
  <c r="I137" i="11"/>
  <c r="S137" i="11" s="1"/>
  <c r="N134" i="10"/>
  <c r="H136" i="10"/>
  <c r="I137" i="10"/>
  <c r="S137" i="10" s="1"/>
  <c r="J136" i="10"/>
  <c r="O134" i="10"/>
  <c r="P134" i="10" s="1"/>
  <c r="M135" i="10" s="1"/>
  <c r="L135" i="10"/>
  <c r="K134" i="10"/>
  <c r="N134" i="2"/>
  <c r="O134" i="2" s="1"/>
  <c r="P134" i="2" s="1"/>
  <c r="M135" i="2" s="1"/>
  <c r="K134" i="2"/>
  <c r="L135" i="2"/>
  <c r="J136" i="2"/>
  <c r="I137" i="2"/>
  <c r="S137" i="2" s="1"/>
  <c r="H136" i="2"/>
  <c r="K130" i="15" l="1"/>
  <c r="M130" i="15"/>
  <c r="D130" i="15"/>
  <c r="F130" i="15"/>
  <c r="G130" i="15"/>
  <c r="E130" i="15"/>
  <c r="N84" i="22"/>
  <c r="N102" i="21"/>
  <c r="L102" i="21" s="1"/>
  <c r="I200" i="14"/>
  <c r="J199" i="14"/>
  <c r="N90" i="14"/>
  <c r="L90" i="14" s="1"/>
  <c r="S89" i="14" s="1"/>
  <c r="I158" i="22"/>
  <c r="J157" i="22"/>
  <c r="K156" i="22" s="1"/>
  <c r="H157" i="22"/>
  <c r="I157" i="21"/>
  <c r="J156" i="21"/>
  <c r="K155" i="21" s="1"/>
  <c r="H156" i="21"/>
  <c r="C131" i="15"/>
  <c r="K147" i="14"/>
  <c r="H149" i="14"/>
  <c r="L136" i="11"/>
  <c r="K135" i="11"/>
  <c r="P137" i="11"/>
  <c r="H137" i="11"/>
  <c r="O137" i="11"/>
  <c r="I138" i="11"/>
  <c r="S138" i="11" s="1"/>
  <c r="N137" i="11"/>
  <c r="J137" i="11"/>
  <c r="M137" i="11"/>
  <c r="N135" i="10"/>
  <c r="O135" i="10" s="1"/>
  <c r="P135" i="10" s="1"/>
  <c r="M136" i="10" s="1"/>
  <c r="L136" i="10"/>
  <c r="K135" i="10"/>
  <c r="J137" i="10"/>
  <c r="I138" i="10"/>
  <c r="S138" i="10" s="1"/>
  <c r="H137" i="10"/>
  <c r="N135" i="2"/>
  <c r="O135" i="2" s="1"/>
  <c r="P135" i="2" s="1"/>
  <c r="M136" i="2" s="1"/>
  <c r="I138" i="2"/>
  <c r="J137" i="2"/>
  <c r="H137" i="2"/>
  <c r="L136" i="2"/>
  <c r="K135" i="2"/>
  <c r="M131" i="15" l="1"/>
  <c r="K131" i="15"/>
  <c r="D131" i="15"/>
  <c r="F131" i="15"/>
  <c r="G131" i="15"/>
  <c r="E131" i="15"/>
  <c r="L84" i="22"/>
  <c r="S83" i="22" s="1"/>
  <c r="O102" i="21"/>
  <c r="P102" i="21" s="1"/>
  <c r="M103" i="21" s="1"/>
  <c r="N103" i="21" s="1"/>
  <c r="L103" i="21" s="1"/>
  <c r="S101" i="21"/>
  <c r="I139" i="2"/>
  <c r="S139" i="2" s="1"/>
  <c r="S138" i="2"/>
  <c r="I201" i="14"/>
  <c r="J200" i="14"/>
  <c r="O90" i="14"/>
  <c r="P90" i="14" s="1"/>
  <c r="M91" i="14" s="1"/>
  <c r="I159" i="22"/>
  <c r="J158" i="22"/>
  <c r="K157" i="22" s="1"/>
  <c r="H158" i="22"/>
  <c r="I158" i="21"/>
  <c r="J157" i="21"/>
  <c r="K156" i="21" s="1"/>
  <c r="H157" i="21"/>
  <c r="C132" i="15"/>
  <c r="P139" i="2"/>
  <c r="K148" i="14"/>
  <c r="H150" i="14"/>
  <c r="O138" i="11"/>
  <c r="I139" i="11"/>
  <c r="S139" i="11" s="1"/>
  <c r="N138" i="11"/>
  <c r="J138" i="11"/>
  <c r="M138" i="11"/>
  <c r="H138" i="11"/>
  <c r="P138" i="11"/>
  <c r="L137" i="11"/>
  <c r="K136" i="11"/>
  <c r="N136" i="10"/>
  <c r="O136" i="10" s="1"/>
  <c r="P136" i="10" s="1"/>
  <c r="M137" i="10" s="1"/>
  <c r="L137" i="10"/>
  <c r="K136" i="10"/>
  <c r="I139" i="10"/>
  <c r="S139" i="10" s="1"/>
  <c r="J138" i="10"/>
  <c r="H138" i="10"/>
  <c r="N136" i="2"/>
  <c r="O136" i="2" s="1"/>
  <c r="P136" i="2" s="1"/>
  <c r="M137" i="2" s="1"/>
  <c r="J138" i="2"/>
  <c r="H138" i="2"/>
  <c r="K136" i="2"/>
  <c r="L137" i="2"/>
  <c r="M132" i="15" l="1"/>
  <c r="K132" i="15"/>
  <c r="D132" i="15"/>
  <c r="F132" i="15"/>
  <c r="G132" i="15"/>
  <c r="E132" i="15"/>
  <c r="N139" i="2"/>
  <c r="I140" i="2"/>
  <c r="S140" i="2" s="1"/>
  <c r="J139" i="2"/>
  <c r="L139" i="2" s="1"/>
  <c r="O139" i="2"/>
  <c r="M139" i="2"/>
  <c r="O84" i="22"/>
  <c r="P84" i="22" s="1"/>
  <c r="M85" i="22" s="1"/>
  <c r="S102" i="21"/>
  <c r="O103" i="21"/>
  <c r="P103" i="21" s="1"/>
  <c r="M104" i="21" s="1"/>
  <c r="I202" i="14"/>
  <c r="J201" i="14"/>
  <c r="N91" i="14"/>
  <c r="L91" i="14" s="1"/>
  <c r="S90" i="14" s="1"/>
  <c r="I160" i="22"/>
  <c r="J159" i="22"/>
  <c r="K158" i="22" s="1"/>
  <c r="H159" i="22"/>
  <c r="I159" i="21"/>
  <c r="J158" i="21"/>
  <c r="K157" i="21" s="1"/>
  <c r="H158" i="21"/>
  <c r="C133" i="15"/>
  <c r="N140" i="2"/>
  <c r="M140" i="2"/>
  <c r="O140" i="2"/>
  <c r="J140" i="2"/>
  <c r="P140" i="2"/>
  <c r="I141" i="2"/>
  <c r="S141" i="2" s="1"/>
  <c r="K149" i="14"/>
  <c r="H151" i="14"/>
  <c r="K137" i="11"/>
  <c r="L138" i="11"/>
  <c r="I140" i="11"/>
  <c r="S140" i="11" s="1"/>
  <c r="N139" i="11"/>
  <c r="J139" i="11"/>
  <c r="M139" i="11"/>
  <c r="P139" i="11"/>
  <c r="H139" i="11"/>
  <c r="O139" i="11"/>
  <c r="N137" i="10"/>
  <c r="O137" i="10" s="1"/>
  <c r="P137" i="10" s="1"/>
  <c r="M138" i="10" s="1"/>
  <c r="K137" i="10"/>
  <c r="L138" i="10"/>
  <c r="M139" i="10"/>
  <c r="O139" i="10"/>
  <c r="J139" i="10"/>
  <c r="N139" i="10"/>
  <c r="H139" i="10"/>
  <c r="I140" i="10"/>
  <c r="S140" i="10" s="1"/>
  <c r="P139" i="10"/>
  <c r="N137" i="2"/>
  <c r="O137" i="2" s="1"/>
  <c r="P137" i="2" s="1"/>
  <c r="M138" i="2" s="1"/>
  <c r="L138" i="2"/>
  <c r="K137" i="2"/>
  <c r="H139" i="2"/>
  <c r="M133" i="15" l="1"/>
  <c r="D133" i="15"/>
  <c r="F133" i="15"/>
  <c r="G133" i="15"/>
  <c r="K133" i="15"/>
  <c r="E133" i="15"/>
  <c r="N85" i="22"/>
  <c r="N104" i="21"/>
  <c r="L104" i="21" s="1"/>
  <c r="I203" i="14"/>
  <c r="J202" i="14"/>
  <c r="O91" i="14"/>
  <c r="P91" i="14" s="1"/>
  <c r="M92" i="14" s="1"/>
  <c r="H160" i="22"/>
  <c r="I161" i="22"/>
  <c r="J160" i="22"/>
  <c r="K159" i="22" s="1"/>
  <c r="I160" i="21"/>
  <c r="J159" i="21"/>
  <c r="K158" i="21" s="1"/>
  <c r="H159" i="21"/>
  <c r="C134" i="15"/>
  <c r="O141" i="2"/>
  <c r="P141" i="2"/>
  <c r="N141" i="2"/>
  <c r="M141" i="2"/>
  <c r="I142" i="2"/>
  <c r="S142" i="2" s="1"/>
  <c r="J141" i="2"/>
  <c r="L140" i="2"/>
  <c r="K139" i="2"/>
  <c r="K150" i="14"/>
  <c r="H152" i="14"/>
  <c r="M140" i="11"/>
  <c r="P140" i="11"/>
  <c r="H140" i="11"/>
  <c r="O140" i="11"/>
  <c r="I141" i="11"/>
  <c r="S141" i="11" s="1"/>
  <c r="N140" i="11"/>
  <c r="J140" i="11"/>
  <c r="K138" i="11"/>
  <c r="L139" i="11"/>
  <c r="N138" i="10"/>
  <c r="L139" i="10"/>
  <c r="K138" i="10"/>
  <c r="P140" i="10"/>
  <c r="H140" i="10"/>
  <c r="O140" i="10"/>
  <c r="J140" i="10"/>
  <c r="N140" i="10"/>
  <c r="I141" i="10"/>
  <c r="S141" i="10" s="1"/>
  <c r="M140" i="10"/>
  <c r="O138" i="10"/>
  <c r="P138" i="10" s="1"/>
  <c r="N138" i="2"/>
  <c r="K138" i="2"/>
  <c r="H140" i="2"/>
  <c r="M134" i="15" l="1"/>
  <c r="K134" i="15"/>
  <c r="D134" i="15"/>
  <c r="F134" i="15"/>
  <c r="G134" i="15"/>
  <c r="E134" i="15"/>
  <c r="L85" i="22"/>
  <c r="S84" i="22" s="1"/>
  <c r="O104" i="21"/>
  <c r="P104" i="21" s="1"/>
  <c r="M105" i="21" s="1"/>
  <c r="N105" i="21" s="1"/>
  <c r="L105" i="21" s="1"/>
  <c r="S103" i="21"/>
  <c r="I204" i="14"/>
  <c r="J203" i="14"/>
  <c r="N92" i="14"/>
  <c r="L92" i="14" s="1"/>
  <c r="S91" i="14" s="1"/>
  <c r="I162" i="22"/>
  <c r="J161" i="22"/>
  <c r="K160" i="22" s="1"/>
  <c r="H161" i="22"/>
  <c r="I161" i="21"/>
  <c r="J160" i="21"/>
  <c r="K159" i="21" s="1"/>
  <c r="H160" i="21"/>
  <c r="C135" i="15"/>
  <c r="K140" i="2"/>
  <c r="L141" i="2"/>
  <c r="N142" i="2"/>
  <c r="O142" i="2"/>
  <c r="I143" i="2"/>
  <c r="S143" i="2" s="1"/>
  <c r="J142" i="2"/>
  <c r="P142" i="2"/>
  <c r="M142" i="2"/>
  <c r="K151" i="14"/>
  <c r="H153" i="14"/>
  <c r="O138" i="2"/>
  <c r="P138" i="2" s="1"/>
  <c r="L140" i="11"/>
  <c r="K139" i="11"/>
  <c r="P141" i="11"/>
  <c r="H141" i="11"/>
  <c r="O141" i="11"/>
  <c r="I142" i="11"/>
  <c r="S142" i="11" s="1"/>
  <c r="N141" i="11"/>
  <c r="J141" i="11"/>
  <c r="M141" i="11"/>
  <c r="L140" i="10"/>
  <c r="K139" i="10"/>
  <c r="O141" i="10"/>
  <c r="I142" i="10"/>
  <c r="S142" i="10" s="1"/>
  <c r="M141" i="10"/>
  <c r="H141" i="10"/>
  <c r="P141" i="10"/>
  <c r="J141" i="10"/>
  <c r="N141" i="10"/>
  <c r="H141" i="2"/>
  <c r="M135" i="15" l="1"/>
  <c r="K135" i="15"/>
  <c r="D135" i="15"/>
  <c r="F135" i="15"/>
  <c r="G135" i="15"/>
  <c r="E135" i="15"/>
  <c r="O85" i="22"/>
  <c r="P85" i="22" s="1"/>
  <c r="M86" i="22" s="1"/>
  <c r="S104" i="21"/>
  <c r="O105" i="21"/>
  <c r="P105" i="21" s="1"/>
  <c r="M106" i="21" s="1"/>
  <c r="I205" i="14"/>
  <c r="J204" i="14"/>
  <c r="O92" i="14"/>
  <c r="P92" i="14" s="1"/>
  <c r="M93" i="14" s="1"/>
  <c r="I163" i="22"/>
  <c r="J162" i="22"/>
  <c r="K161" i="22" s="1"/>
  <c r="H162" i="22"/>
  <c r="I162" i="21"/>
  <c r="J161" i="21"/>
  <c r="K160" i="21" s="1"/>
  <c r="H161" i="21"/>
  <c r="C136" i="15"/>
  <c r="L142" i="2"/>
  <c r="K141" i="2"/>
  <c r="O143" i="2"/>
  <c r="J143" i="2"/>
  <c r="P143" i="2"/>
  <c r="M143" i="2"/>
  <c r="I144" i="2"/>
  <c r="S144" i="2" s="1"/>
  <c r="N143" i="2"/>
  <c r="K152" i="14"/>
  <c r="H154" i="14"/>
  <c r="L141" i="11"/>
  <c r="K140" i="11"/>
  <c r="O142" i="11"/>
  <c r="I143" i="11"/>
  <c r="S143" i="11" s="1"/>
  <c r="N142" i="11"/>
  <c r="J142" i="11"/>
  <c r="M142" i="11"/>
  <c r="H142" i="11"/>
  <c r="P142" i="11"/>
  <c r="K140" i="10"/>
  <c r="L141" i="10"/>
  <c r="I143" i="10"/>
  <c r="S143" i="10" s="1"/>
  <c r="N142" i="10"/>
  <c r="J142" i="10"/>
  <c r="O142" i="10"/>
  <c r="M142" i="10"/>
  <c r="H142" i="10"/>
  <c r="P142" i="10"/>
  <c r="H142" i="2"/>
  <c r="M136" i="15" l="1"/>
  <c r="K136" i="15"/>
  <c r="D136" i="15"/>
  <c r="F136" i="15"/>
  <c r="G136" i="15"/>
  <c r="E136" i="15"/>
  <c r="N86" i="22"/>
  <c r="N106" i="21"/>
  <c r="L106" i="21" s="1"/>
  <c r="I206" i="14"/>
  <c r="J205" i="14"/>
  <c r="N93" i="14"/>
  <c r="L93" i="14" s="1"/>
  <c r="S92" i="14" s="1"/>
  <c r="I164" i="22"/>
  <c r="J163" i="22"/>
  <c r="K162" i="22" s="1"/>
  <c r="H163" i="22"/>
  <c r="I163" i="21"/>
  <c r="J162" i="21"/>
  <c r="K161" i="21" s="1"/>
  <c r="H162" i="21"/>
  <c r="C137" i="15"/>
  <c r="L143" i="2"/>
  <c r="K142" i="2"/>
  <c r="N144" i="2"/>
  <c r="M144" i="2"/>
  <c r="O144" i="2"/>
  <c r="J144" i="2"/>
  <c r="P144" i="2"/>
  <c r="I145" i="2"/>
  <c r="S145" i="2" s="1"/>
  <c r="K153" i="14"/>
  <c r="H155" i="14"/>
  <c r="K141" i="11"/>
  <c r="L142" i="11"/>
  <c r="I144" i="11"/>
  <c r="S144" i="11" s="1"/>
  <c r="N143" i="11"/>
  <c r="J143" i="11"/>
  <c r="M143" i="11"/>
  <c r="P143" i="11"/>
  <c r="H143" i="11"/>
  <c r="O143" i="11"/>
  <c r="M143" i="10"/>
  <c r="P143" i="10"/>
  <c r="O143" i="10"/>
  <c r="J143" i="10"/>
  <c r="N143" i="10"/>
  <c r="H143" i="10"/>
  <c r="I144" i="10"/>
  <c r="S144" i="10" s="1"/>
  <c r="K141" i="10"/>
  <c r="L142" i="10"/>
  <c r="H143" i="2"/>
  <c r="M137" i="15" l="1"/>
  <c r="D137" i="15"/>
  <c r="F137" i="15"/>
  <c r="K137" i="15"/>
  <c r="G137" i="15"/>
  <c r="E137" i="15"/>
  <c r="L86" i="22"/>
  <c r="S85" i="22" s="1"/>
  <c r="O106" i="21"/>
  <c r="P106" i="21" s="1"/>
  <c r="M107" i="21" s="1"/>
  <c r="N107" i="21" s="1"/>
  <c r="L107" i="21" s="1"/>
  <c r="S105" i="21"/>
  <c r="I207" i="14"/>
  <c r="J206" i="14"/>
  <c r="O93" i="14"/>
  <c r="P93" i="14" s="1"/>
  <c r="M94" i="14" s="1"/>
  <c r="H164" i="22"/>
  <c r="I165" i="22"/>
  <c r="J164" i="22"/>
  <c r="K163" i="22" s="1"/>
  <c r="I164" i="21"/>
  <c r="J163" i="21"/>
  <c r="K162" i="21" s="1"/>
  <c r="H163" i="21"/>
  <c r="C138" i="15"/>
  <c r="O145" i="2"/>
  <c r="P145" i="2"/>
  <c r="N145" i="2"/>
  <c r="M145" i="2"/>
  <c r="I146" i="2"/>
  <c r="S146" i="2" s="1"/>
  <c r="J145" i="2"/>
  <c r="L144" i="2"/>
  <c r="K143" i="2"/>
  <c r="K154" i="14"/>
  <c r="H156" i="14"/>
  <c r="M144" i="11"/>
  <c r="P144" i="11"/>
  <c r="H144" i="11"/>
  <c r="O144" i="11"/>
  <c r="I145" i="11"/>
  <c r="S145" i="11" s="1"/>
  <c r="N144" i="11"/>
  <c r="J144" i="11"/>
  <c r="K142" i="11"/>
  <c r="L143" i="11"/>
  <c r="P144" i="10"/>
  <c r="H144" i="10"/>
  <c r="I145" i="10"/>
  <c r="S145" i="10" s="1"/>
  <c r="M144" i="10"/>
  <c r="O144" i="10"/>
  <c r="J144" i="10"/>
  <c r="N144" i="10"/>
  <c r="L143" i="10"/>
  <c r="K142" i="10"/>
  <c r="H144" i="2"/>
  <c r="K138" i="15" l="1"/>
  <c r="D138" i="15"/>
  <c r="F138" i="15"/>
  <c r="G138" i="15"/>
  <c r="M138" i="15"/>
  <c r="E138" i="15"/>
  <c r="O86" i="22"/>
  <c r="P86" i="22" s="1"/>
  <c r="M87" i="22" s="1"/>
  <c r="S106" i="21"/>
  <c r="O107" i="21"/>
  <c r="P107" i="21" s="1"/>
  <c r="M108" i="21" s="1"/>
  <c r="N108" i="21" s="1"/>
  <c r="L108" i="21" s="1"/>
  <c r="I208" i="14"/>
  <c r="J207" i="14"/>
  <c r="N94" i="14"/>
  <c r="L94" i="14" s="1"/>
  <c r="S93" i="14" s="1"/>
  <c r="I166" i="22"/>
  <c r="J165" i="22"/>
  <c r="K164" i="22" s="1"/>
  <c r="H165" i="22"/>
  <c r="I165" i="21"/>
  <c r="J164" i="21"/>
  <c r="K163" i="21" s="1"/>
  <c r="H164" i="21"/>
  <c r="C139" i="15"/>
  <c r="K144" i="2"/>
  <c r="L145" i="2"/>
  <c r="N146" i="2"/>
  <c r="O146" i="2"/>
  <c r="I147" i="2"/>
  <c r="S147" i="2" s="1"/>
  <c r="J146" i="2"/>
  <c r="P146" i="2"/>
  <c r="M146" i="2"/>
  <c r="K155" i="14"/>
  <c r="H157" i="14"/>
  <c r="L144" i="11"/>
  <c r="K143" i="11"/>
  <c r="P145" i="11"/>
  <c r="H145" i="11"/>
  <c r="O145" i="11"/>
  <c r="I146" i="11"/>
  <c r="S146" i="11" s="1"/>
  <c r="N145" i="11"/>
  <c r="J145" i="11"/>
  <c r="M145" i="11"/>
  <c r="O145" i="10"/>
  <c r="N145" i="10"/>
  <c r="I146" i="10"/>
  <c r="S146" i="10" s="1"/>
  <c r="M145" i="10"/>
  <c r="H145" i="10"/>
  <c r="P145" i="10"/>
  <c r="J145" i="10"/>
  <c r="L144" i="10"/>
  <c r="K143" i="10"/>
  <c r="H145" i="2"/>
  <c r="M139" i="15" l="1"/>
  <c r="K139" i="15"/>
  <c r="D139" i="15"/>
  <c r="F139" i="15"/>
  <c r="G139" i="15"/>
  <c r="E139" i="15"/>
  <c r="N87" i="22"/>
  <c r="S107" i="21"/>
  <c r="O108" i="21"/>
  <c r="P108" i="21" s="1"/>
  <c r="M109" i="21" s="1"/>
  <c r="I209" i="14"/>
  <c r="J208" i="14"/>
  <c r="O94" i="14"/>
  <c r="P94" i="14" s="1"/>
  <c r="M95" i="14" s="1"/>
  <c r="I167" i="22"/>
  <c r="J166" i="22"/>
  <c r="K165" i="22" s="1"/>
  <c r="H166" i="22"/>
  <c r="I166" i="21"/>
  <c r="J165" i="21"/>
  <c r="K164" i="21" s="1"/>
  <c r="H165" i="21"/>
  <c r="C140" i="15"/>
  <c r="L146" i="2"/>
  <c r="K145" i="2"/>
  <c r="O147" i="2"/>
  <c r="J147" i="2"/>
  <c r="P147" i="2"/>
  <c r="M147" i="2"/>
  <c r="I148" i="2"/>
  <c r="S148" i="2" s="1"/>
  <c r="N147" i="2"/>
  <c r="K156" i="14"/>
  <c r="H158" i="14"/>
  <c r="L145" i="11"/>
  <c r="K144" i="11"/>
  <c r="O146" i="11"/>
  <c r="I147" i="11"/>
  <c r="S147" i="11" s="1"/>
  <c r="N146" i="11"/>
  <c r="J146" i="11"/>
  <c r="M146" i="11"/>
  <c r="P146" i="11"/>
  <c r="H146" i="11"/>
  <c r="K144" i="10"/>
  <c r="L145" i="10"/>
  <c r="I147" i="10"/>
  <c r="S147" i="10" s="1"/>
  <c r="N146" i="10"/>
  <c r="J146" i="10"/>
  <c r="P146" i="10"/>
  <c r="O146" i="10"/>
  <c r="M146" i="10"/>
  <c r="H146" i="10"/>
  <c r="H146" i="2"/>
  <c r="M140" i="15" l="1"/>
  <c r="K140" i="15"/>
  <c r="D140" i="15"/>
  <c r="F140" i="15"/>
  <c r="G140" i="15"/>
  <c r="E140" i="15"/>
  <c r="L87" i="22"/>
  <c r="S86" i="22" s="1"/>
  <c r="N109" i="21"/>
  <c r="L109" i="21" s="1"/>
  <c r="I210" i="14"/>
  <c r="J209" i="14"/>
  <c r="N95" i="14"/>
  <c r="L95" i="14" s="1"/>
  <c r="S94" i="14" s="1"/>
  <c r="I168" i="22"/>
  <c r="J167" i="22"/>
  <c r="K166" i="22" s="1"/>
  <c r="H167" i="22"/>
  <c r="I167" i="21"/>
  <c r="J166" i="21"/>
  <c r="K165" i="21" s="1"/>
  <c r="H166" i="21"/>
  <c r="C141" i="15"/>
  <c r="L147" i="2"/>
  <c r="K146" i="2"/>
  <c r="N148" i="2"/>
  <c r="M148" i="2"/>
  <c r="O148" i="2"/>
  <c r="J148" i="2"/>
  <c r="P148" i="2"/>
  <c r="I149" i="2"/>
  <c r="S149" i="2" s="1"/>
  <c r="K157" i="14"/>
  <c r="H159" i="14"/>
  <c r="I148" i="11"/>
  <c r="S148" i="11" s="1"/>
  <c r="N147" i="11"/>
  <c r="J147" i="11"/>
  <c r="M147" i="11"/>
  <c r="P147" i="11"/>
  <c r="H147" i="11"/>
  <c r="O147" i="11"/>
  <c r="K145" i="11"/>
  <c r="L146" i="11"/>
  <c r="M147" i="10"/>
  <c r="I148" i="10"/>
  <c r="S148" i="10" s="1"/>
  <c r="P147" i="10"/>
  <c r="O147" i="10"/>
  <c r="J147" i="10"/>
  <c r="N147" i="10"/>
  <c r="H147" i="10"/>
  <c r="K145" i="10"/>
  <c r="L146" i="10"/>
  <c r="H147" i="2"/>
  <c r="M141" i="15" l="1"/>
  <c r="D141" i="15"/>
  <c r="F141" i="15"/>
  <c r="G141" i="15"/>
  <c r="K141" i="15"/>
  <c r="E141" i="15"/>
  <c r="O87" i="22"/>
  <c r="P87" i="22" s="1"/>
  <c r="M88" i="22" s="1"/>
  <c r="S108" i="21"/>
  <c r="O109" i="21"/>
  <c r="P109" i="21" s="1"/>
  <c r="M110" i="21" s="1"/>
  <c r="N110" i="21" s="1"/>
  <c r="L110" i="21" s="1"/>
  <c r="I211" i="14"/>
  <c r="J210" i="14"/>
  <c r="O95" i="14"/>
  <c r="P95" i="14" s="1"/>
  <c r="M96" i="14" s="1"/>
  <c r="H168" i="22"/>
  <c r="I169" i="22"/>
  <c r="J168" i="22"/>
  <c r="K167" i="22" s="1"/>
  <c r="I168" i="21"/>
  <c r="J167" i="21"/>
  <c r="K166" i="21" s="1"/>
  <c r="H167" i="21"/>
  <c r="C142" i="15"/>
  <c r="O149" i="2"/>
  <c r="P149" i="2"/>
  <c r="N149" i="2"/>
  <c r="M149" i="2"/>
  <c r="I150" i="2"/>
  <c r="S150" i="2" s="1"/>
  <c r="J149" i="2"/>
  <c r="L148" i="2"/>
  <c r="K147" i="2"/>
  <c r="K158" i="14"/>
  <c r="H160" i="14"/>
  <c r="K146" i="11"/>
  <c r="L147" i="11"/>
  <c r="M148" i="11"/>
  <c r="P148" i="11"/>
  <c r="H148" i="11"/>
  <c r="O148" i="11"/>
  <c r="N148" i="11"/>
  <c r="J148" i="11"/>
  <c r="I149" i="11"/>
  <c r="S149" i="11" s="1"/>
  <c r="P148" i="10"/>
  <c r="H148" i="10"/>
  <c r="N148" i="10"/>
  <c r="I149" i="10"/>
  <c r="S149" i="10" s="1"/>
  <c r="M148" i="10"/>
  <c r="O148" i="10"/>
  <c r="J148" i="10"/>
  <c r="L147" i="10"/>
  <c r="K146" i="10"/>
  <c r="H148" i="2"/>
  <c r="M142" i="15" l="1"/>
  <c r="K142" i="15"/>
  <c r="D142" i="15"/>
  <c r="F142" i="15"/>
  <c r="G142" i="15"/>
  <c r="E142" i="15"/>
  <c r="N88" i="22"/>
  <c r="S109" i="21"/>
  <c r="O110" i="21"/>
  <c r="P110" i="21" s="1"/>
  <c r="M111" i="21" s="1"/>
  <c r="N111" i="21" s="1"/>
  <c r="L111" i="21" s="1"/>
  <c r="I212" i="14"/>
  <c r="J211" i="14"/>
  <c r="N96" i="14"/>
  <c r="L96" i="14" s="1"/>
  <c r="S95" i="14" s="1"/>
  <c r="I170" i="22"/>
  <c r="J169" i="22"/>
  <c r="K168" i="22" s="1"/>
  <c r="H169" i="22"/>
  <c r="I169" i="21"/>
  <c r="J168" i="21"/>
  <c r="K167" i="21" s="1"/>
  <c r="H168" i="21"/>
  <c r="C143" i="15"/>
  <c r="K148" i="2"/>
  <c r="L149" i="2"/>
  <c r="N150" i="2"/>
  <c r="O150" i="2"/>
  <c r="I151" i="2"/>
  <c r="S151" i="2" s="1"/>
  <c r="J150" i="2"/>
  <c r="P150" i="2"/>
  <c r="M150" i="2"/>
  <c r="K159" i="14"/>
  <c r="H161" i="14"/>
  <c r="L148" i="11"/>
  <c r="K147" i="11"/>
  <c r="P149" i="11"/>
  <c r="H149" i="11"/>
  <c r="O149" i="11"/>
  <c r="I150" i="11"/>
  <c r="S150" i="11" s="1"/>
  <c r="N149" i="11"/>
  <c r="J149" i="11"/>
  <c r="M149" i="11"/>
  <c r="L148" i="10"/>
  <c r="K147" i="10"/>
  <c r="O149" i="10"/>
  <c r="P149" i="10"/>
  <c r="J149" i="10"/>
  <c r="N149" i="10"/>
  <c r="M149" i="10"/>
  <c r="H149" i="10"/>
  <c r="I150" i="10"/>
  <c r="S150" i="10" s="1"/>
  <c r="H149" i="2"/>
  <c r="M143" i="15" l="1"/>
  <c r="K143" i="15"/>
  <c r="D143" i="15"/>
  <c r="F143" i="15"/>
  <c r="G143" i="15"/>
  <c r="E143" i="15"/>
  <c r="L88" i="22"/>
  <c r="S87" i="22" s="1"/>
  <c r="S110" i="21"/>
  <c r="O111" i="21"/>
  <c r="P111" i="21" s="1"/>
  <c r="M112" i="21" s="1"/>
  <c r="I213" i="14"/>
  <c r="J212" i="14"/>
  <c r="O96" i="14"/>
  <c r="P96" i="14" s="1"/>
  <c r="M97" i="14" s="1"/>
  <c r="I171" i="22"/>
  <c r="J170" i="22"/>
  <c r="K169" i="22" s="1"/>
  <c r="H170" i="22"/>
  <c r="I170" i="21"/>
  <c r="J169" i="21"/>
  <c r="K168" i="21" s="1"/>
  <c r="H169" i="21"/>
  <c r="C144" i="15"/>
  <c r="L150" i="2"/>
  <c r="K149" i="2"/>
  <c r="O151" i="2"/>
  <c r="J151" i="2"/>
  <c r="P151" i="2"/>
  <c r="M151" i="2"/>
  <c r="I152" i="2"/>
  <c r="S152" i="2" s="1"/>
  <c r="N151" i="2"/>
  <c r="K160" i="14"/>
  <c r="H162" i="14"/>
  <c r="O150" i="11"/>
  <c r="I151" i="11"/>
  <c r="S151" i="11" s="1"/>
  <c r="N150" i="11"/>
  <c r="J150" i="11"/>
  <c r="M150" i="11"/>
  <c r="P150" i="11"/>
  <c r="H150" i="11"/>
  <c r="L149" i="11"/>
  <c r="K148" i="11"/>
  <c r="P150" i="10"/>
  <c r="H150" i="10"/>
  <c r="I151" i="10"/>
  <c r="S151" i="10" s="1"/>
  <c r="N150" i="10"/>
  <c r="J150" i="10"/>
  <c r="O150" i="10"/>
  <c r="M150" i="10"/>
  <c r="K148" i="10"/>
  <c r="L149" i="10"/>
  <c r="H150" i="2"/>
  <c r="M144" i="15" l="1"/>
  <c r="K144" i="15"/>
  <c r="D144" i="15"/>
  <c r="F144" i="15"/>
  <c r="G144" i="15"/>
  <c r="E144" i="15"/>
  <c r="O88" i="22"/>
  <c r="P88" i="22" s="1"/>
  <c r="M89" i="22" s="1"/>
  <c r="N112" i="21"/>
  <c r="L112" i="21" s="1"/>
  <c r="I214" i="14"/>
  <c r="J213" i="14"/>
  <c r="N97" i="14"/>
  <c r="L97" i="14" s="1"/>
  <c r="S96" i="14" s="1"/>
  <c r="I172" i="22"/>
  <c r="J171" i="22"/>
  <c r="K170" i="22" s="1"/>
  <c r="H171" i="22"/>
  <c r="I171" i="21"/>
  <c r="J170" i="21"/>
  <c r="K169" i="21" s="1"/>
  <c r="H170" i="21"/>
  <c r="C145" i="15"/>
  <c r="L151" i="2"/>
  <c r="K150" i="2"/>
  <c r="N152" i="2"/>
  <c r="M152" i="2"/>
  <c r="O152" i="2"/>
  <c r="J152" i="2"/>
  <c r="P152" i="2"/>
  <c r="I153" i="2"/>
  <c r="S153" i="2" s="1"/>
  <c r="K161" i="14"/>
  <c r="H163" i="14"/>
  <c r="K149" i="11"/>
  <c r="L150" i="11"/>
  <c r="I152" i="11"/>
  <c r="S152" i="11" s="1"/>
  <c r="N151" i="11"/>
  <c r="J151" i="11"/>
  <c r="M151" i="11"/>
  <c r="P151" i="11"/>
  <c r="H151" i="11"/>
  <c r="O151" i="11"/>
  <c r="O151" i="10"/>
  <c r="M151" i="10"/>
  <c r="N151" i="10"/>
  <c r="I152" i="10"/>
  <c r="S152" i="10" s="1"/>
  <c r="J151" i="10"/>
  <c r="P151" i="10"/>
  <c r="H151" i="10"/>
  <c r="L150" i="10"/>
  <c r="K149" i="10"/>
  <c r="H151" i="2"/>
  <c r="M145" i="15" l="1"/>
  <c r="D145" i="15"/>
  <c r="F145" i="15"/>
  <c r="K145" i="15"/>
  <c r="G145" i="15"/>
  <c r="E145" i="15"/>
  <c r="N89" i="22"/>
  <c r="S111" i="21"/>
  <c r="O112" i="21"/>
  <c r="P112" i="21" s="1"/>
  <c r="M113" i="21" s="1"/>
  <c r="N113" i="21" s="1"/>
  <c r="L113" i="21" s="1"/>
  <c r="I215" i="14"/>
  <c r="J214" i="14"/>
  <c r="O97" i="14"/>
  <c r="P97" i="14" s="1"/>
  <c r="M98" i="14" s="1"/>
  <c r="H172" i="22"/>
  <c r="I173" i="22"/>
  <c r="J172" i="22"/>
  <c r="K171" i="22" s="1"/>
  <c r="I172" i="21"/>
  <c r="J171" i="21"/>
  <c r="K170" i="21" s="1"/>
  <c r="H171" i="21"/>
  <c r="C146" i="15"/>
  <c r="O153" i="2"/>
  <c r="P153" i="2"/>
  <c r="N153" i="2"/>
  <c r="M153" i="2"/>
  <c r="I154" i="2"/>
  <c r="S154" i="2" s="1"/>
  <c r="J153" i="2"/>
  <c r="L152" i="2"/>
  <c r="K151" i="2"/>
  <c r="K162" i="14"/>
  <c r="H164" i="14"/>
  <c r="M152" i="11"/>
  <c r="P152" i="11"/>
  <c r="H152" i="11"/>
  <c r="O152" i="11"/>
  <c r="J152" i="11"/>
  <c r="I153" i="11"/>
  <c r="S153" i="11" s="1"/>
  <c r="N152" i="11"/>
  <c r="K150" i="11"/>
  <c r="L151" i="11"/>
  <c r="I153" i="10"/>
  <c r="S153" i="10" s="1"/>
  <c r="N152" i="10"/>
  <c r="J152" i="10"/>
  <c r="P152" i="10"/>
  <c r="H152" i="10"/>
  <c r="M152" i="10"/>
  <c r="O152" i="10"/>
  <c r="L151" i="10"/>
  <c r="K150" i="10"/>
  <c r="H152" i="2"/>
  <c r="K146" i="15" l="1"/>
  <c r="M146" i="15"/>
  <c r="D146" i="15"/>
  <c r="F146" i="15"/>
  <c r="G146" i="15"/>
  <c r="E146" i="15"/>
  <c r="L89" i="22"/>
  <c r="S88" i="22" s="1"/>
  <c r="S112" i="21"/>
  <c r="O113" i="21"/>
  <c r="P113" i="21" s="1"/>
  <c r="M114" i="21" s="1"/>
  <c r="I216" i="14"/>
  <c r="J215" i="14"/>
  <c r="N98" i="14"/>
  <c r="L98" i="14" s="1"/>
  <c r="S97" i="14" s="1"/>
  <c r="I174" i="22"/>
  <c r="J173" i="22"/>
  <c r="K172" i="22" s="1"/>
  <c r="H173" i="22"/>
  <c r="I173" i="21"/>
  <c r="J172" i="21"/>
  <c r="K171" i="21" s="1"/>
  <c r="H172" i="21"/>
  <c r="C147" i="15"/>
  <c r="K152" i="2"/>
  <c r="L153" i="2"/>
  <c r="N154" i="2"/>
  <c r="O154" i="2"/>
  <c r="I155" i="2"/>
  <c r="S155" i="2" s="1"/>
  <c r="J154" i="2"/>
  <c r="P154" i="2"/>
  <c r="M154" i="2"/>
  <c r="K163" i="14"/>
  <c r="H165" i="14"/>
  <c r="P153" i="11"/>
  <c r="H153" i="11"/>
  <c r="O153" i="11"/>
  <c r="I154" i="11"/>
  <c r="S154" i="11" s="1"/>
  <c r="N153" i="11"/>
  <c r="J153" i="11"/>
  <c r="M153" i="11"/>
  <c r="L152" i="11"/>
  <c r="K151" i="11"/>
  <c r="K151" i="10"/>
  <c r="L152" i="10"/>
  <c r="M153" i="10"/>
  <c r="O153" i="10"/>
  <c r="I154" i="10"/>
  <c r="S154" i="10" s="1"/>
  <c r="J153" i="10"/>
  <c r="P153" i="10"/>
  <c r="H153" i="10"/>
  <c r="N153" i="10"/>
  <c r="H153" i="2"/>
  <c r="M147" i="15" l="1"/>
  <c r="K147" i="15"/>
  <c r="D147" i="15"/>
  <c r="F147" i="15"/>
  <c r="G147" i="15"/>
  <c r="E147" i="15"/>
  <c r="O89" i="22"/>
  <c r="P89" i="22" s="1"/>
  <c r="M90" i="22" s="1"/>
  <c r="N114" i="21"/>
  <c r="L114" i="21" s="1"/>
  <c r="I217" i="14"/>
  <c r="J216" i="14"/>
  <c r="O98" i="14"/>
  <c r="P98" i="14" s="1"/>
  <c r="M99" i="14" s="1"/>
  <c r="I175" i="22"/>
  <c r="J174" i="22"/>
  <c r="K173" i="22" s="1"/>
  <c r="H174" i="22"/>
  <c r="I174" i="21"/>
  <c r="J173" i="21"/>
  <c r="K172" i="21" s="1"/>
  <c r="H173" i="21"/>
  <c r="C148" i="15"/>
  <c r="L154" i="2"/>
  <c r="K153" i="2"/>
  <c r="O155" i="2"/>
  <c r="J155" i="2"/>
  <c r="P155" i="2"/>
  <c r="M155" i="2"/>
  <c r="I156" i="2"/>
  <c r="S156" i="2" s="1"/>
  <c r="N155" i="2"/>
  <c r="K164" i="14"/>
  <c r="H166" i="14"/>
  <c r="O154" i="11"/>
  <c r="I155" i="11"/>
  <c r="S155" i="11" s="1"/>
  <c r="N154" i="11"/>
  <c r="J154" i="11"/>
  <c r="M154" i="11"/>
  <c r="H154" i="11"/>
  <c r="P154" i="11"/>
  <c r="L153" i="11"/>
  <c r="K152" i="11"/>
  <c r="L153" i="10"/>
  <c r="K152" i="10"/>
  <c r="P154" i="10"/>
  <c r="H154" i="10"/>
  <c r="I155" i="10"/>
  <c r="S155" i="10" s="1"/>
  <c r="N154" i="10"/>
  <c r="J154" i="10"/>
  <c r="O154" i="10"/>
  <c r="M154" i="10"/>
  <c r="H154" i="2"/>
  <c r="M148" i="15" l="1"/>
  <c r="K148" i="15"/>
  <c r="D148" i="15"/>
  <c r="F148" i="15"/>
  <c r="G148" i="15"/>
  <c r="E148" i="15"/>
  <c r="N90" i="22"/>
  <c r="S113" i="21"/>
  <c r="O114" i="21"/>
  <c r="P114" i="21" s="1"/>
  <c r="M115" i="21" s="1"/>
  <c r="N115" i="21" s="1"/>
  <c r="L115" i="21" s="1"/>
  <c r="I218" i="14"/>
  <c r="J217" i="14"/>
  <c r="N99" i="14"/>
  <c r="L99" i="14" s="1"/>
  <c r="S98" i="14" s="1"/>
  <c r="I176" i="22"/>
  <c r="J175" i="22"/>
  <c r="K174" i="22" s="1"/>
  <c r="H175" i="22"/>
  <c r="I175" i="21"/>
  <c r="J174" i="21"/>
  <c r="K173" i="21" s="1"/>
  <c r="H174" i="21"/>
  <c r="C149" i="15"/>
  <c r="L155" i="2"/>
  <c r="K154" i="2"/>
  <c r="N156" i="2"/>
  <c r="M156" i="2"/>
  <c r="O156" i="2"/>
  <c r="J156" i="2"/>
  <c r="P156" i="2"/>
  <c r="I157" i="2"/>
  <c r="S157" i="2" s="1"/>
  <c r="K165" i="14"/>
  <c r="H167" i="14"/>
  <c r="K153" i="11"/>
  <c r="L154" i="11"/>
  <c r="I156" i="11"/>
  <c r="S156" i="11" s="1"/>
  <c r="N155" i="11"/>
  <c r="J155" i="11"/>
  <c r="M155" i="11"/>
  <c r="P155" i="11"/>
  <c r="H155" i="11"/>
  <c r="O155" i="11"/>
  <c r="L154" i="10"/>
  <c r="K153" i="10"/>
  <c r="O155" i="10"/>
  <c r="M155" i="10"/>
  <c r="I156" i="10"/>
  <c r="S156" i="10" s="1"/>
  <c r="J155" i="10"/>
  <c r="P155" i="10"/>
  <c r="H155" i="10"/>
  <c r="N155" i="10"/>
  <c r="H155" i="2"/>
  <c r="M149" i="15" l="1"/>
  <c r="D149" i="15"/>
  <c r="F149" i="15"/>
  <c r="G149" i="15"/>
  <c r="K149" i="15"/>
  <c r="E149" i="15"/>
  <c r="L90" i="22"/>
  <c r="S89" i="22" s="1"/>
  <c r="S114" i="21"/>
  <c r="O115" i="21"/>
  <c r="P115" i="21" s="1"/>
  <c r="M116" i="21" s="1"/>
  <c r="N116" i="21" s="1"/>
  <c r="I219" i="14"/>
  <c r="J218" i="14"/>
  <c r="O99" i="14"/>
  <c r="P99" i="14" s="1"/>
  <c r="M100" i="14" s="1"/>
  <c r="H176" i="22"/>
  <c r="I177" i="22"/>
  <c r="J176" i="22"/>
  <c r="K175" i="22" s="1"/>
  <c r="I176" i="21"/>
  <c r="J175" i="21"/>
  <c r="K174" i="21" s="1"/>
  <c r="H175" i="21"/>
  <c r="C150" i="15"/>
  <c r="O157" i="2"/>
  <c r="J157" i="2"/>
  <c r="I158" i="2"/>
  <c r="S158" i="2" s="1"/>
  <c r="M157" i="2"/>
  <c r="P157" i="2"/>
  <c r="N157" i="2"/>
  <c r="L156" i="2"/>
  <c r="K155" i="2"/>
  <c r="K166" i="14"/>
  <c r="H168" i="14"/>
  <c r="M156" i="11"/>
  <c r="P156" i="11"/>
  <c r="H156" i="11"/>
  <c r="O156" i="11"/>
  <c r="J156" i="11"/>
  <c r="I157" i="11"/>
  <c r="S157" i="11" s="1"/>
  <c r="N156" i="11"/>
  <c r="K154" i="11"/>
  <c r="L155" i="11"/>
  <c r="K154" i="10"/>
  <c r="L155" i="10"/>
  <c r="I157" i="10"/>
  <c r="S157" i="10" s="1"/>
  <c r="N156" i="10"/>
  <c r="J156" i="10"/>
  <c r="P156" i="10"/>
  <c r="H156" i="10"/>
  <c r="O156" i="10"/>
  <c r="M156" i="10"/>
  <c r="H156" i="2"/>
  <c r="M150" i="15" l="1"/>
  <c r="K150" i="15"/>
  <c r="D150" i="15"/>
  <c r="F150" i="15"/>
  <c r="G150" i="15"/>
  <c r="E150" i="15"/>
  <c r="O90" i="22"/>
  <c r="P90" i="22" s="1"/>
  <c r="M91" i="22" s="1"/>
  <c r="L116" i="21"/>
  <c r="O116" i="21" s="1"/>
  <c r="P116" i="21" s="1"/>
  <c r="M117" i="21" s="1"/>
  <c r="N117" i="21" s="1"/>
  <c r="L117" i="21" s="1"/>
  <c r="I220" i="14"/>
  <c r="J219" i="14"/>
  <c r="N100" i="14"/>
  <c r="L100" i="14" s="1"/>
  <c r="S99" i="14" s="1"/>
  <c r="I178" i="22"/>
  <c r="J177" i="22"/>
  <c r="K176" i="22" s="1"/>
  <c r="H177" i="22"/>
  <c r="I177" i="21"/>
  <c r="J176" i="21"/>
  <c r="K175" i="21" s="1"/>
  <c r="H176" i="21"/>
  <c r="C151" i="15"/>
  <c r="K156" i="2"/>
  <c r="L157" i="2"/>
  <c r="O158" i="2"/>
  <c r="J158" i="2"/>
  <c r="P158" i="2"/>
  <c r="M158" i="2"/>
  <c r="I159" i="2"/>
  <c r="S159" i="2" s="1"/>
  <c r="N158" i="2"/>
  <c r="K167" i="14"/>
  <c r="H169" i="14"/>
  <c r="P157" i="11"/>
  <c r="H157" i="11"/>
  <c r="O157" i="11"/>
  <c r="I158" i="11"/>
  <c r="S158" i="11" s="1"/>
  <c r="N157" i="11"/>
  <c r="J157" i="11"/>
  <c r="M157" i="11"/>
  <c r="L156" i="11"/>
  <c r="K155" i="11"/>
  <c r="M157" i="10"/>
  <c r="O157" i="10"/>
  <c r="P157" i="10"/>
  <c r="H157" i="10"/>
  <c r="N157" i="10"/>
  <c r="I158" i="10"/>
  <c r="S158" i="10" s="1"/>
  <c r="J157" i="10"/>
  <c r="K155" i="10"/>
  <c r="L156" i="10"/>
  <c r="H157" i="2"/>
  <c r="M151" i="15" l="1"/>
  <c r="K151" i="15"/>
  <c r="D151" i="15"/>
  <c r="F151" i="15"/>
  <c r="G151" i="15"/>
  <c r="E151" i="15"/>
  <c r="N91" i="22"/>
  <c r="S115" i="21"/>
  <c r="O117" i="21"/>
  <c r="P117" i="21" s="1"/>
  <c r="M118" i="21" s="1"/>
  <c r="N118" i="21" s="1"/>
  <c r="L118" i="21" s="1"/>
  <c r="S116" i="21"/>
  <c r="I221" i="14"/>
  <c r="J220" i="14"/>
  <c r="O100" i="14"/>
  <c r="P100" i="14" s="1"/>
  <c r="M101" i="14" s="1"/>
  <c r="I179" i="22"/>
  <c r="J178" i="22"/>
  <c r="K177" i="22" s="1"/>
  <c r="H178" i="22"/>
  <c r="I178" i="21"/>
  <c r="J177" i="21"/>
  <c r="K176" i="21" s="1"/>
  <c r="H177" i="21"/>
  <c r="C152" i="15"/>
  <c r="L158" i="2"/>
  <c r="K157" i="2"/>
  <c r="N159" i="2"/>
  <c r="M159" i="2"/>
  <c r="I160" i="2"/>
  <c r="S160" i="2" s="1"/>
  <c r="J159" i="2"/>
  <c r="P159" i="2"/>
  <c r="O159" i="2"/>
  <c r="K168" i="14"/>
  <c r="H170" i="14"/>
  <c r="O158" i="11"/>
  <c r="I159" i="11"/>
  <c r="S159" i="11" s="1"/>
  <c r="N158" i="11"/>
  <c r="J158" i="11"/>
  <c r="M158" i="11"/>
  <c r="P158" i="11"/>
  <c r="H158" i="11"/>
  <c r="L157" i="11"/>
  <c r="K156" i="11"/>
  <c r="L157" i="10"/>
  <c r="K156" i="10"/>
  <c r="M158" i="10"/>
  <c r="P158" i="10"/>
  <c r="H158" i="10"/>
  <c r="O158" i="10"/>
  <c r="I159" i="10"/>
  <c r="S159" i="10" s="1"/>
  <c r="N158" i="10"/>
  <c r="J158" i="10"/>
  <c r="H158" i="2"/>
  <c r="M152" i="15" l="1"/>
  <c r="K152" i="15"/>
  <c r="D152" i="15"/>
  <c r="F152" i="15"/>
  <c r="G152" i="15"/>
  <c r="E152" i="15"/>
  <c r="L91" i="22"/>
  <c r="S90" i="22" s="1"/>
  <c r="O118" i="21"/>
  <c r="P118" i="21" s="1"/>
  <c r="M119" i="21" s="1"/>
  <c r="N119" i="21" s="1"/>
  <c r="L119" i="21" s="1"/>
  <c r="S117" i="21"/>
  <c r="I222" i="14"/>
  <c r="J221" i="14"/>
  <c r="N101" i="14"/>
  <c r="L101" i="14" s="1"/>
  <c r="S100" i="14" s="1"/>
  <c r="I180" i="22"/>
  <c r="J179" i="22"/>
  <c r="K178" i="22" s="1"/>
  <c r="H179" i="22"/>
  <c r="I179" i="21"/>
  <c r="J178" i="21"/>
  <c r="K177" i="21" s="1"/>
  <c r="H178" i="21"/>
  <c r="C153" i="15"/>
  <c r="L159" i="2"/>
  <c r="K158" i="2"/>
  <c r="O160" i="2"/>
  <c r="J160" i="2"/>
  <c r="P160" i="2"/>
  <c r="M160" i="2"/>
  <c r="I161" i="2"/>
  <c r="S161" i="2" s="1"/>
  <c r="N160" i="2"/>
  <c r="K169" i="14"/>
  <c r="H171" i="14"/>
  <c r="K157" i="11"/>
  <c r="L158" i="11"/>
  <c r="I160" i="11"/>
  <c r="S160" i="11" s="1"/>
  <c r="N159" i="11"/>
  <c r="J159" i="11"/>
  <c r="M159" i="11"/>
  <c r="P159" i="11"/>
  <c r="H159" i="11"/>
  <c r="O159" i="11"/>
  <c r="P159" i="10"/>
  <c r="H159" i="10"/>
  <c r="O159" i="10"/>
  <c r="I160" i="10"/>
  <c r="S160" i="10" s="1"/>
  <c r="N159" i="10"/>
  <c r="J159" i="10"/>
  <c r="M159" i="10"/>
  <c r="L158" i="10"/>
  <c r="K157" i="10"/>
  <c r="H159" i="2"/>
  <c r="M153" i="15" l="1"/>
  <c r="D153" i="15"/>
  <c r="F153" i="15"/>
  <c r="K153" i="15"/>
  <c r="G153" i="15"/>
  <c r="E153" i="15"/>
  <c r="O91" i="22"/>
  <c r="P91" i="22" s="1"/>
  <c r="M92" i="22" s="1"/>
  <c r="O119" i="21"/>
  <c r="P119" i="21" s="1"/>
  <c r="M120" i="21" s="1"/>
  <c r="N120" i="21" s="1"/>
  <c r="L120" i="21" s="1"/>
  <c r="S118" i="21"/>
  <c r="I223" i="14"/>
  <c r="J222" i="14"/>
  <c r="O101" i="14"/>
  <c r="P101" i="14" s="1"/>
  <c r="M102" i="14" s="1"/>
  <c r="H180" i="22"/>
  <c r="I181" i="22"/>
  <c r="J180" i="22"/>
  <c r="K179" i="22" s="1"/>
  <c r="I180" i="21"/>
  <c r="J179" i="21"/>
  <c r="K178" i="21" s="1"/>
  <c r="H179" i="21"/>
  <c r="C154" i="15"/>
  <c r="L160" i="2"/>
  <c r="K159" i="2"/>
  <c r="N161" i="2"/>
  <c r="M161" i="2"/>
  <c r="I162" i="2"/>
  <c r="S162" i="2" s="1"/>
  <c r="J161" i="2"/>
  <c r="P161" i="2"/>
  <c r="O161" i="2"/>
  <c r="K170" i="14"/>
  <c r="H172" i="14"/>
  <c r="M160" i="11"/>
  <c r="P160" i="11"/>
  <c r="H160" i="11"/>
  <c r="O160" i="11"/>
  <c r="I161" i="11"/>
  <c r="S161" i="11" s="1"/>
  <c r="N160" i="11"/>
  <c r="J160" i="11"/>
  <c r="K158" i="11"/>
  <c r="L159" i="11"/>
  <c r="O160" i="10"/>
  <c r="I161" i="10"/>
  <c r="S161" i="10" s="1"/>
  <c r="N160" i="10"/>
  <c r="J160" i="10"/>
  <c r="M160" i="10"/>
  <c r="P160" i="10"/>
  <c r="H160" i="10"/>
  <c r="L159" i="10"/>
  <c r="K158" i="10"/>
  <c r="H160" i="2"/>
  <c r="K154" i="15" l="1"/>
  <c r="D154" i="15"/>
  <c r="F154" i="15"/>
  <c r="M154" i="15"/>
  <c r="G154" i="15"/>
  <c r="E154" i="15"/>
  <c r="N92" i="22"/>
  <c r="O120" i="21"/>
  <c r="P120" i="21" s="1"/>
  <c r="M121" i="21" s="1"/>
  <c r="N121" i="21" s="1"/>
  <c r="L121" i="21" s="1"/>
  <c r="S119" i="21"/>
  <c r="I224" i="14"/>
  <c r="J223" i="14"/>
  <c r="N102" i="14"/>
  <c r="L102" i="14" s="1"/>
  <c r="S101" i="14" s="1"/>
  <c r="I182" i="22"/>
  <c r="J181" i="22"/>
  <c r="K180" i="22" s="1"/>
  <c r="H181" i="22"/>
  <c r="I181" i="21"/>
  <c r="J180" i="21"/>
  <c r="K179" i="21" s="1"/>
  <c r="H180" i="21"/>
  <c r="C155" i="15"/>
  <c r="L161" i="2"/>
  <c r="K160" i="2"/>
  <c r="O162" i="2"/>
  <c r="J162" i="2"/>
  <c r="P162" i="2"/>
  <c r="M162" i="2"/>
  <c r="I163" i="2"/>
  <c r="S163" i="2" s="1"/>
  <c r="N162" i="2"/>
  <c r="K171" i="14"/>
  <c r="H173" i="14"/>
  <c r="L160" i="11"/>
  <c r="K159" i="11"/>
  <c r="P161" i="11"/>
  <c r="H161" i="11"/>
  <c r="O161" i="11"/>
  <c r="I162" i="11"/>
  <c r="S162" i="11" s="1"/>
  <c r="N161" i="11"/>
  <c r="J161" i="11"/>
  <c r="M161" i="11"/>
  <c r="K159" i="10"/>
  <c r="L160" i="10"/>
  <c r="I162" i="10"/>
  <c r="S162" i="10" s="1"/>
  <c r="N161" i="10"/>
  <c r="J161" i="10"/>
  <c r="M161" i="10"/>
  <c r="P161" i="10"/>
  <c r="H161" i="10"/>
  <c r="O161" i="10"/>
  <c r="H161" i="2"/>
  <c r="M155" i="15" l="1"/>
  <c r="K155" i="15"/>
  <c r="D155" i="15"/>
  <c r="F155" i="15"/>
  <c r="G155" i="15"/>
  <c r="E155" i="15"/>
  <c r="L92" i="22"/>
  <c r="S91" i="22" s="1"/>
  <c r="O121" i="21"/>
  <c r="P121" i="21" s="1"/>
  <c r="M122" i="21" s="1"/>
  <c r="N122" i="21" s="1"/>
  <c r="L122" i="21" s="1"/>
  <c r="S120" i="21"/>
  <c r="I225" i="14"/>
  <c r="J224" i="14"/>
  <c r="O102" i="14"/>
  <c r="P102" i="14" s="1"/>
  <c r="M103" i="14" s="1"/>
  <c r="I183" i="22"/>
  <c r="J182" i="22"/>
  <c r="K181" i="22" s="1"/>
  <c r="H182" i="22"/>
  <c r="I182" i="21"/>
  <c r="J181" i="21"/>
  <c r="K180" i="21" s="1"/>
  <c r="H181" i="21"/>
  <c r="C156" i="15"/>
  <c r="L162" i="2"/>
  <c r="K161" i="2"/>
  <c r="N163" i="2"/>
  <c r="M163" i="2"/>
  <c r="I164" i="2"/>
  <c r="S164" i="2" s="1"/>
  <c r="J163" i="2"/>
  <c r="P163" i="2"/>
  <c r="O163" i="2"/>
  <c r="K172" i="14"/>
  <c r="H174" i="14"/>
  <c r="L161" i="11"/>
  <c r="K160" i="11"/>
  <c r="O162" i="11"/>
  <c r="I163" i="11"/>
  <c r="S163" i="11" s="1"/>
  <c r="N162" i="11"/>
  <c r="J162" i="11"/>
  <c r="M162" i="11"/>
  <c r="P162" i="11"/>
  <c r="H162" i="11"/>
  <c r="M162" i="10"/>
  <c r="P162" i="10"/>
  <c r="H162" i="10"/>
  <c r="O162" i="10"/>
  <c r="I163" i="10"/>
  <c r="S163" i="10" s="1"/>
  <c r="N162" i="10"/>
  <c r="J162" i="10"/>
  <c r="K160" i="10"/>
  <c r="L161" i="10"/>
  <c r="H162" i="2"/>
  <c r="M156" i="15" l="1"/>
  <c r="K156" i="15"/>
  <c r="D156" i="15"/>
  <c r="F156" i="15"/>
  <c r="G156" i="15"/>
  <c r="E156" i="15"/>
  <c r="O92" i="22"/>
  <c r="P92" i="22" s="1"/>
  <c r="M93" i="22" s="1"/>
  <c r="O122" i="21"/>
  <c r="P122" i="21" s="1"/>
  <c r="M123" i="21" s="1"/>
  <c r="N123" i="21" s="1"/>
  <c r="L123" i="21" s="1"/>
  <c r="S121" i="21"/>
  <c r="I226" i="14"/>
  <c r="J225" i="14"/>
  <c r="N103" i="14"/>
  <c r="L103" i="14" s="1"/>
  <c r="S102" i="14" s="1"/>
  <c r="I184" i="22"/>
  <c r="J183" i="22"/>
  <c r="K182" i="22" s="1"/>
  <c r="H183" i="22"/>
  <c r="I183" i="21"/>
  <c r="J182" i="21"/>
  <c r="K181" i="21" s="1"/>
  <c r="H182" i="21"/>
  <c r="C157" i="15"/>
  <c r="L163" i="2"/>
  <c r="K162" i="2"/>
  <c r="O164" i="2"/>
  <c r="J164" i="2"/>
  <c r="P164" i="2"/>
  <c r="M164" i="2"/>
  <c r="I165" i="2"/>
  <c r="S165" i="2" s="1"/>
  <c r="N164" i="2"/>
  <c r="K173" i="14"/>
  <c r="H175" i="14"/>
  <c r="I164" i="11"/>
  <c r="S164" i="11" s="1"/>
  <c r="N163" i="11"/>
  <c r="J163" i="11"/>
  <c r="M163" i="11"/>
  <c r="P163" i="11"/>
  <c r="H163" i="11"/>
  <c r="O163" i="11"/>
  <c r="K161" i="11"/>
  <c r="L162" i="11"/>
  <c r="L162" i="10"/>
  <c r="K161" i="10"/>
  <c r="P163" i="10"/>
  <c r="H163" i="10"/>
  <c r="O163" i="10"/>
  <c r="I164" i="10"/>
  <c r="S164" i="10" s="1"/>
  <c r="N163" i="10"/>
  <c r="J163" i="10"/>
  <c r="M163" i="10"/>
  <c r="H163" i="2"/>
  <c r="M157" i="15" l="1"/>
  <c r="D157" i="15"/>
  <c r="F157" i="15"/>
  <c r="G157" i="15"/>
  <c r="K157" i="15"/>
  <c r="E157" i="15"/>
  <c r="N93" i="22"/>
  <c r="O123" i="21"/>
  <c r="P123" i="21" s="1"/>
  <c r="M124" i="21" s="1"/>
  <c r="N124" i="21" s="1"/>
  <c r="L124" i="21" s="1"/>
  <c r="S122" i="21"/>
  <c r="I227" i="14"/>
  <c r="J226" i="14"/>
  <c r="O103" i="14"/>
  <c r="P103" i="14" s="1"/>
  <c r="M104" i="14" s="1"/>
  <c r="H184" i="22"/>
  <c r="I185" i="22"/>
  <c r="J184" i="22"/>
  <c r="K183" i="22" s="1"/>
  <c r="I184" i="21"/>
  <c r="J183" i="21"/>
  <c r="K182" i="21" s="1"/>
  <c r="H183" i="21"/>
  <c r="C158" i="15"/>
  <c r="L164" i="2"/>
  <c r="K163" i="2"/>
  <c r="N165" i="2"/>
  <c r="M165" i="2"/>
  <c r="I166" i="2"/>
  <c r="S166" i="2" s="1"/>
  <c r="J165" i="2"/>
  <c r="P165" i="2"/>
  <c r="O165" i="2"/>
  <c r="K174" i="14"/>
  <c r="H176" i="14"/>
  <c r="K162" i="11"/>
  <c r="L163" i="11"/>
  <c r="M164" i="11"/>
  <c r="P164" i="11"/>
  <c r="H164" i="11"/>
  <c r="O164" i="11"/>
  <c r="N164" i="11"/>
  <c r="J164" i="11"/>
  <c r="I165" i="11"/>
  <c r="S165" i="11" s="1"/>
  <c r="L163" i="10"/>
  <c r="K162" i="10"/>
  <c r="O164" i="10"/>
  <c r="I165" i="10"/>
  <c r="S165" i="10" s="1"/>
  <c r="N164" i="10"/>
  <c r="J164" i="10"/>
  <c r="M164" i="10"/>
  <c r="P164" i="10"/>
  <c r="H164" i="10"/>
  <c r="H164" i="2"/>
  <c r="M158" i="15" l="1"/>
  <c r="K158" i="15"/>
  <c r="D158" i="15"/>
  <c r="F158" i="15"/>
  <c r="G158" i="15"/>
  <c r="E158" i="15"/>
  <c r="L93" i="22"/>
  <c r="S92" i="22" s="1"/>
  <c r="O124" i="21"/>
  <c r="P124" i="21" s="1"/>
  <c r="M125" i="21" s="1"/>
  <c r="N125" i="21" s="1"/>
  <c r="L125" i="21" s="1"/>
  <c r="S123" i="21"/>
  <c r="I228" i="14"/>
  <c r="J227" i="14"/>
  <c r="N104" i="14"/>
  <c r="L104" i="14" s="1"/>
  <c r="S103" i="14" s="1"/>
  <c r="I186" i="22"/>
  <c r="J185" i="22"/>
  <c r="K184" i="22" s="1"/>
  <c r="H185" i="22"/>
  <c r="I185" i="21"/>
  <c r="J184" i="21"/>
  <c r="K183" i="21" s="1"/>
  <c r="H184" i="21"/>
  <c r="C159" i="15"/>
  <c r="L165" i="2"/>
  <c r="K164" i="2"/>
  <c r="O166" i="2"/>
  <c r="J166" i="2"/>
  <c r="P166" i="2"/>
  <c r="M166" i="2"/>
  <c r="I167" i="2"/>
  <c r="S167" i="2" s="1"/>
  <c r="N166" i="2"/>
  <c r="K175" i="14"/>
  <c r="H177" i="14"/>
  <c r="L164" i="11"/>
  <c r="K163" i="11"/>
  <c r="P165" i="11"/>
  <c r="H165" i="11"/>
  <c r="O165" i="11"/>
  <c r="I166" i="11"/>
  <c r="S166" i="11" s="1"/>
  <c r="N165" i="11"/>
  <c r="J165" i="11"/>
  <c r="M165" i="11"/>
  <c r="I166" i="10"/>
  <c r="S166" i="10" s="1"/>
  <c r="N165" i="10"/>
  <c r="J165" i="10"/>
  <c r="M165" i="10"/>
  <c r="P165" i="10"/>
  <c r="H165" i="10"/>
  <c r="O165" i="10"/>
  <c r="K163" i="10"/>
  <c r="L164" i="10"/>
  <c r="H165" i="2"/>
  <c r="M159" i="15" l="1"/>
  <c r="K159" i="15"/>
  <c r="D159" i="15"/>
  <c r="F159" i="15"/>
  <c r="G159" i="15"/>
  <c r="E159" i="15"/>
  <c r="O93" i="22"/>
  <c r="P93" i="22" s="1"/>
  <c r="M94" i="22" s="1"/>
  <c r="O125" i="21"/>
  <c r="P125" i="21" s="1"/>
  <c r="M126" i="21" s="1"/>
  <c r="N126" i="21" s="1"/>
  <c r="L126" i="21" s="1"/>
  <c r="S124" i="21"/>
  <c r="I229" i="14"/>
  <c r="J228" i="14"/>
  <c r="O104" i="14"/>
  <c r="P104" i="14" s="1"/>
  <c r="M105" i="14" s="1"/>
  <c r="I187" i="22"/>
  <c r="J186" i="22"/>
  <c r="K185" i="22" s="1"/>
  <c r="H186" i="22"/>
  <c r="I186" i="21"/>
  <c r="J185" i="21"/>
  <c r="K184" i="21" s="1"/>
  <c r="H185" i="21"/>
  <c r="C160" i="15"/>
  <c r="K165" i="2"/>
  <c r="L166" i="2"/>
  <c r="N167" i="2"/>
  <c r="M167" i="2"/>
  <c r="J167" i="2"/>
  <c r="P167" i="2"/>
  <c r="O167" i="2"/>
  <c r="K176" i="14"/>
  <c r="H178" i="14"/>
  <c r="L165" i="11"/>
  <c r="K164" i="11"/>
  <c r="O166" i="11"/>
  <c r="I167" i="11"/>
  <c r="S167" i="11" s="1"/>
  <c r="N166" i="11"/>
  <c r="J166" i="11"/>
  <c r="M166" i="11"/>
  <c r="P166" i="11"/>
  <c r="H166" i="11"/>
  <c r="K164" i="10"/>
  <c r="L165" i="10"/>
  <c r="M166" i="10"/>
  <c r="P166" i="10"/>
  <c r="H166" i="10"/>
  <c r="O166" i="10"/>
  <c r="I167" i="10"/>
  <c r="S167" i="10" s="1"/>
  <c r="N166" i="10"/>
  <c r="J166" i="10"/>
  <c r="H166" i="2"/>
  <c r="M160" i="15" l="1"/>
  <c r="K160" i="15"/>
  <c r="D160" i="15"/>
  <c r="F160" i="15"/>
  <c r="G160" i="15"/>
  <c r="E160" i="15"/>
  <c r="N94" i="22"/>
  <c r="O126" i="21"/>
  <c r="P126" i="21" s="1"/>
  <c r="M127" i="21" s="1"/>
  <c r="N127" i="21" s="1"/>
  <c r="L127" i="21" s="1"/>
  <c r="S125" i="21"/>
  <c r="I230" i="14"/>
  <c r="J229" i="14"/>
  <c r="N105" i="14"/>
  <c r="L105" i="14" s="1"/>
  <c r="S104" i="14" s="1"/>
  <c r="I188" i="22"/>
  <c r="J187" i="22"/>
  <c r="K186" i="22" s="1"/>
  <c r="H187" i="22"/>
  <c r="I187" i="21"/>
  <c r="J186" i="21"/>
  <c r="K185" i="21" s="1"/>
  <c r="H186" i="21"/>
  <c r="C161" i="15"/>
  <c r="L167" i="2"/>
  <c r="K166" i="2"/>
  <c r="K177" i="14"/>
  <c r="H179" i="14"/>
  <c r="K165" i="11"/>
  <c r="L166" i="11"/>
  <c r="I168" i="11"/>
  <c r="S168" i="11" s="1"/>
  <c r="N167" i="11"/>
  <c r="J167" i="11"/>
  <c r="M167" i="11"/>
  <c r="P167" i="11"/>
  <c r="H167" i="11"/>
  <c r="O167" i="11"/>
  <c r="P167" i="10"/>
  <c r="H167" i="10"/>
  <c r="O167" i="10"/>
  <c r="I168" i="10"/>
  <c r="S168" i="10" s="1"/>
  <c r="N167" i="10"/>
  <c r="J167" i="10"/>
  <c r="M167" i="10"/>
  <c r="L166" i="10"/>
  <c r="K165" i="10"/>
  <c r="I168" i="2"/>
  <c r="S168" i="2" s="1"/>
  <c r="H167" i="2"/>
  <c r="M161" i="15" l="1"/>
  <c r="D161" i="15"/>
  <c r="F161" i="15"/>
  <c r="K161" i="15"/>
  <c r="G161" i="15"/>
  <c r="E161" i="15"/>
  <c r="L94" i="22"/>
  <c r="S93" i="22" s="1"/>
  <c r="O127" i="21"/>
  <c r="P127" i="21" s="1"/>
  <c r="M128" i="21" s="1"/>
  <c r="N128" i="21" s="1"/>
  <c r="L128" i="21" s="1"/>
  <c r="S126" i="21"/>
  <c r="I231" i="14"/>
  <c r="J230" i="14"/>
  <c r="O105" i="14"/>
  <c r="P105" i="14" s="1"/>
  <c r="M106" i="14" s="1"/>
  <c r="H188" i="22"/>
  <c r="I189" i="22"/>
  <c r="J188" i="22"/>
  <c r="K187" i="22" s="1"/>
  <c r="I188" i="21"/>
  <c r="J187" i="21"/>
  <c r="K186" i="21" s="1"/>
  <c r="H187" i="21"/>
  <c r="C162" i="15"/>
  <c r="K178" i="14"/>
  <c r="H180" i="14"/>
  <c r="O168" i="11"/>
  <c r="I169" i="11"/>
  <c r="S169" i="11" s="1"/>
  <c r="M168" i="11"/>
  <c r="H168" i="11"/>
  <c r="P168" i="11"/>
  <c r="J168" i="11"/>
  <c r="N168" i="11"/>
  <c r="K166" i="11"/>
  <c r="L167" i="11"/>
  <c r="O168" i="10"/>
  <c r="I169" i="10"/>
  <c r="S169" i="10" s="1"/>
  <c r="N168" i="10"/>
  <c r="J168" i="10"/>
  <c r="M168" i="10"/>
  <c r="P168" i="10"/>
  <c r="H168" i="10"/>
  <c r="L167" i="10"/>
  <c r="K166" i="10"/>
  <c r="I169" i="2"/>
  <c r="S169" i="2" s="1"/>
  <c r="H168" i="2"/>
  <c r="J168" i="2"/>
  <c r="K162" i="15" l="1"/>
  <c r="M162" i="15"/>
  <c r="D162" i="15"/>
  <c r="F162" i="15"/>
  <c r="G162" i="15"/>
  <c r="E162" i="15"/>
  <c r="O94" i="22"/>
  <c r="P94" i="22" s="1"/>
  <c r="M95" i="22" s="1"/>
  <c r="O128" i="21"/>
  <c r="P128" i="21" s="1"/>
  <c r="M129" i="21" s="1"/>
  <c r="N129" i="21" s="1"/>
  <c r="L129" i="21" s="1"/>
  <c r="S127" i="21"/>
  <c r="I232" i="14"/>
  <c r="J231" i="14"/>
  <c r="N106" i="14"/>
  <c r="L106" i="14" s="1"/>
  <c r="S105" i="14" s="1"/>
  <c r="I190" i="22"/>
  <c r="J189" i="22"/>
  <c r="K188" i="22" s="1"/>
  <c r="H189" i="22"/>
  <c r="I189" i="21"/>
  <c r="J188" i="21"/>
  <c r="K187" i="21" s="1"/>
  <c r="H188" i="21"/>
  <c r="C163" i="15"/>
  <c r="K167" i="2"/>
  <c r="K179" i="14"/>
  <c r="H181" i="14"/>
  <c r="L168" i="11"/>
  <c r="K167" i="11"/>
  <c r="I170" i="11"/>
  <c r="S170" i="11" s="1"/>
  <c r="N169" i="11"/>
  <c r="J169" i="11"/>
  <c r="O169" i="11"/>
  <c r="M169" i="11"/>
  <c r="H169" i="11"/>
  <c r="P169" i="11"/>
  <c r="K167" i="10"/>
  <c r="L168" i="10"/>
  <c r="I170" i="10"/>
  <c r="S170" i="10" s="1"/>
  <c r="N169" i="10"/>
  <c r="J169" i="10"/>
  <c r="M169" i="10"/>
  <c r="P169" i="10"/>
  <c r="H169" i="10"/>
  <c r="O169" i="10"/>
  <c r="M168" i="2"/>
  <c r="L168" i="2"/>
  <c r="I170" i="2"/>
  <c r="S170" i="2" s="1"/>
  <c r="J169" i="2"/>
  <c r="H169" i="2"/>
  <c r="M163" i="15" l="1"/>
  <c r="K163" i="15"/>
  <c r="D163" i="15"/>
  <c r="F163" i="15"/>
  <c r="G163" i="15"/>
  <c r="E163" i="15"/>
  <c r="N95" i="22"/>
  <c r="O129" i="21"/>
  <c r="P129" i="21" s="1"/>
  <c r="M130" i="21" s="1"/>
  <c r="N130" i="21" s="1"/>
  <c r="L130" i="21" s="1"/>
  <c r="S128" i="21"/>
  <c r="I233" i="14"/>
  <c r="J232" i="14"/>
  <c r="O106" i="14"/>
  <c r="P106" i="14" s="1"/>
  <c r="M107" i="14" s="1"/>
  <c r="I191" i="22"/>
  <c r="J190" i="22"/>
  <c r="K189" i="22" s="1"/>
  <c r="H190" i="22"/>
  <c r="I190" i="21"/>
  <c r="J189" i="21"/>
  <c r="K188" i="21" s="1"/>
  <c r="H189" i="21"/>
  <c r="C164" i="15"/>
  <c r="K180" i="14"/>
  <c r="H182" i="14"/>
  <c r="M170" i="11"/>
  <c r="P170" i="11"/>
  <c r="O170" i="11"/>
  <c r="J170" i="11"/>
  <c r="N170" i="11"/>
  <c r="H170" i="11"/>
  <c r="I171" i="11"/>
  <c r="S171" i="11" s="1"/>
  <c r="L169" i="11"/>
  <c r="K168" i="11"/>
  <c r="M170" i="10"/>
  <c r="P170" i="10"/>
  <c r="H170" i="10"/>
  <c r="O170" i="10"/>
  <c r="I171" i="10"/>
  <c r="S171" i="10" s="1"/>
  <c r="N170" i="10"/>
  <c r="J170" i="10"/>
  <c r="K168" i="10"/>
  <c r="L169" i="10"/>
  <c r="N168" i="2"/>
  <c r="O168" i="2" s="1"/>
  <c r="P168" i="2" s="1"/>
  <c r="M169" i="2" s="1"/>
  <c r="J170" i="2"/>
  <c r="I171" i="2"/>
  <c r="S171" i="2" s="1"/>
  <c r="H170" i="2"/>
  <c r="L169" i="2"/>
  <c r="K168" i="2"/>
  <c r="M164" i="15" l="1"/>
  <c r="K164" i="15"/>
  <c r="D164" i="15"/>
  <c r="F164" i="15"/>
  <c r="G164" i="15"/>
  <c r="E164" i="15"/>
  <c r="L95" i="22"/>
  <c r="S94" i="22" s="1"/>
  <c r="O130" i="21"/>
  <c r="P130" i="21" s="1"/>
  <c r="M131" i="21" s="1"/>
  <c r="N131" i="21" s="1"/>
  <c r="L131" i="21" s="1"/>
  <c r="S129" i="21"/>
  <c r="I234" i="14"/>
  <c r="J233" i="14"/>
  <c r="N107" i="14"/>
  <c r="L107" i="14" s="1"/>
  <c r="S106" i="14" s="1"/>
  <c r="I192" i="22"/>
  <c r="J191" i="22"/>
  <c r="K190" i="22" s="1"/>
  <c r="H191" i="22"/>
  <c r="I191" i="21"/>
  <c r="J190" i="21"/>
  <c r="K189" i="21" s="1"/>
  <c r="H190" i="21"/>
  <c r="C165" i="15"/>
  <c r="K181" i="14"/>
  <c r="H183" i="14"/>
  <c r="L170" i="11"/>
  <c r="K169" i="11"/>
  <c r="P171" i="11"/>
  <c r="H171" i="11"/>
  <c r="O171" i="11"/>
  <c r="N171" i="11"/>
  <c r="M171" i="11"/>
  <c r="I172" i="11"/>
  <c r="S172" i="11" s="1"/>
  <c r="J171" i="11"/>
  <c r="L170" i="10"/>
  <c r="K169" i="10"/>
  <c r="P171" i="10"/>
  <c r="H171" i="10"/>
  <c r="O171" i="10"/>
  <c r="I172" i="10"/>
  <c r="S172" i="10" s="1"/>
  <c r="N171" i="10"/>
  <c r="J171" i="10"/>
  <c r="M171" i="10"/>
  <c r="N169" i="2"/>
  <c r="O169" i="2" s="1"/>
  <c r="P169" i="2" s="1"/>
  <c r="M170" i="2" s="1"/>
  <c r="J171" i="2"/>
  <c r="H171" i="2"/>
  <c r="I172" i="2"/>
  <c r="S172" i="2" s="1"/>
  <c r="K169" i="2"/>
  <c r="L170" i="2"/>
  <c r="M165" i="15" l="1"/>
  <c r="D165" i="15"/>
  <c r="F165" i="15"/>
  <c r="G165" i="15"/>
  <c r="K165" i="15"/>
  <c r="E165" i="15"/>
  <c r="O95" i="22"/>
  <c r="P95" i="22" s="1"/>
  <c r="M96" i="22" s="1"/>
  <c r="O131" i="21"/>
  <c r="P131" i="21" s="1"/>
  <c r="M132" i="21" s="1"/>
  <c r="N132" i="21" s="1"/>
  <c r="L132" i="21" s="1"/>
  <c r="S130" i="21"/>
  <c r="I235" i="14"/>
  <c r="J234" i="14"/>
  <c r="O107" i="14"/>
  <c r="P107" i="14" s="1"/>
  <c r="M108" i="14" s="1"/>
  <c r="H192" i="22"/>
  <c r="I193" i="22"/>
  <c r="J192" i="22"/>
  <c r="K191" i="22" s="1"/>
  <c r="I192" i="21"/>
  <c r="J191" i="21"/>
  <c r="K190" i="21" s="1"/>
  <c r="H191" i="21"/>
  <c r="C166" i="15"/>
  <c r="K182" i="14"/>
  <c r="H184" i="14"/>
  <c r="O172" i="11"/>
  <c r="I173" i="11"/>
  <c r="S173" i="11" s="1"/>
  <c r="N172" i="11"/>
  <c r="J172" i="11"/>
  <c r="M172" i="11"/>
  <c r="P172" i="11"/>
  <c r="H172" i="11"/>
  <c r="L171" i="11"/>
  <c r="K170" i="11"/>
  <c r="L171" i="10"/>
  <c r="K170" i="10"/>
  <c r="O172" i="10"/>
  <c r="I173" i="10"/>
  <c r="S173" i="10" s="1"/>
  <c r="N172" i="10"/>
  <c r="J172" i="10"/>
  <c r="M172" i="10"/>
  <c r="P172" i="10"/>
  <c r="H172" i="10"/>
  <c r="N170" i="2"/>
  <c r="O170" i="2" s="1"/>
  <c r="P170" i="2" s="1"/>
  <c r="M171" i="2" s="1"/>
  <c r="K170" i="2"/>
  <c r="L171" i="2"/>
  <c r="I173" i="2"/>
  <c r="S173" i="2" s="1"/>
  <c r="H172" i="2"/>
  <c r="J172" i="2"/>
  <c r="M166" i="15" l="1"/>
  <c r="K166" i="15"/>
  <c r="D166" i="15"/>
  <c r="F166" i="15"/>
  <c r="G166" i="15"/>
  <c r="E166" i="15"/>
  <c r="N96" i="22"/>
  <c r="O132" i="21"/>
  <c r="P132" i="21" s="1"/>
  <c r="M133" i="21" s="1"/>
  <c r="N133" i="21" s="1"/>
  <c r="L133" i="21" s="1"/>
  <c r="S131" i="21"/>
  <c r="I236" i="14"/>
  <c r="J235" i="14"/>
  <c r="N108" i="14"/>
  <c r="L108" i="14" s="1"/>
  <c r="S107" i="14" s="1"/>
  <c r="I194" i="22"/>
  <c r="J193" i="22"/>
  <c r="K192" i="22" s="1"/>
  <c r="H193" i="22"/>
  <c r="I193" i="21"/>
  <c r="J192" i="21"/>
  <c r="K191" i="21" s="1"/>
  <c r="H192" i="21"/>
  <c r="C167" i="15"/>
  <c r="K183" i="14"/>
  <c r="H185" i="14"/>
  <c r="K171" i="11"/>
  <c r="L172" i="11"/>
  <c r="I174" i="11"/>
  <c r="S174" i="11" s="1"/>
  <c r="N173" i="11"/>
  <c r="J173" i="11"/>
  <c r="M173" i="11"/>
  <c r="P173" i="11"/>
  <c r="H173" i="11"/>
  <c r="O173" i="11"/>
  <c r="I174" i="10"/>
  <c r="S174" i="10" s="1"/>
  <c r="N173" i="10"/>
  <c r="J173" i="10"/>
  <c r="M173" i="10"/>
  <c r="P173" i="10"/>
  <c r="H173" i="10"/>
  <c r="O173" i="10"/>
  <c r="K171" i="10"/>
  <c r="L172" i="10"/>
  <c r="N171" i="2"/>
  <c r="O171" i="2"/>
  <c r="P171" i="2" s="1"/>
  <c r="M172" i="2" s="1"/>
  <c r="I174" i="2"/>
  <c r="S174" i="2" s="1"/>
  <c r="J173" i="2"/>
  <c r="H173" i="2"/>
  <c r="L172" i="2"/>
  <c r="K171" i="2"/>
  <c r="M167" i="15" l="1"/>
  <c r="K167" i="15"/>
  <c r="D167" i="15"/>
  <c r="F167" i="15"/>
  <c r="G167" i="15"/>
  <c r="E167" i="15"/>
  <c r="L96" i="22"/>
  <c r="S95" i="22" s="1"/>
  <c r="O133" i="21"/>
  <c r="P133" i="21" s="1"/>
  <c r="M134" i="21" s="1"/>
  <c r="N134" i="21" s="1"/>
  <c r="L134" i="21" s="1"/>
  <c r="S132" i="21"/>
  <c r="I237" i="14"/>
  <c r="J236" i="14"/>
  <c r="O108" i="14"/>
  <c r="P108" i="14" s="1"/>
  <c r="M109" i="14" s="1"/>
  <c r="I195" i="22"/>
  <c r="J194" i="22"/>
  <c r="K193" i="22" s="1"/>
  <c r="H194" i="22"/>
  <c r="I194" i="21"/>
  <c r="J193" i="21"/>
  <c r="K192" i="21" s="1"/>
  <c r="H193" i="21"/>
  <c r="C168" i="15"/>
  <c r="K184" i="14"/>
  <c r="H186" i="14"/>
  <c r="M174" i="11"/>
  <c r="P174" i="11"/>
  <c r="H174" i="11"/>
  <c r="I175" i="11"/>
  <c r="S175" i="11" s="1"/>
  <c r="J174" i="11"/>
  <c r="O174" i="11"/>
  <c r="N174" i="11"/>
  <c r="K172" i="11"/>
  <c r="L173" i="11"/>
  <c r="K172" i="10"/>
  <c r="L173" i="10"/>
  <c r="M174" i="10"/>
  <c r="P174" i="10"/>
  <c r="H174" i="10"/>
  <c r="O174" i="10"/>
  <c r="I175" i="10"/>
  <c r="S175" i="10" s="1"/>
  <c r="N174" i="10"/>
  <c r="J174" i="10"/>
  <c r="N172" i="2"/>
  <c r="O172" i="2" s="1"/>
  <c r="P172" i="2" s="1"/>
  <c r="M173" i="2" s="1"/>
  <c r="L173" i="2"/>
  <c r="K172" i="2"/>
  <c r="H174" i="2"/>
  <c r="J174" i="2"/>
  <c r="I175" i="2"/>
  <c r="S175" i="2" s="1"/>
  <c r="M168" i="15" l="1"/>
  <c r="K168" i="15"/>
  <c r="D168" i="15"/>
  <c r="F168" i="15"/>
  <c r="G168" i="15"/>
  <c r="E168" i="15"/>
  <c r="O96" i="22"/>
  <c r="P96" i="22" s="1"/>
  <c r="M97" i="22" s="1"/>
  <c r="O134" i="21"/>
  <c r="P134" i="21" s="1"/>
  <c r="M135" i="21" s="1"/>
  <c r="N135" i="21" s="1"/>
  <c r="L135" i="21" s="1"/>
  <c r="S133" i="21"/>
  <c r="I238" i="14"/>
  <c r="J237" i="14"/>
  <c r="N109" i="14"/>
  <c r="L109" i="14" s="1"/>
  <c r="S108" i="14" s="1"/>
  <c r="I196" i="22"/>
  <c r="J195" i="22"/>
  <c r="K194" i="22" s="1"/>
  <c r="H195" i="22"/>
  <c r="I195" i="21"/>
  <c r="J194" i="21"/>
  <c r="K193" i="21" s="1"/>
  <c r="H194" i="21"/>
  <c r="C169" i="15"/>
  <c r="K185" i="14"/>
  <c r="H187" i="14"/>
  <c r="P175" i="11"/>
  <c r="H175" i="11"/>
  <c r="O175" i="11"/>
  <c r="I176" i="11"/>
  <c r="S176" i="11" s="1"/>
  <c r="J175" i="11"/>
  <c r="N175" i="11"/>
  <c r="M175" i="11"/>
  <c r="L174" i="11"/>
  <c r="K173" i="11"/>
  <c r="P175" i="10"/>
  <c r="H175" i="10"/>
  <c r="O175" i="10"/>
  <c r="I176" i="10"/>
  <c r="S176" i="10" s="1"/>
  <c r="N175" i="10"/>
  <c r="J175" i="10"/>
  <c r="M175" i="10"/>
  <c r="L174" i="10"/>
  <c r="K173" i="10"/>
  <c r="N173" i="2"/>
  <c r="O173" i="2" s="1"/>
  <c r="P173" i="2" s="1"/>
  <c r="M174" i="2" s="1"/>
  <c r="K173" i="2"/>
  <c r="L174" i="2"/>
  <c r="H175" i="2"/>
  <c r="J175" i="2"/>
  <c r="I176" i="2"/>
  <c r="S176" i="2" s="1"/>
  <c r="M169" i="15" l="1"/>
  <c r="D169" i="15"/>
  <c r="F169" i="15"/>
  <c r="K169" i="15"/>
  <c r="G169" i="15"/>
  <c r="E169" i="15"/>
  <c r="N97" i="22"/>
  <c r="L97" i="22" s="1"/>
  <c r="O135" i="21"/>
  <c r="P135" i="21" s="1"/>
  <c r="M136" i="21" s="1"/>
  <c r="N136" i="21" s="1"/>
  <c r="L136" i="21" s="1"/>
  <c r="S134" i="21"/>
  <c r="I239" i="14"/>
  <c r="J238" i="14"/>
  <c r="O109" i="14"/>
  <c r="P109" i="14" s="1"/>
  <c r="M110" i="14" s="1"/>
  <c r="H196" i="22"/>
  <c r="I197" i="22"/>
  <c r="J196" i="22"/>
  <c r="K195" i="22" s="1"/>
  <c r="I196" i="21"/>
  <c r="J195" i="21"/>
  <c r="K194" i="21" s="1"/>
  <c r="H195" i="21"/>
  <c r="C170" i="15"/>
  <c r="K186" i="14"/>
  <c r="H188" i="14"/>
  <c r="O176" i="11"/>
  <c r="I177" i="11"/>
  <c r="S177" i="11" s="1"/>
  <c r="N176" i="11"/>
  <c r="J176" i="11"/>
  <c r="P176" i="11"/>
  <c r="H176" i="11"/>
  <c r="M176" i="11"/>
  <c r="L175" i="11"/>
  <c r="K174" i="11"/>
  <c r="O176" i="10"/>
  <c r="I177" i="10"/>
  <c r="S177" i="10" s="1"/>
  <c r="N176" i="10"/>
  <c r="J176" i="10"/>
  <c r="M176" i="10"/>
  <c r="P176" i="10"/>
  <c r="H176" i="10"/>
  <c r="L175" i="10"/>
  <c r="K174" i="10"/>
  <c r="N174" i="2"/>
  <c r="O174" i="2" s="1"/>
  <c r="P174" i="2" s="1"/>
  <c r="M175" i="2" s="1"/>
  <c r="K174" i="2"/>
  <c r="L175" i="2"/>
  <c r="I177" i="2"/>
  <c r="S177" i="2" s="1"/>
  <c r="H176" i="2"/>
  <c r="J176" i="2"/>
  <c r="K170" i="15" l="1"/>
  <c r="D170" i="15"/>
  <c r="F170" i="15"/>
  <c r="G170" i="15"/>
  <c r="M170" i="15"/>
  <c r="E170" i="15"/>
  <c r="S96" i="22"/>
  <c r="O97" i="22"/>
  <c r="P97" i="22" s="1"/>
  <c r="M98" i="22" s="1"/>
  <c r="O136" i="21"/>
  <c r="P136" i="21" s="1"/>
  <c r="M137" i="21" s="1"/>
  <c r="N137" i="21" s="1"/>
  <c r="L137" i="21" s="1"/>
  <c r="S135" i="21"/>
  <c r="I240" i="14"/>
  <c r="J239" i="14"/>
  <c r="N110" i="14"/>
  <c r="L110" i="14" s="1"/>
  <c r="S109" i="14" s="1"/>
  <c r="I198" i="22"/>
  <c r="J197" i="22"/>
  <c r="K196" i="22" s="1"/>
  <c r="H197" i="22"/>
  <c r="I197" i="21"/>
  <c r="J196" i="21"/>
  <c r="K195" i="21" s="1"/>
  <c r="H196" i="21"/>
  <c r="C171" i="15"/>
  <c r="K187" i="14"/>
  <c r="H189" i="14"/>
  <c r="I178" i="11"/>
  <c r="S178" i="11" s="1"/>
  <c r="N177" i="11"/>
  <c r="J177" i="11"/>
  <c r="M177" i="11"/>
  <c r="P177" i="11"/>
  <c r="H177" i="11"/>
  <c r="O177" i="11"/>
  <c r="K175" i="11"/>
  <c r="L176" i="11"/>
  <c r="K175" i="10"/>
  <c r="L176" i="10"/>
  <c r="I178" i="10"/>
  <c r="S178" i="10" s="1"/>
  <c r="N177" i="10"/>
  <c r="J177" i="10"/>
  <c r="M177" i="10"/>
  <c r="P177" i="10"/>
  <c r="H177" i="10"/>
  <c r="O177" i="10"/>
  <c r="N175" i="2"/>
  <c r="O175" i="2" s="1"/>
  <c r="P175" i="2" s="1"/>
  <c r="M176" i="2" s="1"/>
  <c r="J177" i="2"/>
  <c r="H177" i="2"/>
  <c r="I178" i="2"/>
  <c r="S178" i="2" s="1"/>
  <c r="L176" i="2"/>
  <c r="K175" i="2"/>
  <c r="M171" i="15" l="1"/>
  <c r="K171" i="15"/>
  <c r="D171" i="15"/>
  <c r="F171" i="15"/>
  <c r="G171" i="15"/>
  <c r="E171" i="15"/>
  <c r="N98" i="22"/>
  <c r="L98" i="22" s="1"/>
  <c r="O137" i="21"/>
  <c r="P137" i="21" s="1"/>
  <c r="M138" i="21" s="1"/>
  <c r="N138" i="21" s="1"/>
  <c r="L138" i="21" s="1"/>
  <c r="S136" i="21"/>
  <c r="I241" i="14"/>
  <c r="J240" i="14"/>
  <c r="O110" i="14"/>
  <c r="P110" i="14" s="1"/>
  <c r="M111" i="14" s="1"/>
  <c r="I199" i="22"/>
  <c r="J198" i="22"/>
  <c r="K197" i="22" s="1"/>
  <c r="H198" i="22"/>
  <c r="H197" i="21"/>
  <c r="I198" i="21"/>
  <c r="J197" i="21"/>
  <c r="K196" i="21" s="1"/>
  <c r="C172" i="15"/>
  <c r="K188" i="14"/>
  <c r="H190" i="14"/>
  <c r="K176" i="11"/>
  <c r="L177" i="11"/>
  <c r="M178" i="11"/>
  <c r="P178" i="11"/>
  <c r="H178" i="11"/>
  <c r="O178" i="11"/>
  <c r="I179" i="11"/>
  <c r="S179" i="11" s="1"/>
  <c r="N178" i="11"/>
  <c r="J178" i="11"/>
  <c r="K176" i="10"/>
  <c r="L177" i="10"/>
  <c r="M178" i="10"/>
  <c r="P178" i="10"/>
  <c r="H178" i="10"/>
  <c r="O178" i="10"/>
  <c r="I179" i="10"/>
  <c r="S179" i="10" s="1"/>
  <c r="N178" i="10"/>
  <c r="J178" i="10"/>
  <c r="N176" i="2"/>
  <c r="O176" i="2" s="1"/>
  <c r="P176" i="2" s="1"/>
  <c r="M177" i="2" s="1"/>
  <c r="L177" i="2"/>
  <c r="K176" i="2"/>
  <c r="J178" i="2"/>
  <c r="H178" i="2"/>
  <c r="I179" i="2"/>
  <c r="S179" i="2" s="1"/>
  <c r="M172" i="15" l="1"/>
  <c r="K172" i="15"/>
  <c r="D172" i="15"/>
  <c r="F172" i="15"/>
  <c r="G172" i="15"/>
  <c r="E172" i="15"/>
  <c r="S97" i="22"/>
  <c r="O98" i="22"/>
  <c r="P98" i="22" s="1"/>
  <c r="M99" i="22" s="1"/>
  <c r="N99" i="22" s="1"/>
  <c r="L99" i="22" s="1"/>
  <c r="O138" i="21"/>
  <c r="P138" i="21" s="1"/>
  <c r="M139" i="21" s="1"/>
  <c r="N139" i="21" s="1"/>
  <c r="L139" i="21" s="1"/>
  <c r="S137" i="21"/>
  <c r="I242" i="14"/>
  <c r="J241" i="14"/>
  <c r="N111" i="14"/>
  <c r="L111" i="14" s="1"/>
  <c r="S110" i="14" s="1"/>
  <c r="I200" i="22"/>
  <c r="J199" i="22"/>
  <c r="K198" i="22" s="1"/>
  <c r="H199" i="22"/>
  <c r="I199" i="21"/>
  <c r="J198" i="21"/>
  <c r="K197" i="21" s="1"/>
  <c r="H198" i="21"/>
  <c r="C173" i="15"/>
  <c r="K189" i="14"/>
  <c r="H191" i="14"/>
  <c r="P179" i="11"/>
  <c r="H179" i="11"/>
  <c r="O179" i="11"/>
  <c r="I180" i="11"/>
  <c r="S180" i="11" s="1"/>
  <c r="N179" i="11"/>
  <c r="J179" i="11"/>
  <c r="M179" i="11"/>
  <c r="L178" i="11"/>
  <c r="K177" i="11"/>
  <c r="L178" i="10"/>
  <c r="K177" i="10"/>
  <c r="P179" i="10"/>
  <c r="H179" i="10"/>
  <c r="O179" i="10"/>
  <c r="I180" i="10"/>
  <c r="S180" i="10" s="1"/>
  <c r="N179" i="10"/>
  <c r="J179" i="10"/>
  <c r="M179" i="10"/>
  <c r="N177" i="2"/>
  <c r="O177" i="2" s="1"/>
  <c r="P177" i="2" s="1"/>
  <c r="M178" i="2" s="1"/>
  <c r="L178" i="2"/>
  <c r="K177" i="2"/>
  <c r="I180" i="2"/>
  <c r="S180" i="2" s="1"/>
  <c r="H179" i="2"/>
  <c r="J179" i="2"/>
  <c r="M173" i="15" l="1"/>
  <c r="D173" i="15"/>
  <c r="F173" i="15"/>
  <c r="G173" i="15"/>
  <c r="K173" i="15"/>
  <c r="E173" i="15"/>
  <c r="S98" i="22"/>
  <c r="O99" i="22"/>
  <c r="P99" i="22" s="1"/>
  <c r="M100" i="22" s="1"/>
  <c r="O139" i="21"/>
  <c r="P139" i="21" s="1"/>
  <c r="M140" i="21" s="1"/>
  <c r="N140" i="21" s="1"/>
  <c r="L140" i="21" s="1"/>
  <c r="S138" i="21"/>
  <c r="I243" i="14"/>
  <c r="J242" i="14"/>
  <c r="O111" i="14"/>
  <c r="P111" i="14" s="1"/>
  <c r="M112" i="14" s="1"/>
  <c r="H200" i="22"/>
  <c r="I201" i="22"/>
  <c r="J200" i="22"/>
  <c r="K199" i="22" s="1"/>
  <c r="I200" i="21"/>
  <c r="J199" i="21"/>
  <c r="K198" i="21" s="1"/>
  <c r="H199" i="21"/>
  <c r="C174" i="15"/>
  <c r="K190" i="14"/>
  <c r="H192" i="14"/>
  <c r="O180" i="11"/>
  <c r="I181" i="11"/>
  <c r="S181" i="11" s="1"/>
  <c r="N180" i="11"/>
  <c r="J180" i="11"/>
  <c r="M180" i="11"/>
  <c r="P180" i="11"/>
  <c r="H180" i="11"/>
  <c r="L179" i="11"/>
  <c r="K178" i="11"/>
  <c r="L179" i="10"/>
  <c r="K178" i="10"/>
  <c r="O180" i="10"/>
  <c r="I181" i="10"/>
  <c r="S181" i="10" s="1"/>
  <c r="N180" i="10"/>
  <c r="J180" i="10"/>
  <c r="M180" i="10"/>
  <c r="P180" i="10"/>
  <c r="H180" i="10"/>
  <c r="N178" i="2"/>
  <c r="O178" i="2" s="1"/>
  <c r="P178" i="2" s="1"/>
  <c r="M179" i="2" s="1"/>
  <c r="H180" i="2"/>
  <c r="I181" i="2"/>
  <c r="S181" i="2" s="1"/>
  <c r="J180" i="2"/>
  <c r="L179" i="2"/>
  <c r="K178" i="2"/>
  <c r="M174" i="15" l="1"/>
  <c r="K174" i="15"/>
  <c r="D174" i="15"/>
  <c r="F174" i="15"/>
  <c r="G174" i="15"/>
  <c r="E174" i="15"/>
  <c r="N100" i="22"/>
  <c r="L100" i="22" s="1"/>
  <c r="O140" i="21"/>
  <c r="P140" i="21" s="1"/>
  <c r="M141" i="21" s="1"/>
  <c r="N141" i="21" s="1"/>
  <c r="L141" i="21" s="1"/>
  <c r="S139" i="21"/>
  <c r="I244" i="14"/>
  <c r="J243" i="14"/>
  <c r="N112" i="14"/>
  <c r="L112" i="14" s="1"/>
  <c r="S111" i="14" s="1"/>
  <c r="I202" i="22"/>
  <c r="J201" i="22"/>
  <c r="K200" i="22" s="1"/>
  <c r="H201" i="22"/>
  <c r="I201" i="21"/>
  <c r="J200" i="21"/>
  <c r="K199" i="21" s="1"/>
  <c r="H200" i="21"/>
  <c r="C175" i="15"/>
  <c r="K191" i="14"/>
  <c r="H193" i="14"/>
  <c r="K179" i="11"/>
  <c r="L180" i="11"/>
  <c r="I182" i="11"/>
  <c r="S182" i="11" s="1"/>
  <c r="N181" i="11"/>
  <c r="J181" i="11"/>
  <c r="M181" i="11"/>
  <c r="P181" i="11"/>
  <c r="H181" i="11"/>
  <c r="O181" i="11"/>
  <c r="I182" i="10"/>
  <c r="S182" i="10" s="1"/>
  <c r="N181" i="10"/>
  <c r="J181" i="10"/>
  <c r="M181" i="10"/>
  <c r="P181" i="10"/>
  <c r="H181" i="10"/>
  <c r="O181" i="10"/>
  <c r="K179" i="10"/>
  <c r="L180" i="10"/>
  <c r="N179" i="2"/>
  <c r="O179" i="2" s="1"/>
  <c r="P179" i="2" s="1"/>
  <c r="M180" i="2" s="1"/>
  <c r="L180" i="2"/>
  <c r="K179" i="2"/>
  <c r="I182" i="2"/>
  <c r="S182" i="2" s="1"/>
  <c r="J181" i="2"/>
  <c r="H181" i="2"/>
  <c r="M175" i="15" l="1"/>
  <c r="K175" i="15"/>
  <c r="D175" i="15"/>
  <c r="F175" i="15"/>
  <c r="G175" i="15"/>
  <c r="E175" i="15"/>
  <c r="S99" i="22"/>
  <c r="O100" i="22"/>
  <c r="P100" i="22" s="1"/>
  <c r="M101" i="22" s="1"/>
  <c r="O141" i="21"/>
  <c r="P141" i="21" s="1"/>
  <c r="M142" i="21" s="1"/>
  <c r="N142" i="21" s="1"/>
  <c r="L142" i="21" s="1"/>
  <c r="S140" i="21"/>
  <c r="I245" i="14"/>
  <c r="J244" i="14"/>
  <c r="O112" i="14"/>
  <c r="P112" i="14" s="1"/>
  <c r="M113" i="14" s="1"/>
  <c r="I203" i="22"/>
  <c r="J202" i="22"/>
  <c r="K201" i="22" s="1"/>
  <c r="H202" i="22"/>
  <c r="H201" i="21"/>
  <c r="I202" i="21"/>
  <c r="J201" i="21"/>
  <c r="K200" i="21" s="1"/>
  <c r="C176" i="15"/>
  <c r="K192" i="14"/>
  <c r="H194" i="14"/>
  <c r="M182" i="11"/>
  <c r="P182" i="11"/>
  <c r="H182" i="11"/>
  <c r="O182" i="11"/>
  <c r="N182" i="11"/>
  <c r="J182" i="11"/>
  <c r="I183" i="11"/>
  <c r="S183" i="11" s="1"/>
  <c r="K180" i="11"/>
  <c r="L181" i="11"/>
  <c r="K180" i="10"/>
  <c r="L181" i="10"/>
  <c r="M182" i="10"/>
  <c r="P182" i="10"/>
  <c r="H182" i="10"/>
  <c r="O182" i="10"/>
  <c r="I183" i="10"/>
  <c r="S183" i="10" s="1"/>
  <c r="N182" i="10"/>
  <c r="J182" i="10"/>
  <c r="N180" i="2"/>
  <c r="O180" i="2" s="1"/>
  <c r="P180" i="2" s="1"/>
  <c r="M181" i="2" s="1"/>
  <c r="L181" i="2"/>
  <c r="K180" i="2"/>
  <c r="J182" i="2"/>
  <c r="H182" i="2"/>
  <c r="I183" i="2"/>
  <c r="S183" i="2" s="1"/>
  <c r="M176" i="15" l="1"/>
  <c r="K176" i="15"/>
  <c r="D176" i="15"/>
  <c r="F176" i="15"/>
  <c r="G176" i="15"/>
  <c r="E176" i="15"/>
  <c r="N101" i="22"/>
  <c r="L101" i="22" s="1"/>
  <c r="O142" i="21"/>
  <c r="P142" i="21" s="1"/>
  <c r="M143" i="21" s="1"/>
  <c r="N143" i="21" s="1"/>
  <c r="L143" i="21" s="1"/>
  <c r="S141" i="21"/>
  <c r="I246" i="14"/>
  <c r="J245" i="14"/>
  <c r="N113" i="14"/>
  <c r="L113" i="14" s="1"/>
  <c r="S112" i="14" s="1"/>
  <c r="I204" i="22"/>
  <c r="J203" i="22"/>
  <c r="K202" i="22" s="1"/>
  <c r="H203" i="22"/>
  <c r="I203" i="21"/>
  <c r="J202" i="21"/>
  <c r="K201" i="21" s="1"/>
  <c r="H202" i="21"/>
  <c r="C177" i="15"/>
  <c r="K193" i="14"/>
  <c r="H195" i="14"/>
  <c r="L182" i="11"/>
  <c r="K181" i="11"/>
  <c r="P183" i="11"/>
  <c r="H183" i="11"/>
  <c r="O183" i="11"/>
  <c r="I184" i="11"/>
  <c r="S184" i="11" s="1"/>
  <c r="N183" i="11"/>
  <c r="J183" i="11"/>
  <c r="M183" i="11"/>
  <c r="P183" i="10"/>
  <c r="H183" i="10"/>
  <c r="O183" i="10"/>
  <c r="I184" i="10"/>
  <c r="S184" i="10" s="1"/>
  <c r="N183" i="10"/>
  <c r="J183" i="10"/>
  <c r="M183" i="10"/>
  <c r="L182" i="10"/>
  <c r="K181" i="10"/>
  <c r="N181" i="2"/>
  <c r="O181" i="2" s="1"/>
  <c r="P181" i="2" s="1"/>
  <c r="M182" i="2" s="1"/>
  <c r="I184" i="2"/>
  <c r="S184" i="2" s="1"/>
  <c r="J183" i="2"/>
  <c r="H183" i="2"/>
  <c r="L182" i="2"/>
  <c r="K181" i="2"/>
  <c r="M177" i="15" l="1"/>
  <c r="D177" i="15"/>
  <c r="F177" i="15"/>
  <c r="K177" i="15"/>
  <c r="G177" i="15"/>
  <c r="E177" i="15"/>
  <c r="S100" i="22"/>
  <c r="O101" i="22"/>
  <c r="P101" i="22" s="1"/>
  <c r="M102" i="22" s="1"/>
  <c r="O143" i="21"/>
  <c r="P143" i="21" s="1"/>
  <c r="M144" i="21" s="1"/>
  <c r="N144" i="21" s="1"/>
  <c r="L144" i="21" s="1"/>
  <c r="S142" i="21"/>
  <c r="I247" i="14"/>
  <c r="J246" i="14"/>
  <c r="O113" i="14"/>
  <c r="P113" i="14" s="1"/>
  <c r="M114" i="14" s="1"/>
  <c r="H204" i="22"/>
  <c r="I205" i="22"/>
  <c r="J204" i="22"/>
  <c r="K203" i="22" s="1"/>
  <c r="I204" i="21"/>
  <c r="J203" i="21"/>
  <c r="K202" i="21" s="1"/>
  <c r="H203" i="21"/>
  <c r="C178" i="15"/>
  <c r="K194" i="14"/>
  <c r="H196" i="14"/>
  <c r="O184" i="11"/>
  <c r="I185" i="11"/>
  <c r="S185" i="11" s="1"/>
  <c r="N184" i="11"/>
  <c r="J184" i="11"/>
  <c r="M184" i="11"/>
  <c r="H184" i="11"/>
  <c r="P184" i="11"/>
  <c r="L183" i="11"/>
  <c r="K182" i="11"/>
  <c r="O184" i="10"/>
  <c r="I185" i="10"/>
  <c r="S185" i="10" s="1"/>
  <c r="N184" i="10"/>
  <c r="J184" i="10"/>
  <c r="M184" i="10"/>
  <c r="P184" i="10"/>
  <c r="H184" i="10"/>
  <c r="L183" i="10"/>
  <c r="K182" i="10"/>
  <c r="N182" i="2"/>
  <c r="O182" i="2" s="1"/>
  <c r="P182" i="2" s="1"/>
  <c r="M183" i="2" s="1"/>
  <c r="K182" i="2"/>
  <c r="L183" i="2"/>
  <c r="I185" i="2"/>
  <c r="S185" i="2" s="1"/>
  <c r="H184" i="2"/>
  <c r="J184" i="2"/>
  <c r="K178" i="15" l="1"/>
  <c r="M178" i="15"/>
  <c r="D178" i="15"/>
  <c r="F178" i="15"/>
  <c r="G178" i="15"/>
  <c r="E178" i="15"/>
  <c r="N102" i="22"/>
  <c r="L102" i="22" s="1"/>
  <c r="O144" i="21"/>
  <c r="P144" i="21" s="1"/>
  <c r="M145" i="21" s="1"/>
  <c r="N145" i="21" s="1"/>
  <c r="L145" i="21" s="1"/>
  <c r="S144" i="21" s="1"/>
  <c r="S143" i="21"/>
  <c r="I248" i="14"/>
  <c r="J247" i="14"/>
  <c r="N114" i="14"/>
  <c r="L114" i="14" s="1"/>
  <c r="S113" i="14" s="1"/>
  <c r="I206" i="22"/>
  <c r="J205" i="22"/>
  <c r="K204" i="22" s="1"/>
  <c r="H205" i="22"/>
  <c r="I205" i="21"/>
  <c r="J204" i="21"/>
  <c r="K203" i="21" s="1"/>
  <c r="H204" i="21"/>
  <c r="C179" i="15"/>
  <c r="K195" i="14"/>
  <c r="H197" i="14"/>
  <c r="K183" i="11"/>
  <c r="L184" i="11"/>
  <c r="I186" i="11"/>
  <c r="S186" i="11" s="1"/>
  <c r="N185" i="11"/>
  <c r="J185" i="11"/>
  <c r="M185" i="11"/>
  <c r="P185" i="11"/>
  <c r="H185" i="11"/>
  <c r="O185" i="11"/>
  <c r="K183" i="10"/>
  <c r="L184" i="10"/>
  <c r="I186" i="10"/>
  <c r="S186" i="10" s="1"/>
  <c r="N185" i="10"/>
  <c r="J185" i="10"/>
  <c r="M185" i="10"/>
  <c r="P185" i="10"/>
  <c r="H185" i="10"/>
  <c r="O185" i="10"/>
  <c r="N183" i="2"/>
  <c r="O183" i="2" s="1"/>
  <c r="P183" i="2" s="1"/>
  <c r="M184" i="2" s="1"/>
  <c r="H185" i="2"/>
  <c r="J185" i="2"/>
  <c r="I186" i="2"/>
  <c r="S186" i="2" s="1"/>
  <c r="L184" i="2"/>
  <c r="K183" i="2"/>
  <c r="M179" i="15" l="1"/>
  <c r="K179" i="15"/>
  <c r="D179" i="15"/>
  <c r="F179" i="15"/>
  <c r="G179" i="15"/>
  <c r="E179" i="15"/>
  <c r="S101" i="22"/>
  <c r="O102" i="22"/>
  <c r="P102" i="22" s="1"/>
  <c r="M103" i="22" s="1"/>
  <c r="I249" i="14"/>
  <c r="J248" i="14"/>
  <c r="O145" i="21"/>
  <c r="P145" i="21" s="1"/>
  <c r="M146" i="21" s="1"/>
  <c r="O114" i="14"/>
  <c r="P114" i="14" s="1"/>
  <c r="M115" i="14" s="1"/>
  <c r="I207" i="22"/>
  <c r="J206" i="22"/>
  <c r="K205" i="22" s="1"/>
  <c r="H206" i="22"/>
  <c r="I206" i="21"/>
  <c r="J205" i="21"/>
  <c r="K204" i="21" s="1"/>
  <c r="H205" i="21"/>
  <c r="C180" i="15"/>
  <c r="K196" i="14"/>
  <c r="H198" i="14"/>
  <c r="M186" i="11"/>
  <c r="P186" i="11"/>
  <c r="H186" i="11"/>
  <c r="O186" i="11"/>
  <c r="J186" i="11"/>
  <c r="I187" i="11"/>
  <c r="S187" i="11" s="1"/>
  <c r="N186" i="11"/>
  <c r="K184" i="11"/>
  <c r="L185" i="11"/>
  <c r="M186" i="10"/>
  <c r="P186" i="10"/>
  <c r="H186" i="10"/>
  <c r="O186" i="10"/>
  <c r="I187" i="10"/>
  <c r="S187" i="10" s="1"/>
  <c r="N186" i="10"/>
  <c r="J186" i="10"/>
  <c r="K184" i="10"/>
  <c r="L185" i="10"/>
  <c r="N184" i="2"/>
  <c r="O184" i="2"/>
  <c r="P184" i="2" s="1"/>
  <c r="M185" i="2" s="1"/>
  <c r="K184" i="2"/>
  <c r="L185" i="2"/>
  <c r="J186" i="2"/>
  <c r="I187" i="2"/>
  <c r="S187" i="2" s="1"/>
  <c r="H186" i="2"/>
  <c r="M180" i="15" l="1"/>
  <c r="K180" i="15"/>
  <c r="D180" i="15"/>
  <c r="F180" i="15"/>
  <c r="G180" i="15"/>
  <c r="E180" i="15"/>
  <c r="N103" i="22"/>
  <c r="L103" i="22" s="1"/>
  <c r="I250" i="14"/>
  <c r="J249" i="14"/>
  <c r="N146" i="21"/>
  <c r="L146" i="21" s="1"/>
  <c r="S145" i="21" s="1"/>
  <c r="N115" i="14"/>
  <c r="L115" i="14" s="1"/>
  <c r="S114" i="14" s="1"/>
  <c r="I208" i="22"/>
  <c r="J207" i="22"/>
  <c r="K206" i="22" s="1"/>
  <c r="H207" i="22"/>
  <c r="I207" i="21"/>
  <c r="J206" i="21"/>
  <c r="K205" i="21" s="1"/>
  <c r="H206" i="21"/>
  <c r="C181" i="15"/>
  <c r="K197" i="14"/>
  <c r="H199" i="14"/>
  <c r="P187" i="11"/>
  <c r="H187" i="11"/>
  <c r="O187" i="11"/>
  <c r="I188" i="11"/>
  <c r="S188" i="11" s="1"/>
  <c r="N187" i="11"/>
  <c r="J187" i="11"/>
  <c r="M187" i="11"/>
  <c r="L186" i="11"/>
  <c r="K185" i="11"/>
  <c r="L186" i="10"/>
  <c r="K185" i="10"/>
  <c r="P187" i="10"/>
  <c r="H187" i="10"/>
  <c r="O187" i="10"/>
  <c r="I188" i="10"/>
  <c r="S188" i="10" s="1"/>
  <c r="N187" i="10"/>
  <c r="J187" i="10"/>
  <c r="M187" i="10"/>
  <c r="N185" i="2"/>
  <c r="O185" i="2" s="1"/>
  <c r="P185" i="2" s="1"/>
  <c r="M186" i="2" s="1"/>
  <c r="I188" i="2"/>
  <c r="S188" i="2" s="1"/>
  <c r="J187" i="2"/>
  <c r="H187" i="2"/>
  <c r="K185" i="2"/>
  <c r="L186" i="2"/>
  <c r="M181" i="15" l="1"/>
  <c r="D181" i="15"/>
  <c r="F181" i="15"/>
  <c r="G181" i="15"/>
  <c r="K181" i="15"/>
  <c r="E181" i="15"/>
  <c r="S102" i="22"/>
  <c r="O103" i="22"/>
  <c r="P103" i="22" s="1"/>
  <c r="M104" i="22" s="1"/>
  <c r="I251" i="14"/>
  <c r="J250" i="14"/>
  <c r="O146" i="21"/>
  <c r="P146" i="21" s="1"/>
  <c r="M147" i="21" s="1"/>
  <c r="O115" i="14"/>
  <c r="P115" i="14" s="1"/>
  <c r="M116" i="14" s="1"/>
  <c r="H208" i="22"/>
  <c r="I209" i="22"/>
  <c r="J208" i="22"/>
  <c r="K207" i="22" s="1"/>
  <c r="I208" i="21"/>
  <c r="J207" i="21"/>
  <c r="K206" i="21" s="1"/>
  <c r="H207" i="21"/>
  <c r="C182" i="15"/>
  <c r="K198" i="14"/>
  <c r="H200" i="14"/>
  <c r="O188" i="11"/>
  <c r="I189" i="11"/>
  <c r="S189" i="11" s="1"/>
  <c r="N188" i="11"/>
  <c r="J188" i="11"/>
  <c r="M188" i="11"/>
  <c r="H188" i="11"/>
  <c r="P188" i="11"/>
  <c r="L187" i="11"/>
  <c r="K186" i="11"/>
  <c r="L187" i="10"/>
  <c r="K186" i="10"/>
  <c r="O188" i="10"/>
  <c r="I189" i="10"/>
  <c r="S189" i="10" s="1"/>
  <c r="N188" i="10"/>
  <c r="J188" i="10"/>
  <c r="M188" i="10"/>
  <c r="P188" i="10"/>
  <c r="H188" i="10"/>
  <c r="N186" i="2"/>
  <c r="O186" i="2"/>
  <c r="P186" i="2" s="1"/>
  <c r="M187" i="2" s="1"/>
  <c r="L187" i="2"/>
  <c r="K186" i="2"/>
  <c r="I189" i="2"/>
  <c r="S189" i="2" s="1"/>
  <c r="H188" i="2"/>
  <c r="J188" i="2"/>
  <c r="M182" i="15" l="1"/>
  <c r="K182" i="15"/>
  <c r="D182" i="15"/>
  <c r="F182" i="15"/>
  <c r="G182" i="15"/>
  <c r="E182" i="15"/>
  <c r="N104" i="22"/>
  <c r="L104" i="22" s="1"/>
  <c r="I252" i="14"/>
  <c r="J251" i="14"/>
  <c r="N147" i="21"/>
  <c r="L147" i="21" s="1"/>
  <c r="S146" i="21" s="1"/>
  <c r="N116" i="14"/>
  <c r="L116" i="14" s="1"/>
  <c r="S115" i="14" s="1"/>
  <c r="I210" i="22"/>
  <c r="J209" i="22"/>
  <c r="K208" i="22" s="1"/>
  <c r="H209" i="22"/>
  <c r="I209" i="21"/>
  <c r="J208" i="21"/>
  <c r="K207" i="21" s="1"/>
  <c r="H208" i="21"/>
  <c r="C183" i="15"/>
  <c r="K199" i="14"/>
  <c r="H201" i="14"/>
  <c r="I190" i="11"/>
  <c r="S190" i="11" s="1"/>
  <c r="N189" i="11"/>
  <c r="J189" i="11"/>
  <c r="M189" i="11"/>
  <c r="P189" i="11"/>
  <c r="H189" i="11"/>
  <c r="O189" i="11"/>
  <c r="K187" i="11"/>
  <c r="L188" i="11"/>
  <c r="I190" i="10"/>
  <c r="S190" i="10" s="1"/>
  <c r="N189" i="10"/>
  <c r="J189" i="10"/>
  <c r="M189" i="10"/>
  <c r="P189" i="10"/>
  <c r="H189" i="10"/>
  <c r="O189" i="10"/>
  <c r="K187" i="10"/>
  <c r="L188" i="10"/>
  <c r="N187" i="2"/>
  <c r="O187" i="2"/>
  <c r="P187" i="2" s="1"/>
  <c r="M188" i="2" s="1"/>
  <c r="J189" i="2"/>
  <c r="H189" i="2"/>
  <c r="I190" i="2"/>
  <c r="S190" i="2" s="1"/>
  <c r="L188" i="2"/>
  <c r="K187" i="2"/>
  <c r="K183" i="15" l="1"/>
  <c r="D183" i="15"/>
  <c r="F183" i="15"/>
  <c r="M183" i="15"/>
  <c r="G183" i="15"/>
  <c r="E183" i="15"/>
  <c r="S103" i="22"/>
  <c r="O104" i="22"/>
  <c r="P104" i="22" s="1"/>
  <c r="M105" i="22" s="1"/>
  <c r="I253" i="14"/>
  <c r="J252" i="14"/>
  <c r="O147" i="21"/>
  <c r="P147" i="21" s="1"/>
  <c r="M148" i="21" s="1"/>
  <c r="O116" i="14"/>
  <c r="P116" i="14" s="1"/>
  <c r="M117" i="14" s="1"/>
  <c r="I211" i="22"/>
  <c r="J210" i="22"/>
  <c r="K209" i="22" s="1"/>
  <c r="H210" i="22"/>
  <c r="I210" i="21"/>
  <c r="J209" i="21"/>
  <c r="K208" i="21" s="1"/>
  <c r="H209" i="21"/>
  <c r="C184" i="15"/>
  <c r="K200" i="14"/>
  <c r="H202" i="14"/>
  <c r="K188" i="11"/>
  <c r="L189" i="11"/>
  <c r="M190" i="11"/>
  <c r="P190" i="11"/>
  <c r="H190" i="11"/>
  <c r="O190" i="11"/>
  <c r="I191" i="11"/>
  <c r="S191" i="11" s="1"/>
  <c r="N190" i="11"/>
  <c r="J190" i="11"/>
  <c r="K188" i="10"/>
  <c r="L189" i="10"/>
  <c r="M190" i="10"/>
  <c r="P190" i="10"/>
  <c r="H190" i="10"/>
  <c r="O190" i="10"/>
  <c r="I191" i="10"/>
  <c r="S191" i="10" s="1"/>
  <c r="N190" i="10"/>
  <c r="J190" i="10"/>
  <c r="N188" i="2"/>
  <c r="O188" i="2" s="1"/>
  <c r="P188" i="2" s="1"/>
  <c r="M189" i="2" s="1"/>
  <c r="I191" i="2"/>
  <c r="S191" i="2" s="1"/>
  <c r="J190" i="2"/>
  <c r="H190" i="2"/>
  <c r="L189" i="2"/>
  <c r="K188" i="2"/>
  <c r="M184" i="15" l="1"/>
  <c r="K184" i="15"/>
  <c r="D184" i="15"/>
  <c r="F184" i="15"/>
  <c r="G184" i="15"/>
  <c r="E184" i="15"/>
  <c r="N105" i="22"/>
  <c r="L105" i="22" s="1"/>
  <c r="I254" i="14"/>
  <c r="J253" i="14"/>
  <c r="N148" i="21"/>
  <c r="L148" i="21" s="1"/>
  <c r="S147" i="21" s="1"/>
  <c r="N117" i="14"/>
  <c r="L117" i="14" s="1"/>
  <c r="S116" i="14" s="1"/>
  <c r="I212" i="22"/>
  <c r="J211" i="22"/>
  <c r="K210" i="22" s="1"/>
  <c r="H211" i="22"/>
  <c r="I211" i="21"/>
  <c r="J210" i="21"/>
  <c r="K209" i="21" s="1"/>
  <c r="H210" i="21"/>
  <c r="C185" i="15"/>
  <c r="K201" i="14"/>
  <c r="H203" i="14"/>
  <c r="P191" i="11"/>
  <c r="H191" i="11"/>
  <c r="O191" i="11"/>
  <c r="I192" i="11"/>
  <c r="S192" i="11" s="1"/>
  <c r="N191" i="11"/>
  <c r="J191" i="11"/>
  <c r="M191" i="11"/>
  <c r="L190" i="11"/>
  <c r="K189" i="11"/>
  <c r="L190" i="10"/>
  <c r="K189" i="10"/>
  <c r="P191" i="10"/>
  <c r="H191" i="10"/>
  <c r="O191" i="10"/>
  <c r="I192" i="10"/>
  <c r="S192" i="10" s="1"/>
  <c r="N191" i="10"/>
  <c r="J191" i="10"/>
  <c r="M191" i="10"/>
  <c r="N189" i="2"/>
  <c r="O189" i="2"/>
  <c r="P189" i="2" s="1"/>
  <c r="M190" i="2" s="1"/>
  <c r="H191" i="2"/>
  <c r="J191" i="2"/>
  <c r="I192" i="2"/>
  <c r="S192" i="2" s="1"/>
  <c r="L190" i="2"/>
  <c r="K189" i="2"/>
  <c r="M185" i="15" l="1"/>
  <c r="D185" i="15"/>
  <c r="F185" i="15"/>
  <c r="K185" i="15"/>
  <c r="G185" i="15"/>
  <c r="E185" i="15"/>
  <c r="S104" i="22"/>
  <c r="O105" i="22"/>
  <c r="P105" i="22" s="1"/>
  <c r="M106" i="22" s="1"/>
  <c r="I255" i="14"/>
  <c r="J254" i="14"/>
  <c r="O148" i="21"/>
  <c r="P148" i="21" s="1"/>
  <c r="M149" i="21" s="1"/>
  <c r="O117" i="14"/>
  <c r="P117" i="14" s="1"/>
  <c r="M118" i="14" s="1"/>
  <c r="H212" i="22"/>
  <c r="J212" i="22"/>
  <c r="K211" i="22" s="1"/>
  <c r="I213" i="22"/>
  <c r="I212" i="21"/>
  <c r="J211" i="21"/>
  <c r="K210" i="21" s="1"/>
  <c r="H211" i="21"/>
  <c r="C186" i="15"/>
  <c r="K202" i="14"/>
  <c r="H204" i="14"/>
  <c r="O192" i="11"/>
  <c r="I193" i="11"/>
  <c r="S193" i="11" s="1"/>
  <c r="N192" i="11"/>
  <c r="J192" i="11"/>
  <c r="M192" i="11"/>
  <c r="P192" i="11"/>
  <c r="H192" i="11"/>
  <c r="L191" i="11"/>
  <c r="K190" i="11"/>
  <c r="L191" i="10"/>
  <c r="K190" i="10"/>
  <c r="O192" i="10"/>
  <c r="I193" i="10"/>
  <c r="S193" i="10" s="1"/>
  <c r="N192" i="10"/>
  <c r="J192" i="10"/>
  <c r="M192" i="10"/>
  <c r="P192" i="10"/>
  <c r="H192" i="10"/>
  <c r="N190" i="2"/>
  <c r="O190" i="2" s="1"/>
  <c r="P190" i="2" s="1"/>
  <c r="M191" i="2" s="1"/>
  <c r="I193" i="2"/>
  <c r="S193" i="2" s="1"/>
  <c r="H192" i="2"/>
  <c r="J192" i="2"/>
  <c r="L191" i="2"/>
  <c r="K190" i="2"/>
  <c r="M186" i="15" l="1"/>
  <c r="K186" i="15"/>
  <c r="D186" i="15"/>
  <c r="F186" i="15"/>
  <c r="G186" i="15"/>
  <c r="E186" i="15"/>
  <c r="N106" i="22"/>
  <c r="L106" i="22" s="1"/>
  <c r="I256" i="14"/>
  <c r="J255" i="14"/>
  <c r="N149" i="21"/>
  <c r="L149" i="21" s="1"/>
  <c r="S148" i="21" s="1"/>
  <c r="N118" i="14"/>
  <c r="L118" i="14" s="1"/>
  <c r="S117" i="14" s="1"/>
  <c r="I214" i="22"/>
  <c r="J213" i="22"/>
  <c r="K212" i="22" s="1"/>
  <c r="H213" i="22"/>
  <c r="I213" i="21"/>
  <c r="J212" i="21"/>
  <c r="K211" i="21" s="1"/>
  <c r="H212" i="21"/>
  <c r="C187" i="15"/>
  <c r="K203" i="14"/>
  <c r="H205" i="14"/>
  <c r="K191" i="11"/>
  <c r="L192" i="11"/>
  <c r="I194" i="11"/>
  <c r="S194" i="11" s="1"/>
  <c r="N193" i="11"/>
  <c r="J193" i="11"/>
  <c r="M193" i="11"/>
  <c r="P193" i="11"/>
  <c r="H193" i="11"/>
  <c r="O193" i="11"/>
  <c r="I194" i="10"/>
  <c r="S194" i="10" s="1"/>
  <c r="N193" i="10"/>
  <c r="J193" i="10"/>
  <c r="M193" i="10"/>
  <c r="P193" i="10"/>
  <c r="H193" i="10"/>
  <c r="O193" i="10"/>
  <c r="K191" i="10"/>
  <c r="L192" i="10"/>
  <c r="N191" i="2"/>
  <c r="O191" i="2" s="1"/>
  <c r="P191" i="2" s="1"/>
  <c r="M192" i="2" s="1"/>
  <c r="I194" i="2"/>
  <c r="S194" i="2" s="1"/>
  <c r="H193" i="2"/>
  <c r="J193" i="2"/>
  <c r="L192" i="2"/>
  <c r="K191" i="2"/>
  <c r="M187" i="15" l="1"/>
  <c r="K187" i="15"/>
  <c r="D187" i="15"/>
  <c r="F187" i="15"/>
  <c r="G187" i="15"/>
  <c r="E187" i="15"/>
  <c r="S105" i="22"/>
  <c r="O106" i="22"/>
  <c r="P106" i="22" s="1"/>
  <c r="M107" i="22" s="1"/>
  <c r="I257" i="14"/>
  <c r="J256" i="14"/>
  <c r="O149" i="21"/>
  <c r="P149" i="21" s="1"/>
  <c r="M150" i="21" s="1"/>
  <c r="H98" i="15"/>
  <c r="O118" i="14"/>
  <c r="P118" i="14" s="1"/>
  <c r="M119" i="14" s="1"/>
  <c r="I215" i="22"/>
  <c r="J214" i="22"/>
  <c r="K213" i="22" s="1"/>
  <c r="H214" i="22"/>
  <c r="I214" i="21"/>
  <c r="J213" i="21"/>
  <c r="K212" i="21" s="1"/>
  <c r="H213" i="21"/>
  <c r="C188" i="15"/>
  <c r="K204" i="14"/>
  <c r="H206" i="14"/>
  <c r="M194" i="11"/>
  <c r="P194" i="11"/>
  <c r="H194" i="11"/>
  <c r="O194" i="11"/>
  <c r="I195" i="11"/>
  <c r="S195" i="11" s="1"/>
  <c r="N194" i="11"/>
  <c r="J194" i="11"/>
  <c r="K192" i="11"/>
  <c r="L193" i="11"/>
  <c r="K192" i="10"/>
  <c r="L193" i="10"/>
  <c r="M194" i="10"/>
  <c r="P194" i="10"/>
  <c r="H194" i="10"/>
  <c r="O194" i="10"/>
  <c r="I195" i="10"/>
  <c r="S195" i="10" s="1"/>
  <c r="N194" i="10"/>
  <c r="J194" i="10"/>
  <c r="N192" i="2"/>
  <c r="O192" i="2"/>
  <c r="P192" i="2" s="1"/>
  <c r="M193" i="2" s="1"/>
  <c r="L193" i="2"/>
  <c r="K192" i="2"/>
  <c r="J194" i="2"/>
  <c r="I195" i="2"/>
  <c r="S195" i="2" s="1"/>
  <c r="H194" i="2"/>
  <c r="M188" i="15" l="1"/>
  <c r="K188" i="15"/>
  <c r="D188" i="15"/>
  <c r="F188" i="15"/>
  <c r="G188" i="15"/>
  <c r="E188" i="15"/>
  <c r="N107" i="22"/>
  <c r="L107" i="22" s="1"/>
  <c r="H11" i="15"/>
  <c r="H15" i="15"/>
  <c r="H19" i="15"/>
  <c r="H23" i="15"/>
  <c r="H27" i="15"/>
  <c r="H12" i="15"/>
  <c r="H16" i="15"/>
  <c r="H20" i="15"/>
  <c r="H24" i="15"/>
  <c r="H28" i="15"/>
  <c r="H13" i="15"/>
  <c r="H17" i="15"/>
  <c r="H21" i="15"/>
  <c r="H25" i="15"/>
  <c r="H10" i="15"/>
  <c r="H14" i="15"/>
  <c r="H18" i="15"/>
  <c r="H22" i="15"/>
  <c r="H26" i="15"/>
  <c r="H29" i="15"/>
  <c r="H30" i="15"/>
  <c r="H31" i="15"/>
  <c r="H32" i="15"/>
  <c r="H33" i="15"/>
  <c r="H34" i="15"/>
  <c r="H35" i="15"/>
  <c r="H36" i="15"/>
  <c r="H37" i="15"/>
  <c r="H38" i="15"/>
  <c r="H39" i="15"/>
  <c r="H40" i="15"/>
  <c r="H41" i="15"/>
  <c r="H42" i="15"/>
  <c r="H43" i="15"/>
  <c r="H44" i="15"/>
  <c r="H45" i="15"/>
  <c r="H46" i="15"/>
  <c r="H47" i="15"/>
  <c r="H48" i="15"/>
  <c r="H49" i="15"/>
  <c r="H50" i="15"/>
  <c r="H51" i="15"/>
  <c r="H52" i="15"/>
  <c r="H53" i="15"/>
  <c r="H54" i="15"/>
  <c r="H55" i="15"/>
  <c r="H56" i="15"/>
  <c r="H57" i="15"/>
  <c r="H58" i="15"/>
  <c r="H59" i="15"/>
  <c r="H60" i="15"/>
  <c r="H61" i="15"/>
  <c r="H62" i="15"/>
  <c r="H63" i="15"/>
  <c r="H64" i="15"/>
  <c r="H65" i="15"/>
  <c r="H66" i="15"/>
  <c r="H67" i="15"/>
  <c r="H68" i="15"/>
  <c r="H69" i="15"/>
  <c r="H70" i="15"/>
  <c r="H71" i="15"/>
  <c r="H72" i="15"/>
  <c r="H73" i="15"/>
  <c r="H74" i="15"/>
  <c r="H75" i="15"/>
  <c r="H76" i="15"/>
  <c r="H77" i="15"/>
  <c r="H78" i="15"/>
  <c r="H79" i="15"/>
  <c r="H80" i="15"/>
  <c r="H81" i="15"/>
  <c r="H82" i="15"/>
  <c r="H83" i="15"/>
  <c r="H84" i="15"/>
  <c r="H85" i="15"/>
  <c r="H86" i="15"/>
  <c r="H87" i="15"/>
  <c r="H88" i="15"/>
  <c r="H89" i="15"/>
  <c r="H90" i="15"/>
  <c r="H91" i="15"/>
  <c r="H92" i="15"/>
  <c r="H93" i="15"/>
  <c r="H94" i="15"/>
  <c r="H95" i="15"/>
  <c r="H96" i="15"/>
  <c r="H97" i="15"/>
  <c r="I258" i="14"/>
  <c r="J257" i="14"/>
  <c r="N150" i="21"/>
  <c r="L150" i="21" s="1"/>
  <c r="S149" i="21" s="1"/>
  <c r="N119" i="14"/>
  <c r="L119" i="14" s="1"/>
  <c r="S118" i="14" s="1"/>
  <c r="I216" i="22"/>
  <c r="J215" i="22"/>
  <c r="K214" i="22" s="1"/>
  <c r="H215" i="22"/>
  <c r="I215" i="21"/>
  <c r="J214" i="21"/>
  <c r="K213" i="21" s="1"/>
  <c r="H214" i="21"/>
  <c r="C189" i="15"/>
  <c r="K205" i="14"/>
  <c r="H207" i="14"/>
  <c r="L194" i="11"/>
  <c r="K193" i="11"/>
  <c r="P195" i="11"/>
  <c r="H195" i="11"/>
  <c r="O195" i="11"/>
  <c r="I196" i="11"/>
  <c r="S196" i="11" s="1"/>
  <c r="N195" i="11"/>
  <c r="J195" i="11"/>
  <c r="M195" i="11"/>
  <c r="L194" i="10"/>
  <c r="K193" i="10"/>
  <c r="P195" i="10"/>
  <c r="H195" i="10"/>
  <c r="O195" i="10"/>
  <c r="I196" i="10"/>
  <c r="S196" i="10" s="1"/>
  <c r="N195" i="10"/>
  <c r="J195" i="10"/>
  <c r="M195" i="10"/>
  <c r="N193" i="2"/>
  <c r="O193" i="2" s="1"/>
  <c r="P193" i="2" s="1"/>
  <c r="M194" i="2" s="1"/>
  <c r="J195" i="2"/>
  <c r="H195" i="2"/>
  <c r="I196" i="2"/>
  <c r="S196" i="2" s="1"/>
  <c r="K193" i="2"/>
  <c r="L194" i="2"/>
  <c r="M189" i="15" l="1"/>
  <c r="D189" i="15"/>
  <c r="F189" i="15"/>
  <c r="G189" i="15"/>
  <c r="K189" i="15"/>
  <c r="E189" i="15"/>
  <c r="S106" i="22"/>
  <c r="O107" i="22"/>
  <c r="P107" i="22" s="1"/>
  <c r="M108" i="22" s="1"/>
  <c r="I259" i="14"/>
  <c r="J258" i="14"/>
  <c r="O150" i="21"/>
  <c r="P150" i="21" s="1"/>
  <c r="M151" i="21" s="1"/>
  <c r="H99" i="15"/>
  <c r="O119" i="14"/>
  <c r="P119" i="14" s="1"/>
  <c r="M120" i="14" s="1"/>
  <c r="H216" i="22"/>
  <c r="I217" i="22"/>
  <c r="J216" i="22"/>
  <c r="K215" i="22" s="1"/>
  <c r="I216" i="21"/>
  <c r="J215" i="21"/>
  <c r="K214" i="21" s="1"/>
  <c r="H215" i="21"/>
  <c r="C190" i="15"/>
  <c r="K206" i="14"/>
  <c r="H208" i="14"/>
  <c r="O196" i="11"/>
  <c r="I197" i="11"/>
  <c r="S197" i="11" s="1"/>
  <c r="N196" i="11"/>
  <c r="J196" i="11"/>
  <c r="M196" i="11"/>
  <c r="P196" i="11"/>
  <c r="H196" i="11"/>
  <c r="L195" i="11"/>
  <c r="K194" i="11"/>
  <c r="L195" i="10"/>
  <c r="K194" i="10"/>
  <c r="O196" i="10"/>
  <c r="I197" i="10"/>
  <c r="S197" i="10" s="1"/>
  <c r="N196" i="10"/>
  <c r="J196" i="10"/>
  <c r="M196" i="10"/>
  <c r="P196" i="10"/>
  <c r="H196" i="10"/>
  <c r="N194" i="2"/>
  <c r="O194" i="2" s="1"/>
  <c r="P194" i="2" s="1"/>
  <c r="M195" i="2" s="1"/>
  <c r="I197" i="2"/>
  <c r="S197" i="2" s="1"/>
  <c r="J196" i="2"/>
  <c r="H196" i="2"/>
  <c r="L195" i="2"/>
  <c r="K194" i="2"/>
  <c r="M190" i="15" l="1"/>
  <c r="K190" i="15"/>
  <c r="D190" i="15"/>
  <c r="F190" i="15"/>
  <c r="G190" i="15"/>
  <c r="E190" i="15"/>
  <c r="N108" i="22"/>
  <c r="L108" i="22" s="1"/>
  <c r="I260" i="14"/>
  <c r="J259" i="14"/>
  <c r="N151" i="21"/>
  <c r="L151" i="21" s="1"/>
  <c r="S150" i="21" s="1"/>
  <c r="N120" i="14"/>
  <c r="L120" i="14" s="1"/>
  <c r="S119" i="14" s="1"/>
  <c r="I218" i="22"/>
  <c r="J217" i="22"/>
  <c r="K216" i="22" s="1"/>
  <c r="H217" i="22"/>
  <c r="I217" i="21"/>
  <c r="J216" i="21"/>
  <c r="K215" i="21" s="1"/>
  <c r="H216" i="21"/>
  <c r="C191" i="15"/>
  <c r="K207" i="14"/>
  <c r="H209" i="14"/>
  <c r="I198" i="11"/>
  <c r="S198" i="11" s="1"/>
  <c r="N197" i="11"/>
  <c r="J197" i="11"/>
  <c r="M197" i="11"/>
  <c r="P197" i="11"/>
  <c r="H197" i="11"/>
  <c r="O197" i="11"/>
  <c r="K195" i="11"/>
  <c r="L196" i="11"/>
  <c r="I198" i="10"/>
  <c r="S198" i="10" s="1"/>
  <c r="N197" i="10"/>
  <c r="J197" i="10"/>
  <c r="M197" i="10"/>
  <c r="P197" i="10"/>
  <c r="H197" i="10"/>
  <c r="O197" i="10"/>
  <c r="K195" i="10"/>
  <c r="L196" i="10"/>
  <c r="N195" i="2"/>
  <c r="O195" i="2" s="1"/>
  <c r="P195" i="2" s="1"/>
  <c r="M196" i="2" s="1"/>
  <c r="L196" i="2"/>
  <c r="K195" i="2"/>
  <c r="J197" i="2"/>
  <c r="H197" i="2"/>
  <c r="I198" i="2"/>
  <c r="S198" i="2" s="1"/>
  <c r="K191" i="15" l="1"/>
  <c r="D191" i="15"/>
  <c r="F191" i="15"/>
  <c r="G191" i="15"/>
  <c r="M191" i="15"/>
  <c r="E191" i="15"/>
  <c r="S107" i="22"/>
  <c r="O108" i="22"/>
  <c r="P108" i="22" s="1"/>
  <c r="M109" i="22" s="1"/>
  <c r="I261" i="14"/>
  <c r="J260" i="14"/>
  <c r="O151" i="21"/>
  <c r="P151" i="21" s="1"/>
  <c r="M152" i="21" s="1"/>
  <c r="H100" i="15"/>
  <c r="O120" i="14"/>
  <c r="P120" i="14" s="1"/>
  <c r="M121" i="14" s="1"/>
  <c r="I219" i="22"/>
  <c r="J218" i="22"/>
  <c r="K217" i="22" s="1"/>
  <c r="H218" i="22"/>
  <c r="I218" i="21"/>
  <c r="J217" i="21"/>
  <c r="K216" i="21" s="1"/>
  <c r="H217" i="21"/>
  <c r="C192" i="15"/>
  <c r="K208" i="14"/>
  <c r="H210" i="14"/>
  <c r="K196" i="11"/>
  <c r="L197" i="11"/>
  <c r="M198" i="11"/>
  <c r="P198" i="11"/>
  <c r="H198" i="11"/>
  <c r="O198" i="11"/>
  <c r="N198" i="11"/>
  <c r="J198" i="11"/>
  <c r="I199" i="11"/>
  <c r="S199" i="11" s="1"/>
  <c r="K196" i="10"/>
  <c r="L197" i="10"/>
  <c r="M198" i="10"/>
  <c r="P198" i="10"/>
  <c r="H198" i="10"/>
  <c r="O198" i="10"/>
  <c r="I199" i="10"/>
  <c r="S199" i="10" s="1"/>
  <c r="N198" i="10"/>
  <c r="J198" i="10"/>
  <c r="N196" i="2"/>
  <c r="O196" i="2" s="1"/>
  <c r="P196" i="2" s="1"/>
  <c r="M197" i="2" s="1"/>
  <c r="I199" i="2"/>
  <c r="S199" i="2" s="1"/>
  <c r="J198" i="2"/>
  <c r="H198" i="2"/>
  <c r="K196" i="2"/>
  <c r="L197" i="2"/>
  <c r="M192" i="15" l="1"/>
  <c r="K192" i="15"/>
  <c r="D192" i="15"/>
  <c r="F192" i="15"/>
  <c r="G192" i="15"/>
  <c r="E192" i="15"/>
  <c r="N109" i="22"/>
  <c r="L109" i="22" s="1"/>
  <c r="I262" i="14"/>
  <c r="J261" i="14"/>
  <c r="N152" i="21"/>
  <c r="L152" i="21" s="1"/>
  <c r="S151" i="21" s="1"/>
  <c r="N121" i="14"/>
  <c r="L121" i="14" s="1"/>
  <c r="S120" i="14" s="1"/>
  <c r="I220" i="22"/>
  <c r="J219" i="22"/>
  <c r="K218" i="22" s="1"/>
  <c r="H219" i="22"/>
  <c r="I219" i="21"/>
  <c r="J218" i="21"/>
  <c r="K217" i="21" s="1"/>
  <c r="H218" i="21"/>
  <c r="C193" i="15"/>
  <c r="K209" i="14"/>
  <c r="H211" i="14"/>
  <c r="L198" i="11"/>
  <c r="K197" i="11"/>
  <c r="P199" i="11"/>
  <c r="H199" i="11"/>
  <c r="O199" i="11"/>
  <c r="I200" i="11"/>
  <c r="S200" i="11" s="1"/>
  <c r="N199" i="11"/>
  <c r="J199" i="11"/>
  <c r="M199" i="11"/>
  <c r="L198" i="10"/>
  <c r="K197" i="10"/>
  <c r="P199" i="10"/>
  <c r="H199" i="10"/>
  <c r="O199" i="10"/>
  <c r="I200" i="10"/>
  <c r="S200" i="10" s="1"/>
  <c r="N199" i="10"/>
  <c r="J199" i="10"/>
  <c r="M199" i="10"/>
  <c r="N197" i="2"/>
  <c r="O197" i="2" s="1"/>
  <c r="P197" i="2" s="1"/>
  <c r="M198" i="2" s="1"/>
  <c r="K197" i="2"/>
  <c r="L198" i="2"/>
  <c r="J199" i="2"/>
  <c r="I200" i="2"/>
  <c r="S200" i="2" s="1"/>
  <c r="H199" i="2"/>
  <c r="M193" i="15" l="1"/>
  <c r="D193" i="15"/>
  <c r="F193" i="15"/>
  <c r="K193" i="15"/>
  <c r="G193" i="15"/>
  <c r="E193" i="15"/>
  <c r="S108" i="22"/>
  <c r="O109" i="22"/>
  <c r="P109" i="22" s="1"/>
  <c r="M110" i="22" s="1"/>
  <c r="N110" i="22" s="1"/>
  <c r="L110" i="22" s="1"/>
  <c r="I263" i="14"/>
  <c r="J262" i="14"/>
  <c r="O152" i="21"/>
  <c r="P152" i="21" s="1"/>
  <c r="M153" i="21" s="1"/>
  <c r="H101" i="15"/>
  <c r="O121" i="14"/>
  <c r="P121" i="14" s="1"/>
  <c r="M122" i="14" s="1"/>
  <c r="H220" i="22"/>
  <c r="I221" i="22"/>
  <c r="J220" i="22"/>
  <c r="K219" i="22" s="1"/>
  <c r="I220" i="21"/>
  <c r="J219" i="21"/>
  <c r="K218" i="21" s="1"/>
  <c r="H219" i="21"/>
  <c r="C194" i="15"/>
  <c r="K210" i="14"/>
  <c r="H212" i="14"/>
  <c r="L199" i="11"/>
  <c r="K198" i="11"/>
  <c r="O200" i="11"/>
  <c r="I201" i="11"/>
  <c r="S201" i="11" s="1"/>
  <c r="N200" i="11"/>
  <c r="J200" i="11"/>
  <c r="M200" i="11"/>
  <c r="H200" i="11"/>
  <c r="P200" i="11"/>
  <c r="L199" i="10"/>
  <c r="K198" i="10"/>
  <c r="P200" i="10"/>
  <c r="O200" i="10"/>
  <c r="N200" i="10"/>
  <c r="J200" i="10"/>
  <c r="I201" i="10"/>
  <c r="S201" i="10" s="1"/>
  <c r="M200" i="10"/>
  <c r="H200" i="10"/>
  <c r="N198" i="2"/>
  <c r="O198" i="2" s="1"/>
  <c r="P198" i="2" s="1"/>
  <c r="M199" i="2" s="1"/>
  <c r="L199" i="2"/>
  <c r="K198" i="2"/>
  <c r="I201" i="2"/>
  <c r="S201" i="2" s="1"/>
  <c r="H200" i="2"/>
  <c r="J200" i="2"/>
  <c r="M194" i="15" l="1"/>
  <c r="K194" i="15"/>
  <c r="D194" i="15"/>
  <c r="F194" i="15"/>
  <c r="G194" i="15"/>
  <c r="E194" i="15"/>
  <c r="S109" i="22"/>
  <c r="O110" i="22"/>
  <c r="P110" i="22" s="1"/>
  <c r="M111" i="22" s="1"/>
  <c r="N111" i="22" s="1"/>
  <c r="L111" i="22" s="1"/>
  <c r="I264" i="14"/>
  <c r="J263" i="14"/>
  <c r="N153" i="21"/>
  <c r="L153" i="21" s="1"/>
  <c r="S152" i="21" s="1"/>
  <c r="N122" i="14"/>
  <c r="L122" i="14" s="1"/>
  <c r="S121" i="14" s="1"/>
  <c r="I222" i="22"/>
  <c r="J221" i="22"/>
  <c r="K220" i="22" s="1"/>
  <c r="H221" i="22"/>
  <c r="I221" i="21"/>
  <c r="J220" i="21"/>
  <c r="K219" i="21" s="1"/>
  <c r="H220" i="21"/>
  <c r="C195" i="15"/>
  <c r="K211" i="14"/>
  <c r="H213" i="14"/>
  <c r="I202" i="11"/>
  <c r="S202" i="11" s="1"/>
  <c r="N201" i="11"/>
  <c r="J201" i="11"/>
  <c r="M201" i="11"/>
  <c r="P201" i="11"/>
  <c r="H201" i="11"/>
  <c r="O201" i="11"/>
  <c r="K199" i="11"/>
  <c r="L200" i="11"/>
  <c r="O201" i="10"/>
  <c r="P201" i="10"/>
  <c r="J201" i="10"/>
  <c r="N201" i="10"/>
  <c r="I202" i="10"/>
  <c r="S202" i="10" s="1"/>
  <c r="M201" i="10"/>
  <c r="H201" i="10"/>
  <c r="K199" i="10"/>
  <c r="L200" i="10"/>
  <c r="N199" i="2"/>
  <c r="O199" i="2" s="1"/>
  <c r="P199" i="2" s="1"/>
  <c r="M200" i="2" s="1"/>
  <c r="L200" i="2"/>
  <c r="K199" i="2"/>
  <c r="H201" i="2"/>
  <c r="I202" i="2"/>
  <c r="S202" i="2" s="1"/>
  <c r="J201" i="2"/>
  <c r="M195" i="15" l="1"/>
  <c r="K195" i="15"/>
  <c r="D195" i="15"/>
  <c r="F195" i="15"/>
  <c r="G195" i="15"/>
  <c r="E195" i="15"/>
  <c r="O111" i="22"/>
  <c r="P111" i="22" s="1"/>
  <c r="M112" i="22" s="1"/>
  <c r="N112" i="22" s="1"/>
  <c r="L112" i="22" s="1"/>
  <c r="S110" i="22"/>
  <c r="I265" i="14"/>
  <c r="J264" i="14"/>
  <c r="O153" i="21"/>
  <c r="P153" i="21" s="1"/>
  <c r="M154" i="21" s="1"/>
  <c r="H102" i="15"/>
  <c r="O122" i="14"/>
  <c r="P122" i="14" s="1"/>
  <c r="M123" i="14" s="1"/>
  <c r="I223" i="22"/>
  <c r="J222" i="22"/>
  <c r="K221" i="22" s="1"/>
  <c r="H222" i="22"/>
  <c r="I222" i="21"/>
  <c r="J221" i="21"/>
  <c r="K220" i="21" s="1"/>
  <c r="H221" i="21"/>
  <c r="C196" i="15"/>
  <c r="K212" i="14"/>
  <c r="H214" i="14"/>
  <c r="K200" i="11"/>
  <c r="L201" i="11"/>
  <c r="M202" i="11"/>
  <c r="P202" i="11"/>
  <c r="H202" i="11"/>
  <c r="O202" i="11"/>
  <c r="J202" i="11"/>
  <c r="I203" i="11"/>
  <c r="S203" i="11" s="1"/>
  <c r="N202" i="11"/>
  <c r="I203" i="10"/>
  <c r="S203" i="10" s="1"/>
  <c r="N202" i="10"/>
  <c r="J202" i="10"/>
  <c r="M202" i="10"/>
  <c r="H202" i="10"/>
  <c r="P202" i="10"/>
  <c r="O202" i="10"/>
  <c r="L201" i="10"/>
  <c r="K200" i="10"/>
  <c r="N200" i="2"/>
  <c r="O200" i="2" s="1"/>
  <c r="P200" i="2" s="1"/>
  <c r="M201" i="2" s="1"/>
  <c r="J202" i="2"/>
  <c r="H202" i="2"/>
  <c r="I203" i="2"/>
  <c r="S203" i="2" s="1"/>
  <c r="L201" i="2"/>
  <c r="K200" i="2"/>
  <c r="M196" i="15" l="1"/>
  <c r="K196" i="15"/>
  <c r="D196" i="15"/>
  <c r="F196" i="15"/>
  <c r="G196" i="15"/>
  <c r="E196" i="15"/>
  <c r="O112" i="22"/>
  <c r="P112" i="22" s="1"/>
  <c r="M113" i="22" s="1"/>
  <c r="N113" i="22" s="1"/>
  <c r="L113" i="22" s="1"/>
  <c r="S111" i="22"/>
  <c r="I266" i="14"/>
  <c r="J265" i="14"/>
  <c r="N154" i="21"/>
  <c r="L154" i="21" s="1"/>
  <c r="S153" i="21" s="1"/>
  <c r="N123" i="14"/>
  <c r="L123" i="14" s="1"/>
  <c r="S122" i="14" s="1"/>
  <c r="I224" i="22"/>
  <c r="J223" i="22"/>
  <c r="K222" i="22" s="1"/>
  <c r="H223" i="22"/>
  <c r="I223" i="21"/>
  <c r="J222" i="21"/>
  <c r="K221" i="21" s="1"/>
  <c r="H222" i="21"/>
  <c r="C197" i="15"/>
  <c r="K213" i="14"/>
  <c r="H215" i="14"/>
  <c r="P203" i="11"/>
  <c r="H203" i="11"/>
  <c r="O203" i="11"/>
  <c r="I204" i="11"/>
  <c r="S204" i="11" s="1"/>
  <c r="N203" i="11"/>
  <c r="J203" i="11"/>
  <c r="M203" i="11"/>
  <c r="L202" i="11"/>
  <c r="K201" i="11"/>
  <c r="M203" i="10"/>
  <c r="O203" i="10"/>
  <c r="J203" i="10"/>
  <c r="N203" i="10"/>
  <c r="H203" i="10"/>
  <c r="I204" i="10"/>
  <c r="S204" i="10" s="1"/>
  <c r="P203" i="10"/>
  <c r="K201" i="10"/>
  <c r="L202" i="10"/>
  <c r="N201" i="2"/>
  <c r="O201" i="2" s="1"/>
  <c r="P201" i="2" s="1"/>
  <c r="M202" i="2" s="1"/>
  <c r="J203" i="2"/>
  <c r="I204" i="2"/>
  <c r="S204" i="2" s="1"/>
  <c r="H203" i="2"/>
  <c r="K201" i="2"/>
  <c r="L202" i="2"/>
  <c r="M197" i="15" l="1"/>
  <c r="D197" i="15"/>
  <c r="F197" i="15"/>
  <c r="G197" i="15"/>
  <c r="K197" i="15"/>
  <c r="E197" i="15"/>
  <c r="S112" i="22"/>
  <c r="O113" i="22"/>
  <c r="P113" i="22" s="1"/>
  <c r="M114" i="22" s="1"/>
  <c r="N114" i="22" s="1"/>
  <c r="L114" i="22" s="1"/>
  <c r="I267" i="14"/>
  <c r="J266" i="14"/>
  <c r="O154" i="21"/>
  <c r="P154" i="21" s="1"/>
  <c r="M155" i="21" s="1"/>
  <c r="H103" i="15"/>
  <c r="O123" i="14"/>
  <c r="P123" i="14" s="1"/>
  <c r="M124" i="14" s="1"/>
  <c r="H224" i="22"/>
  <c r="I225" i="22"/>
  <c r="J224" i="22"/>
  <c r="K223" i="22" s="1"/>
  <c r="I224" i="21"/>
  <c r="J223" i="21"/>
  <c r="K222" i="21" s="1"/>
  <c r="H223" i="21"/>
  <c r="C198" i="15"/>
  <c r="K214" i="14"/>
  <c r="H216" i="14"/>
  <c r="O204" i="11"/>
  <c r="I205" i="11"/>
  <c r="S205" i="11" s="1"/>
  <c r="N204" i="11"/>
  <c r="J204" i="11"/>
  <c r="M204" i="11"/>
  <c r="H204" i="11"/>
  <c r="P204" i="11"/>
  <c r="L203" i="11"/>
  <c r="K202" i="11"/>
  <c r="L203" i="10"/>
  <c r="K202" i="10"/>
  <c r="P204" i="10"/>
  <c r="H204" i="10"/>
  <c r="O204" i="10"/>
  <c r="J204" i="10"/>
  <c r="N204" i="10"/>
  <c r="I205" i="10"/>
  <c r="S205" i="10" s="1"/>
  <c r="M204" i="10"/>
  <c r="N202" i="2"/>
  <c r="O202" i="2" s="1"/>
  <c r="P202" i="2" s="1"/>
  <c r="M203" i="2" s="1"/>
  <c r="I205" i="2"/>
  <c r="S205" i="2" s="1"/>
  <c r="J204" i="2"/>
  <c r="H204" i="2"/>
  <c r="L203" i="2"/>
  <c r="K202" i="2"/>
  <c r="M198" i="15" l="1"/>
  <c r="K198" i="15"/>
  <c r="D198" i="15"/>
  <c r="F198" i="15"/>
  <c r="G198" i="15"/>
  <c r="E198" i="15"/>
  <c r="O114" i="22"/>
  <c r="P114" i="22" s="1"/>
  <c r="M115" i="22" s="1"/>
  <c r="N115" i="22" s="1"/>
  <c r="L115" i="22" s="1"/>
  <c r="S113" i="22"/>
  <c r="I268" i="14"/>
  <c r="J267" i="14"/>
  <c r="N155" i="21"/>
  <c r="L155" i="21" s="1"/>
  <c r="S154" i="21" s="1"/>
  <c r="N124" i="14"/>
  <c r="L124" i="14" s="1"/>
  <c r="S123" i="14" s="1"/>
  <c r="I226" i="22"/>
  <c r="J225" i="22"/>
  <c r="K224" i="22" s="1"/>
  <c r="H225" i="22"/>
  <c r="I225" i="21"/>
  <c r="J224" i="21"/>
  <c r="K223" i="21" s="1"/>
  <c r="H224" i="21"/>
  <c r="C199" i="15"/>
  <c r="K215" i="14"/>
  <c r="H217" i="14"/>
  <c r="I206" i="11"/>
  <c r="S206" i="11" s="1"/>
  <c r="N205" i="11"/>
  <c r="J205" i="11"/>
  <c r="M205" i="11"/>
  <c r="P205" i="11"/>
  <c r="H205" i="11"/>
  <c r="O205" i="11"/>
  <c r="K203" i="11"/>
  <c r="L204" i="11"/>
  <c r="O205" i="10"/>
  <c r="I206" i="10"/>
  <c r="S206" i="10" s="1"/>
  <c r="M205" i="10"/>
  <c r="H205" i="10"/>
  <c r="P205" i="10"/>
  <c r="J205" i="10"/>
  <c r="N205" i="10"/>
  <c r="L204" i="10"/>
  <c r="K203" i="10"/>
  <c r="N203" i="2"/>
  <c r="O203" i="2" s="1"/>
  <c r="P203" i="2" s="1"/>
  <c r="M204" i="2" s="1"/>
  <c r="J205" i="2"/>
  <c r="H205" i="2"/>
  <c r="I206" i="2"/>
  <c r="S206" i="2" s="1"/>
  <c r="L204" i="2"/>
  <c r="K203" i="2"/>
  <c r="K199" i="15" l="1"/>
  <c r="D199" i="15"/>
  <c r="F199" i="15"/>
  <c r="M199" i="15"/>
  <c r="G199" i="15"/>
  <c r="E199" i="15"/>
  <c r="O115" i="22"/>
  <c r="P115" i="22" s="1"/>
  <c r="M116" i="22" s="1"/>
  <c r="N116" i="22" s="1"/>
  <c r="L116" i="22" s="1"/>
  <c r="S114" i="22"/>
  <c r="I269" i="14"/>
  <c r="J268" i="14"/>
  <c r="O155" i="21"/>
  <c r="P155" i="21" s="1"/>
  <c r="M156" i="21" s="1"/>
  <c r="H104" i="15"/>
  <c r="O124" i="14"/>
  <c r="P124" i="14" s="1"/>
  <c r="M125" i="14" s="1"/>
  <c r="I227" i="22"/>
  <c r="J226" i="22"/>
  <c r="K225" i="22" s="1"/>
  <c r="H226" i="22"/>
  <c r="I226" i="21"/>
  <c r="J225" i="21"/>
  <c r="K224" i="21" s="1"/>
  <c r="H225" i="21"/>
  <c r="C200" i="15"/>
  <c r="K216" i="14"/>
  <c r="H218" i="14"/>
  <c r="K204" i="11"/>
  <c r="L205" i="11"/>
  <c r="M206" i="11"/>
  <c r="P206" i="11"/>
  <c r="H206" i="11"/>
  <c r="O206" i="11"/>
  <c r="I207" i="11"/>
  <c r="S207" i="11" s="1"/>
  <c r="N206" i="11"/>
  <c r="J206" i="11"/>
  <c r="K204" i="10"/>
  <c r="L205" i="10"/>
  <c r="I207" i="10"/>
  <c r="S207" i="10" s="1"/>
  <c r="N206" i="10"/>
  <c r="J206" i="10"/>
  <c r="O206" i="10"/>
  <c r="M206" i="10"/>
  <c r="H206" i="10"/>
  <c r="P206" i="10"/>
  <c r="N204" i="2"/>
  <c r="O204" i="2" s="1"/>
  <c r="P204" i="2" s="1"/>
  <c r="M205" i="2" s="1"/>
  <c r="I207" i="2"/>
  <c r="S207" i="2" s="1"/>
  <c r="J206" i="2"/>
  <c r="H206" i="2"/>
  <c r="K204" i="2"/>
  <c r="L205" i="2"/>
  <c r="M200" i="15" l="1"/>
  <c r="K200" i="15"/>
  <c r="D200" i="15"/>
  <c r="F200" i="15"/>
  <c r="G200" i="15"/>
  <c r="E200" i="15"/>
  <c r="O116" i="22"/>
  <c r="P116" i="22" s="1"/>
  <c r="M117" i="22" s="1"/>
  <c r="N117" i="22" s="1"/>
  <c r="L117" i="22" s="1"/>
  <c r="S115" i="22"/>
  <c r="I270" i="14"/>
  <c r="J269" i="14"/>
  <c r="N156" i="21"/>
  <c r="L156" i="21" s="1"/>
  <c r="S155" i="21" s="1"/>
  <c r="N125" i="14"/>
  <c r="L125" i="14" s="1"/>
  <c r="S124" i="14" s="1"/>
  <c r="I228" i="22"/>
  <c r="J227" i="22"/>
  <c r="K226" i="22" s="1"/>
  <c r="H227" i="22"/>
  <c r="I227" i="21"/>
  <c r="J226" i="21"/>
  <c r="K225" i="21" s="1"/>
  <c r="H226" i="21"/>
  <c r="C201" i="15"/>
  <c r="K217" i="14"/>
  <c r="H219" i="14"/>
  <c r="P207" i="11"/>
  <c r="H207" i="11"/>
  <c r="O207" i="11"/>
  <c r="I208" i="11"/>
  <c r="S208" i="11" s="1"/>
  <c r="N207" i="11"/>
  <c r="J207" i="11"/>
  <c r="M207" i="11"/>
  <c r="L206" i="11"/>
  <c r="K205" i="11"/>
  <c r="K205" i="10"/>
  <c r="L206" i="10"/>
  <c r="M207" i="10"/>
  <c r="P207" i="10"/>
  <c r="O207" i="10"/>
  <c r="J207" i="10"/>
  <c r="N207" i="10"/>
  <c r="H207" i="10"/>
  <c r="I208" i="10"/>
  <c r="S208" i="10" s="1"/>
  <c r="N205" i="2"/>
  <c r="O205" i="2" s="1"/>
  <c r="P205" i="2" s="1"/>
  <c r="M206" i="2" s="1"/>
  <c r="J207" i="2"/>
  <c r="I208" i="2"/>
  <c r="S208" i="2" s="1"/>
  <c r="H207" i="2"/>
  <c r="K205" i="2"/>
  <c r="L206" i="2"/>
  <c r="M201" i="15" l="1"/>
  <c r="D201" i="15"/>
  <c r="F201" i="15"/>
  <c r="K201" i="15"/>
  <c r="G201" i="15"/>
  <c r="E201" i="15"/>
  <c r="O117" i="22"/>
  <c r="P117" i="22" s="1"/>
  <c r="M118" i="22" s="1"/>
  <c r="N118" i="22" s="1"/>
  <c r="L118" i="22" s="1"/>
  <c r="S116" i="22"/>
  <c r="I271" i="14"/>
  <c r="J270" i="14"/>
  <c r="O156" i="21"/>
  <c r="P156" i="21" s="1"/>
  <c r="M157" i="21" s="1"/>
  <c r="O125" i="14"/>
  <c r="P125" i="14" s="1"/>
  <c r="M126" i="14" s="1"/>
  <c r="H105" i="15"/>
  <c r="H228" i="22"/>
  <c r="I229" i="22"/>
  <c r="J228" i="22"/>
  <c r="K227" i="22" s="1"/>
  <c r="I228" i="21"/>
  <c r="J227" i="21"/>
  <c r="K226" i="21" s="1"/>
  <c r="H227" i="21"/>
  <c r="C202" i="15"/>
  <c r="K218" i="14"/>
  <c r="H220" i="14"/>
  <c r="O208" i="11"/>
  <c r="I209" i="11"/>
  <c r="S209" i="11" s="1"/>
  <c r="N208" i="11"/>
  <c r="J208" i="11"/>
  <c r="M208" i="11"/>
  <c r="P208" i="11"/>
  <c r="H208" i="11"/>
  <c r="L207" i="11"/>
  <c r="K206" i="11"/>
  <c r="I209" i="10"/>
  <c r="S209" i="10" s="1"/>
  <c r="N208" i="10"/>
  <c r="J208" i="10"/>
  <c r="P208" i="10"/>
  <c r="H208" i="10"/>
  <c r="O208" i="10"/>
  <c r="M208" i="10"/>
  <c r="L207" i="10"/>
  <c r="K206" i="10"/>
  <c r="N206" i="2"/>
  <c r="O206" i="2" s="1"/>
  <c r="P206" i="2" s="1"/>
  <c r="M207" i="2" s="1"/>
  <c r="I209" i="2"/>
  <c r="S209" i="2" s="1"/>
  <c r="H208" i="2"/>
  <c r="J208" i="2"/>
  <c r="L207" i="2"/>
  <c r="K206" i="2"/>
  <c r="M202" i="15" l="1"/>
  <c r="K202" i="15"/>
  <c r="D202" i="15"/>
  <c r="F202" i="15"/>
  <c r="G202" i="15"/>
  <c r="E202" i="15"/>
  <c r="O118" i="22"/>
  <c r="P118" i="22" s="1"/>
  <c r="M119" i="22" s="1"/>
  <c r="N119" i="22" s="1"/>
  <c r="L119" i="22" s="1"/>
  <c r="S117" i="22"/>
  <c r="I272" i="14"/>
  <c r="J271" i="14"/>
  <c r="N157" i="21"/>
  <c r="L157" i="21" s="1"/>
  <c r="S156" i="21" s="1"/>
  <c r="N126" i="14"/>
  <c r="L126" i="14" s="1"/>
  <c r="S125" i="14" s="1"/>
  <c r="I230" i="22"/>
  <c r="J229" i="22"/>
  <c r="K228" i="22" s="1"/>
  <c r="H229" i="22"/>
  <c r="I229" i="21"/>
  <c r="J228" i="21"/>
  <c r="K227" i="21" s="1"/>
  <c r="H228" i="21"/>
  <c r="C203" i="15"/>
  <c r="K219" i="14"/>
  <c r="H221" i="14"/>
  <c r="K207" i="11"/>
  <c r="L208" i="11"/>
  <c r="I210" i="11"/>
  <c r="S210" i="11" s="1"/>
  <c r="N209" i="11"/>
  <c r="J209" i="11"/>
  <c r="M209" i="11"/>
  <c r="P209" i="11"/>
  <c r="H209" i="11"/>
  <c r="O209" i="11"/>
  <c r="M209" i="10"/>
  <c r="O209" i="10"/>
  <c r="N209" i="10"/>
  <c r="I210" i="10"/>
  <c r="S210" i="10" s="1"/>
  <c r="J209" i="10"/>
  <c r="P209" i="10"/>
  <c r="H209" i="10"/>
  <c r="L208" i="10"/>
  <c r="K207" i="10"/>
  <c r="N207" i="2"/>
  <c r="O207" i="2" s="1"/>
  <c r="P207" i="2" s="1"/>
  <c r="M208" i="2" s="1"/>
  <c r="H209" i="2"/>
  <c r="I210" i="2"/>
  <c r="S210" i="2" s="1"/>
  <c r="J209" i="2"/>
  <c r="L208" i="2"/>
  <c r="K207" i="2"/>
  <c r="M203" i="15" l="1"/>
  <c r="K203" i="15"/>
  <c r="D203" i="15"/>
  <c r="F203" i="15"/>
  <c r="G203" i="15"/>
  <c r="E203" i="15"/>
  <c r="O119" i="22"/>
  <c r="P119" i="22" s="1"/>
  <c r="M120" i="22" s="1"/>
  <c r="N120" i="22" s="1"/>
  <c r="L120" i="22" s="1"/>
  <c r="S118" i="22"/>
  <c r="I273" i="14"/>
  <c r="J272" i="14"/>
  <c r="O157" i="21"/>
  <c r="P157" i="21" s="1"/>
  <c r="M158" i="21" s="1"/>
  <c r="O126" i="14"/>
  <c r="P126" i="14" s="1"/>
  <c r="M127" i="14" s="1"/>
  <c r="H106" i="15"/>
  <c r="I231" i="22"/>
  <c r="J230" i="22"/>
  <c r="K229" i="22" s="1"/>
  <c r="H230" i="22"/>
  <c r="I230" i="21"/>
  <c r="J229" i="21"/>
  <c r="K228" i="21" s="1"/>
  <c r="H229" i="21"/>
  <c r="C204" i="15"/>
  <c r="K220" i="14"/>
  <c r="H222" i="14"/>
  <c r="M210" i="11"/>
  <c r="P210" i="11"/>
  <c r="H210" i="11"/>
  <c r="O210" i="11"/>
  <c r="I211" i="11"/>
  <c r="S211" i="11" s="1"/>
  <c r="N210" i="11"/>
  <c r="J210" i="11"/>
  <c r="K208" i="11"/>
  <c r="L209" i="11"/>
  <c r="L209" i="10"/>
  <c r="K208" i="10"/>
  <c r="P210" i="10"/>
  <c r="H210" i="10"/>
  <c r="I211" i="10"/>
  <c r="S211" i="10" s="1"/>
  <c r="N210" i="10"/>
  <c r="J210" i="10"/>
  <c r="M210" i="10"/>
  <c r="O210" i="10"/>
  <c r="N208" i="2"/>
  <c r="O208" i="2" s="1"/>
  <c r="P208" i="2" s="1"/>
  <c r="M209" i="2" s="1"/>
  <c r="K208" i="2"/>
  <c r="L209" i="2"/>
  <c r="I211" i="2"/>
  <c r="S211" i="2" s="1"/>
  <c r="H210" i="2"/>
  <c r="J210" i="2"/>
  <c r="M204" i="15" l="1"/>
  <c r="K204" i="15"/>
  <c r="D204" i="15"/>
  <c r="F204" i="15"/>
  <c r="G204" i="15"/>
  <c r="E204" i="15"/>
  <c r="O120" i="22"/>
  <c r="P120" i="22" s="1"/>
  <c r="M121" i="22" s="1"/>
  <c r="N121" i="22" s="1"/>
  <c r="L121" i="22" s="1"/>
  <c r="S119" i="22"/>
  <c r="I274" i="14"/>
  <c r="J273" i="14"/>
  <c r="N158" i="21"/>
  <c r="L158" i="21" s="1"/>
  <c r="S157" i="21" s="1"/>
  <c r="N127" i="14"/>
  <c r="L127" i="14" s="1"/>
  <c r="S126" i="14" s="1"/>
  <c r="I232" i="22"/>
  <c r="J231" i="22"/>
  <c r="K230" i="22" s="1"/>
  <c r="H231" i="22"/>
  <c r="I231" i="21"/>
  <c r="J230" i="21"/>
  <c r="K229" i="21" s="1"/>
  <c r="H230" i="21"/>
  <c r="C205" i="15"/>
  <c r="K221" i="14"/>
  <c r="H223" i="14"/>
  <c r="L210" i="11"/>
  <c r="K209" i="11"/>
  <c r="P211" i="11"/>
  <c r="H211" i="11"/>
  <c r="O211" i="11"/>
  <c r="I212" i="11"/>
  <c r="S212" i="11" s="1"/>
  <c r="N211" i="11"/>
  <c r="J211" i="11"/>
  <c r="M211" i="11"/>
  <c r="L210" i="10"/>
  <c r="K209" i="10"/>
  <c r="O211" i="10"/>
  <c r="M211" i="10"/>
  <c r="I212" i="10"/>
  <c r="S212" i="10" s="1"/>
  <c r="J211" i="10"/>
  <c r="P211" i="10"/>
  <c r="H211" i="10"/>
  <c r="N211" i="10"/>
  <c r="N209" i="2"/>
  <c r="O209" i="2" s="1"/>
  <c r="P209" i="2" s="1"/>
  <c r="M210" i="2" s="1"/>
  <c r="J211" i="2"/>
  <c r="I212" i="2"/>
  <c r="S212" i="2" s="1"/>
  <c r="H211" i="2"/>
  <c r="L210" i="2"/>
  <c r="K209" i="2"/>
  <c r="M205" i="15" l="1"/>
  <c r="D205" i="15"/>
  <c r="F205" i="15"/>
  <c r="G205" i="15"/>
  <c r="K205" i="15"/>
  <c r="E205" i="15"/>
  <c r="O121" i="22"/>
  <c r="P121" i="22" s="1"/>
  <c r="M122" i="22" s="1"/>
  <c r="N122" i="22" s="1"/>
  <c r="L122" i="22" s="1"/>
  <c r="S120" i="22"/>
  <c r="I275" i="14"/>
  <c r="J274" i="14"/>
  <c r="O158" i="21"/>
  <c r="P158" i="21" s="1"/>
  <c r="M159" i="21" s="1"/>
  <c r="O127" i="14"/>
  <c r="P127" i="14" s="1"/>
  <c r="M128" i="14" s="1"/>
  <c r="H107" i="15"/>
  <c r="H232" i="22"/>
  <c r="I233" i="22"/>
  <c r="J232" i="22"/>
  <c r="K231" i="22" s="1"/>
  <c r="I232" i="21"/>
  <c r="J231" i="21"/>
  <c r="K230" i="21" s="1"/>
  <c r="H231" i="21"/>
  <c r="C206" i="15"/>
  <c r="K222" i="14"/>
  <c r="H224" i="14"/>
  <c r="O212" i="11"/>
  <c r="I213" i="11"/>
  <c r="S213" i="11" s="1"/>
  <c r="N212" i="11"/>
  <c r="J212" i="11"/>
  <c r="M212" i="11"/>
  <c r="P212" i="11"/>
  <c r="H212" i="11"/>
  <c r="L211" i="11"/>
  <c r="K210" i="11"/>
  <c r="I213" i="10"/>
  <c r="S213" i="10" s="1"/>
  <c r="N212" i="10"/>
  <c r="J212" i="10"/>
  <c r="P212" i="10"/>
  <c r="H212" i="10"/>
  <c r="O212" i="10"/>
  <c r="M212" i="10"/>
  <c r="L211" i="10"/>
  <c r="K210" i="10"/>
  <c r="N210" i="2"/>
  <c r="O210" i="2" s="1"/>
  <c r="P210" i="2" s="1"/>
  <c r="M211" i="2" s="1"/>
  <c r="L211" i="2"/>
  <c r="K210" i="2"/>
  <c r="I213" i="2"/>
  <c r="S213" i="2" s="1"/>
  <c r="H212" i="2"/>
  <c r="J212" i="2"/>
  <c r="M206" i="15" l="1"/>
  <c r="K206" i="15"/>
  <c r="D206" i="15"/>
  <c r="F206" i="15"/>
  <c r="G206" i="15"/>
  <c r="E206" i="15"/>
  <c r="O122" i="22"/>
  <c r="P122" i="22" s="1"/>
  <c r="M123" i="22" s="1"/>
  <c r="N123" i="22" s="1"/>
  <c r="L123" i="22" s="1"/>
  <c r="S121" i="22"/>
  <c r="I276" i="14"/>
  <c r="J275" i="14"/>
  <c r="N159" i="21"/>
  <c r="L159" i="21" s="1"/>
  <c r="S158" i="21" s="1"/>
  <c r="N128" i="14"/>
  <c r="L128" i="14" s="1"/>
  <c r="S127" i="14" s="1"/>
  <c r="I234" i="22"/>
  <c r="J233" i="22"/>
  <c r="K232" i="22" s="1"/>
  <c r="H233" i="22"/>
  <c r="I233" i="21"/>
  <c r="J232" i="21"/>
  <c r="K231" i="21" s="1"/>
  <c r="H232" i="21"/>
  <c r="C207" i="15"/>
  <c r="K223" i="14"/>
  <c r="H225" i="14"/>
  <c r="K211" i="11"/>
  <c r="L212" i="11"/>
  <c r="I214" i="11"/>
  <c r="S214" i="11" s="1"/>
  <c r="N213" i="11"/>
  <c r="J213" i="11"/>
  <c r="M213" i="11"/>
  <c r="P213" i="11"/>
  <c r="H213" i="11"/>
  <c r="O213" i="11"/>
  <c r="M213" i="10"/>
  <c r="O213" i="10"/>
  <c r="I214" i="10"/>
  <c r="S214" i="10" s="1"/>
  <c r="J213" i="10"/>
  <c r="P213" i="10"/>
  <c r="H213" i="10"/>
  <c r="N213" i="10"/>
  <c r="K211" i="10"/>
  <c r="L212" i="10"/>
  <c r="N211" i="2"/>
  <c r="O211" i="2" s="1"/>
  <c r="P211" i="2" s="1"/>
  <c r="M212" i="2" s="1"/>
  <c r="I214" i="2"/>
  <c r="S214" i="2" s="1"/>
  <c r="J213" i="2"/>
  <c r="H213" i="2"/>
  <c r="L212" i="2"/>
  <c r="K211" i="2"/>
  <c r="K207" i="15" l="1"/>
  <c r="D207" i="15"/>
  <c r="F207" i="15"/>
  <c r="M207" i="15"/>
  <c r="G207" i="15"/>
  <c r="E207" i="15"/>
  <c r="O123" i="22"/>
  <c r="P123" i="22" s="1"/>
  <c r="M124" i="22" s="1"/>
  <c r="N124" i="22" s="1"/>
  <c r="L124" i="22" s="1"/>
  <c r="S122" i="22"/>
  <c r="I277" i="14"/>
  <c r="J276" i="14"/>
  <c r="O159" i="21"/>
  <c r="P159" i="21" s="1"/>
  <c r="M160" i="21" s="1"/>
  <c r="H108" i="15"/>
  <c r="O128" i="14"/>
  <c r="P128" i="14" s="1"/>
  <c r="M129" i="14" s="1"/>
  <c r="I235" i="22"/>
  <c r="J234" i="22"/>
  <c r="K233" i="22" s="1"/>
  <c r="H234" i="22"/>
  <c r="I234" i="21"/>
  <c r="J233" i="21"/>
  <c r="K232" i="21" s="1"/>
  <c r="H233" i="21"/>
  <c r="C208" i="15"/>
  <c r="K224" i="14"/>
  <c r="H226" i="14"/>
  <c r="M214" i="11"/>
  <c r="P214" i="11"/>
  <c r="H214" i="11"/>
  <c r="O214" i="11"/>
  <c r="N214" i="11"/>
  <c r="J214" i="11"/>
  <c r="I215" i="11"/>
  <c r="S215" i="11" s="1"/>
  <c r="K212" i="11"/>
  <c r="L213" i="11"/>
  <c r="P214" i="10"/>
  <c r="H214" i="10"/>
  <c r="I215" i="10"/>
  <c r="S215" i="10" s="1"/>
  <c r="N214" i="10"/>
  <c r="J214" i="10"/>
  <c r="O214" i="10"/>
  <c r="M214" i="10"/>
  <c r="K212" i="10"/>
  <c r="L213" i="10"/>
  <c r="N212" i="2"/>
  <c r="O212" i="2" s="1"/>
  <c r="P212" i="2" s="1"/>
  <c r="M213" i="2" s="1"/>
  <c r="L213" i="2"/>
  <c r="K212" i="2"/>
  <c r="J214" i="2"/>
  <c r="H214" i="2"/>
  <c r="I215" i="2"/>
  <c r="S215" i="2" s="1"/>
  <c r="M208" i="15" l="1"/>
  <c r="K208" i="15"/>
  <c r="D208" i="15"/>
  <c r="F208" i="15"/>
  <c r="G208" i="15"/>
  <c r="E208" i="15"/>
  <c r="O124" i="22"/>
  <c r="P124" i="22" s="1"/>
  <c r="M125" i="22" s="1"/>
  <c r="N125" i="22" s="1"/>
  <c r="L125" i="22" s="1"/>
  <c r="S123" i="22"/>
  <c r="I278" i="14"/>
  <c r="J277" i="14"/>
  <c r="N160" i="21"/>
  <c r="L160" i="21" s="1"/>
  <c r="S159" i="21" s="1"/>
  <c r="N129" i="14"/>
  <c r="L129" i="14" s="1"/>
  <c r="S128" i="14" s="1"/>
  <c r="I236" i="22"/>
  <c r="J235" i="22"/>
  <c r="K234" i="22" s="1"/>
  <c r="H235" i="22"/>
  <c r="I235" i="21"/>
  <c r="J234" i="21"/>
  <c r="K233" i="21" s="1"/>
  <c r="H234" i="21"/>
  <c r="C209" i="15"/>
  <c r="K225" i="14"/>
  <c r="H227" i="14"/>
  <c r="P215" i="11"/>
  <c r="H215" i="11"/>
  <c r="O215" i="11"/>
  <c r="I216" i="11"/>
  <c r="S216" i="11" s="1"/>
  <c r="N215" i="11"/>
  <c r="J215" i="11"/>
  <c r="M215" i="11"/>
  <c r="L214" i="11"/>
  <c r="K213" i="11"/>
  <c r="O215" i="10"/>
  <c r="M215" i="10"/>
  <c r="P215" i="10"/>
  <c r="H215" i="10"/>
  <c r="N215" i="10"/>
  <c r="I216" i="10"/>
  <c r="S216" i="10" s="1"/>
  <c r="J215" i="10"/>
  <c r="L214" i="10"/>
  <c r="K213" i="10"/>
  <c r="N213" i="2"/>
  <c r="O213" i="2" s="1"/>
  <c r="P213" i="2" s="1"/>
  <c r="M214" i="2" s="1"/>
  <c r="H215" i="2"/>
  <c r="J215" i="2"/>
  <c r="I216" i="2"/>
  <c r="S216" i="2" s="1"/>
  <c r="L214" i="2"/>
  <c r="K213" i="2"/>
  <c r="M209" i="15" l="1"/>
  <c r="K209" i="15"/>
  <c r="D209" i="15"/>
  <c r="F209" i="15"/>
  <c r="G209" i="15"/>
  <c r="E209" i="15"/>
  <c r="S124" i="22"/>
  <c r="O125" i="22"/>
  <c r="P125" i="22" s="1"/>
  <c r="M126" i="22" s="1"/>
  <c r="N126" i="22" s="1"/>
  <c r="L126" i="22" s="1"/>
  <c r="I279" i="14"/>
  <c r="J278" i="14"/>
  <c r="O160" i="21"/>
  <c r="P160" i="21" s="1"/>
  <c r="M161" i="21" s="1"/>
  <c r="H109" i="15"/>
  <c r="O129" i="14"/>
  <c r="P129" i="14" s="1"/>
  <c r="M130" i="14" s="1"/>
  <c r="H236" i="22"/>
  <c r="I237" i="22"/>
  <c r="J236" i="22"/>
  <c r="K235" i="22" s="1"/>
  <c r="I236" i="21"/>
  <c r="J235" i="21"/>
  <c r="K234" i="21" s="1"/>
  <c r="H235" i="21"/>
  <c r="C210" i="15"/>
  <c r="K226" i="14"/>
  <c r="H228" i="14"/>
  <c r="O216" i="11"/>
  <c r="I217" i="11"/>
  <c r="S217" i="11" s="1"/>
  <c r="N216" i="11"/>
  <c r="J216" i="11"/>
  <c r="M216" i="11"/>
  <c r="H216" i="11"/>
  <c r="P216" i="11"/>
  <c r="L215" i="11"/>
  <c r="K214" i="11"/>
  <c r="L215" i="10"/>
  <c r="K214" i="10"/>
  <c r="I217" i="10"/>
  <c r="S217" i="10" s="1"/>
  <c r="N216" i="10"/>
  <c r="J216" i="10"/>
  <c r="P216" i="10"/>
  <c r="H216" i="10"/>
  <c r="O216" i="10"/>
  <c r="M216" i="10"/>
  <c r="N214" i="2"/>
  <c r="O214" i="2" s="1"/>
  <c r="P214" i="2" s="1"/>
  <c r="M215" i="2" s="1"/>
  <c r="I217" i="2"/>
  <c r="S217" i="2" s="1"/>
  <c r="H216" i="2"/>
  <c r="J216" i="2"/>
  <c r="L215" i="2"/>
  <c r="K214" i="2"/>
  <c r="M210" i="15" l="1"/>
  <c r="K210" i="15"/>
  <c r="D210" i="15"/>
  <c r="F210" i="15"/>
  <c r="G210" i="15"/>
  <c r="E210" i="15"/>
  <c r="O126" i="22"/>
  <c r="P126" i="22" s="1"/>
  <c r="M127" i="22" s="1"/>
  <c r="N127" i="22" s="1"/>
  <c r="L127" i="22" s="1"/>
  <c r="S125" i="22"/>
  <c r="I280" i="14"/>
  <c r="J279" i="14"/>
  <c r="N161" i="21"/>
  <c r="L161" i="21" s="1"/>
  <c r="S160" i="21" s="1"/>
  <c r="N130" i="14"/>
  <c r="L130" i="14" s="1"/>
  <c r="S129" i="14" s="1"/>
  <c r="I238" i="22"/>
  <c r="J237" i="22"/>
  <c r="K236" i="22" s="1"/>
  <c r="H237" i="22"/>
  <c r="I237" i="21"/>
  <c r="J236" i="21"/>
  <c r="K235" i="21" s="1"/>
  <c r="H236" i="21"/>
  <c r="C211" i="15"/>
  <c r="K227" i="14"/>
  <c r="H229" i="14"/>
  <c r="I218" i="11"/>
  <c r="S218" i="11" s="1"/>
  <c r="N217" i="11"/>
  <c r="J217" i="11"/>
  <c r="M217" i="11"/>
  <c r="P217" i="11"/>
  <c r="H217" i="11"/>
  <c r="O217" i="11"/>
  <c r="K215" i="11"/>
  <c r="L216" i="11"/>
  <c r="K215" i="10"/>
  <c r="L216" i="10"/>
  <c r="M217" i="10"/>
  <c r="O217" i="10"/>
  <c r="N217" i="10"/>
  <c r="I218" i="10"/>
  <c r="S218" i="10" s="1"/>
  <c r="J217" i="10"/>
  <c r="P217" i="10"/>
  <c r="H217" i="10"/>
  <c r="N215" i="2"/>
  <c r="O215" i="2" s="1"/>
  <c r="P215" i="2" s="1"/>
  <c r="M216" i="2" s="1"/>
  <c r="I218" i="2"/>
  <c r="S218" i="2" s="1"/>
  <c r="H217" i="2"/>
  <c r="J217" i="2"/>
  <c r="L216" i="2"/>
  <c r="K215" i="2"/>
  <c r="M211" i="15" l="1"/>
  <c r="K211" i="15"/>
  <c r="D211" i="15"/>
  <c r="F211" i="15"/>
  <c r="G211" i="15"/>
  <c r="E211" i="15"/>
  <c r="O127" i="22"/>
  <c r="P127" i="22" s="1"/>
  <c r="M128" i="22" s="1"/>
  <c r="N128" i="22" s="1"/>
  <c r="L128" i="22" s="1"/>
  <c r="S126" i="22"/>
  <c r="I281" i="14"/>
  <c r="J280" i="14"/>
  <c r="O161" i="21"/>
  <c r="P161" i="21" s="1"/>
  <c r="M162" i="21" s="1"/>
  <c r="H110" i="15"/>
  <c r="O130" i="14"/>
  <c r="P130" i="14" s="1"/>
  <c r="M131" i="14" s="1"/>
  <c r="I239" i="22"/>
  <c r="J238" i="22"/>
  <c r="K237" i="22" s="1"/>
  <c r="H238" i="22"/>
  <c r="I238" i="21"/>
  <c r="J237" i="21"/>
  <c r="K236" i="21" s="1"/>
  <c r="H237" i="21"/>
  <c r="C212" i="15"/>
  <c r="K228" i="14"/>
  <c r="H230" i="14"/>
  <c r="K216" i="11"/>
  <c r="L217" i="11"/>
  <c r="M218" i="11"/>
  <c r="P218" i="11"/>
  <c r="H218" i="11"/>
  <c r="O218" i="11"/>
  <c r="J218" i="11"/>
  <c r="I219" i="11"/>
  <c r="S219" i="11" s="1"/>
  <c r="N218" i="11"/>
  <c r="L217" i="10"/>
  <c r="K216" i="10"/>
  <c r="P218" i="10"/>
  <c r="H218" i="10"/>
  <c r="I219" i="10"/>
  <c r="S219" i="10" s="1"/>
  <c r="N218" i="10"/>
  <c r="J218" i="10"/>
  <c r="M218" i="10"/>
  <c r="O218" i="10"/>
  <c r="N216" i="2"/>
  <c r="O216" i="2" s="1"/>
  <c r="P216" i="2" s="1"/>
  <c r="M217" i="2" s="1"/>
  <c r="J218" i="2"/>
  <c r="H218" i="2"/>
  <c r="I219" i="2"/>
  <c r="S219" i="2" s="1"/>
  <c r="L217" i="2"/>
  <c r="K216" i="2"/>
  <c r="M212" i="15" l="1"/>
  <c r="K212" i="15"/>
  <c r="D212" i="15"/>
  <c r="F212" i="15"/>
  <c r="G212" i="15"/>
  <c r="E212" i="15"/>
  <c r="O128" i="22"/>
  <c r="P128" i="22" s="1"/>
  <c r="M129" i="22" s="1"/>
  <c r="N129" i="22" s="1"/>
  <c r="L129" i="22" s="1"/>
  <c r="S127" i="22"/>
  <c r="I282" i="14"/>
  <c r="J281" i="14"/>
  <c r="N162" i="21"/>
  <c r="L162" i="21" s="1"/>
  <c r="S161" i="21" s="1"/>
  <c r="N131" i="14"/>
  <c r="L131" i="14" s="1"/>
  <c r="S130" i="14" s="1"/>
  <c r="I240" i="22"/>
  <c r="J239" i="22"/>
  <c r="K238" i="22" s="1"/>
  <c r="H239" i="22"/>
  <c r="I239" i="21"/>
  <c r="J238" i="21"/>
  <c r="K237" i="21" s="1"/>
  <c r="H238" i="21"/>
  <c r="C213" i="15"/>
  <c r="K229" i="14"/>
  <c r="H231" i="14"/>
  <c r="P219" i="11"/>
  <c r="H219" i="11"/>
  <c r="O219" i="11"/>
  <c r="I220" i="11"/>
  <c r="S220" i="11" s="1"/>
  <c r="N219" i="11"/>
  <c r="J219" i="11"/>
  <c r="M219" i="11"/>
  <c r="L218" i="11"/>
  <c r="K217" i="11"/>
  <c r="O219" i="10"/>
  <c r="M219" i="10"/>
  <c r="I220" i="10"/>
  <c r="S220" i="10" s="1"/>
  <c r="J219" i="10"/>
  <c r="P219" i="10"/>
  <c r="H219" i="10"/>
  <c r="N219" i="10"/>
  <c r="L218" i="10"/>
  <c r="K217" i="10"/>
  <c r="N217" i="2"/>
  <c r="O217" i="2"/>
  <c r="P217" i="2" s="1"/>
  <c r="M218" i="2" s="1"/>
  <c r="K217" i="2"/>
  <c r="L218" i="2"/>
  <c r="J219" i="2"/>
  <c r="I220" i="2"/>
  <c r="S220" i="2" s="1"/>
  <c r="H219" i="2"/>
  <c r="M213" i="15" l="1"/>
  <c r="D213" i="15"/>
  <c r="F213" i="15"/>
  <c r="K213" i="15"/>
  <c r="G213" i="15"/>
  <c r="E213" i="15"/>
  <c r="O129" i="22"/>
  <c r="P129" i="22" s="1"/>
  <c r="M130" i="22" s="1"/>
  <c r="N130" i="22" s="1"/>
  <c r="L130" i="22" s="1"/>
  <c r="S128" i="22"/>
  <c r="I283" i="14"/>
  <c r="J282" i="14"/>
  <c r="O162" i="21"/>
  <c r="P162" i="21" s="1"/>
  <c r="M163" i="21" s="1"/>
  <c r="H111" i="15"/>
  <c r="O131" i="14"/>
  <c r="P131" i="14" s="1"/>
  <c r="M132" i="14" s="1"/>
  <c r="H240" i="22"/>
  <c r="I241" i="22"/>
  <c r="J240" i="22"/>
  <c r="K239" i="22" s="1"/>
  <c r="I240" i="21"/>
  <c r="J239" i="21"/>
  <c r="K238" i="21" s="1"/>
  <c r="H239" i="21"/>
  <c r="C214" i="15"/>
  <c r="K230" i="14"/>
  <c r="H232" i="14"/>
  <c r="O220" i="11"/>
  <c r="I221" i="11"/>
  <c r="S221" i="11" s="1"/>
  <c r="N220" i="11"/>
  <c r="J220" i="11"/>
  <c r="M220" i="11"/>
  <c r="H220" i="11"/>
  <c r="P220" i="11"/>
  <c r="L219" i="11"/>
  <c r="K218" i="11"/>
  <c r="L219" i="10"/>
  <c r="K218" i="10"/>
  <c r="O220" i="10"/>
  <c r="I221" i="10"/>
  <c r="S221" i="10" s="1"/>
  <c r="N220" i="10"/>
  <c r="J220" i="10"/>
  <c r="P220" i="10"/>
  <c r="H220" i="10"/>
  <c r="M220" i="10"/>
  <c r="N218" i="2"/>
  <c r="O218" i="2" s="1"/>
  <c r="P218" i="2" s="1"/>
  <c r="M219" i="2" s="1"/>
  <c r="L219" i="2"/>
  <c r="K218" i="2"/>
  <c r="I221" i="2"/>
  <c r="S221" i="2" s="1"/>
  <c r="J220" i="2"/>
  <c r="H220" i="2"/>
  <c r="M214" i="15" l="1"/>
  <c r="K214" i="15"/>
  <c r="D214" i="15"/>
  <c r="F214" i="15"/>
  <c r="G214" i="15"/>
  <c r="E214" i="15"/>
  <c r="O130" i="22"/>
  <c r="P130" i="22" s="1"/>
  <c r="M131" i="22" s="1"/>
  <c r="N131" i="22" s="1"/>
  <c r="L131" i="22" s="1"/>
  <c r="S129" i="22"/>
  <c r="I284" i="14"/>
  <c r="J283" i="14"/>
  <c r="N163" i="21"/>
  <c r="L163" i="21" s="1"/>
  <c r="S162" i="21" s="1"/>
  <c r="N132" i="14"/>
  <c r="L132" i="14" s="1"/>
  <c r="S131" i="14" s="1"/>
  <c r="I242" i="22"/>
  <c r="J241" i="22"/>
  <c r="K240" i="22" s="1"/>
  <c r="H241" i="22"/>
  <c r="I241" i="21"/>
  <c r="J240" i="21"/>
  <c r="K239" i="21" s="1"/>
  <c r="H240" i="21"/>
  <c r="C215" i="15"/>
  <c r="K231" i="14"/>
  <c r="H233" i="14"/>
  <c r="K219" i="11"/>
  <c r="L220" i="11"/>
  <c r="I222" i="11"/>
  <c r="S222" i="11" s="1"/>
  <c r="N221" i="11"/>
  <c r="J221" i="11"/>
  <c r="M221" i="11"/>
  <c r="P221" i="11"/>
  <c r="H221" i="11"/>
  <c r="O221" i="11"/>
  <c r="I222" i="10"/>
  <c r="S222" i="10" s="1"/>
  <c r="N221" i="10"/>
  <c r="J221" i="10"/>
  <c r="M221" i="10"/>
  <c r="P221" i="10"/>
  <c r="O221" i="10"/>
  <c r="H221" i="10"/>
  <c r="K219" i="10"/>
  <c r="L220" i="10"/>
  <c r="N219" i="2"/>
  <c r="O219" i="2" s="1"/>
  <c r="P219" i="2" s="1"/>
  <c r="M220" i="2" s="1"/>
  <c r="J221" i="2"/>
  <c r="I222" i="2"/>
  <c r="S222" i="2" s="1"/>
  <c r="H221" i="2"/>
  <c r="L220" i="2"/>
  <c r="K219" i="2"/>
  <c r="K215" i="15" l="1"/>
  <c r="M215" i="15"/>
  <c r="D215" i="15"/>
  <c r="F215" i="15"/>
  <c r="G215" i="15"/>
  <c r="E215" i="15"/>
  <c r="S130" i="22"/>
  <c r="O131" i="22"/>
  <c r="P131" i="22" s="1"/>
  <c r="M132" i="22" s="1"/>
  <c r="N132" i="22" s="1"/>
  <c r="L132" i="22" s="1"/>
  <c r="I285" i="14"/>
  <c r="J284" i="14"/>
  <c r="O163" i="21"/>
  <c r="P163" i="21" s="1"/>
  <c r="M164" i="21" s="1"/>
  <c r="H112" i="15"/>
  <c r="O132" i="14"/>
  <c r="P132" i="14" s="1"/>
  <c r="M133" i="14" s="1"/>
  <c r="I243" i="22"/>
  <c r="J242" i="22"/>
  <c r="K241" i="22" s="1"/>
  <c r="H242" i="22"/>
  <c r="I242" i="21"/>
  <c r="J241" i="21"/>
  <c r="K240" i="21" s="1"/>
  <c r="H241" i="21"/>
  <c r="C216" i="15"/>
  <c r="K232" i="14"/>
  <c r="H234" i="14"/>
  <c r="M222" i="11"/>
  <c r="P222" i="11"/>
  <c r="H222" i="11"/>
  <c r="O222" i="11"/>
  <c r="I223" i="11"/>
  <c r="S223" i="11" s="1"/>
  <c r="N222" i="11"/>
  <c r="J222" i="11"/>
  <c r="K220" i="11"/>
  <c r="L221" i="11"/>
  <c r="L221" i="10"/>
  <c r="K220" i="10"/>
  <c r="M222" i="10"/>
  <c r="P222" i="10"/>
  <c r="H222" i="10"/>
  <c r="O222" i="10"/>
  <c r="I223" i="10"/>
  <c r="S223" i="10" s="1"/>
  <c r="N222" i="10"/>
  <c r="J222" i="10"/>
  <c r="N220" i="2"/>
  <c r="O220" i="2"/>
  <c r="P220" i="2" s="1"/>
  <c r="M221" i="2" s="1"/>
  <c r="K220" i="2"/>
  <c r="L221" i="2"/>
  <c r="J222" i="2"/>
  <c r="H222" i="2"/>
  <c r="I223" i="2"/>
  <c r="S223" i="2" s="1"/>
  <c r="M216" i="15" l="1"/>
  <c r="K216" i="15"/>
  <c r="D216" i="15"/>
  <c r="F216" i="15"/>
  <c r="G216" i="15"/>
  <c r="E216" i="15"/>
  <c r="O132" i="22"/>
  <c r="P132" i="22" s="1"/>
  <c r="M133" i="22" s="1"/>
  <c r="N133" i="22" s="1"/>
  <c r="L133" i="22" s="1"/>
  <c r="S131" i="22"/>
  <c r="I286" i="14"/>
  <c r="J285" i="14"/>
  <c r="N164" i="21"/>
  <c r="L164" i="21" s="1"/>
  <c r="S163" i="21" s="1"/>
  <c r="N133" i="14"/>
  <c r="L133" i="14" s="1"/>
  <c r="S132" i="14" s="1"/>
  <c r="I244" i="22"/>
  <c r="J243" i="22"/>
  <c r="K242" i="22" s="1"/>
  <c r="H243" i="22"/>
  <c r="I243" i="21"/>
  <c r="J242" i="21"/>
  <c r="K241" i="21" s="1"/>
  <c r="H242" i="21"/>
  <c r="C217" i="15"/>
  <c r="K233" i="14"/>
  <c r="H235" i="14"/>
  <c r="L222" i="11"/>
  <c r="K221" i="11"/>
  <c r="P223" i="11"/>
  <c r="H223" i="11"/>
  <c r="O223" i="11"/>
  <c r="I224" i="11"/>
  <c r="S224" i="11" s="1"/>
  <c r="N223" i="11"/>
  <c r="J223" i="11"/>
  <c r="M223" i="11"/>
  <c r="L222" i="10"/>
  <c r="K221" i="10"/>
  <c r="P223" i="10"/>
  <c r="H223" i="10"/>
  <c r="O223" i="10"/>
  <c r="I224" i="10"/>
  <c r="S224" i="10" s="1"/>
  <c r="N223" i="10"/>
  <c r="J223" i="10"/>
  <c r="M223" i="10"/>
  <c r="N221" i="2"/>
  <c r="O221" i="2" s="1"/>
  <c r="P221" i="2" s="1"/>
  <c r="M222" i="2" s="1"/>
  <c r="K221" i="2"/>
  <c r="L222" i="2"/>
  <c r="J223" i="2"/>
  <c r="I224" i="2"/>
  <c r="S224" i="2" s="1"/>
  <c r="H223" i="2"/>
  <c r="M217" i="15" l="1"/>
  <c r="K217" i="15"/>
  <c r="D217" i="15"/>
  <c r="F217" i="15"/>
  <c r="E217" i="15"/>
  <c r="G217" i="15"/>
  <c r="S132" i="22"/>
  <c r="O133" i="22"/>
  <c r="P133" i="22" s="1"/>
  <c r="M134" i="22" s="1"/>
  <c r="N134" i="22" s="1"/>
  <c r="L134" i="22" s="1"/>
  <c r="I287" i="14"/>
  <c r="J286" i="14"/>
  <c r="O164" i="21"/>
  <c r="P164" i="21" s="1"/>
  <c r="M165" i="21" s="1"/>
  <c r="H113" i="15"/>
  <c r="O133" i="14"/>
  <c r="P133" i="14" s="1"/>
  <c r="M134" i="14" s="1"/>
  <c r="I245" i="22"/>
  <c r="J244" i="22"/>
  <c r="K243" i="22" s="1"/>
  <c r="H244" i="22"/>
  <c r="I244" i="21"/>
  <c r="J243" i="21"/>
  <c r="K242" i="21" s="1"/>
  <c r="H243" i="21"/>
  <c r="C218" i="15"/>
  <c r="K234" i="14"/>
  <c r="H236" i="14"/>
  <c r="L223" i="11"/>
  <c r="K222" i="11"/>
  <c r="P224" i="11"/>
  <c r="O224" i="11"/>
  <c r="N224" i="11"/>
  <c r="J224" i="11"/>
  <c r="M224" i="11"/>
  <c r="I225" i="11"/>
  <c r="S225" i="11" s="1"/>
  <c r="H224" i="11"/>
  <c r="L223" i="10"/>
  <c r="K222" i="10"/>
  <c r="O224" i="10"/>
  <c r="I225" i="10"/>
  <c r="S225" i="10" s="1"/>
  <c r="N224" i="10"/>
  <c r="J224" i="10"/>
  <c r="M224" i="10"/>
  <c r="P224" i="10"/>
  <c r="H224" i="10"/>
  <c r="N222" i="2"/>
  <c r="O222" i="2" s="1"/>
  <c r="P222" i="2" s="1"/>
  <c r="M223" i="2" s="1"/>
  <c r="L223" i="2"/>
  <c r="K222" i="2"/>
  <c r="J224" i="2"/>
  <c r="H224" i="2"/>
  <c r="I225" i="2"/>
  <c r="S225" i="2" s="1"/>
  <c r="M218" i="15" l="1"/>
  <c r="K218" i="15"/>
  <c r="D218" i="15"/>
  <c r="F218" i="15"/>
  <c r="E218" i="15"/>
  <c r="G218" i="15"/>
  <c r="O134" i="22"/>
  <c r="P134" i="22" s="1"/>
  <c r="M135" i="22" s="1"/>
  <c r="N135" i="22" s="1"/>
  <c r="L135" i="22" s="1"/>
  <c r="S133" i="22"/>
  <c r="I288" i="14"/>
  <c r="J287" i="14"/>
  <c r="N165" i="21"/>
  <c r="L165" i="21" s="1"/>
  <c r="S164" i="21" s="1"/>
  <c r="N134" i="14"/>
  <c r="L134" i="14" s="1"/>
  <c r="S133" i="14" s="1"/>
  <c r="I246" i="22"/>
  <c r="J245" i="22"/>
  <c r="K244" i="22" s="1"/>
  <c r="H245" i="22"/>
  <c r="I245" i="21"/>
  <c r="J244" i="21"/>
  <c r="K243" i="21" s="1"/>
  <c r="H244" i="21"/>
  <c r="C219" i="15"/>
  <c r="K235" i="14"/>
  <c r="H237" i="14"/>
  <c r="O225" i="11"/>
  <c r="I226" i="11"/>
  <c r="S226" i="11" s="1"/>
  <c r="N225" i="11"/>
  <c r="J225" i="11"/>
  <c r="P225" i="11"/>
  <c r="H225" i="11"/>
  <c r="M225" i="11"/>
  <c r="K223" i="11"/>
  <c r="L224" i="11"/>
  <c r="I226" i="10"/>
  <c r="S226" i="10" s="1"/>
  <c r="N225" i="10"/>
  <c r="J225" i="10"/>
  <c r="M225" i="10"/>
  <c r="P225" i="10"/>
  <c r="H225" i="10"/>
  <c r="O225" i="10"/>
  <c r="K223" i="10"/>
  <c r="L224" i="10"/>
  <c r="N223" i="2"/>
  <c r="O223" i="2" s="1"/>
  <c r="P223" i="2" s="1"/>
  <c r="M224" i="2" s="1"/>
  <c r="L224" i="2"/>
  <c r="K223" i="2"/>
  <c r="I226" i="2"/>
  <c r="S226" i="2" s="1"/>
  <c r="H225" i="2"/>
  <c r="J225" i="2"/>
  <c r="M219" i="15" l="1"/>
  <c r="K219" i="15"/>
  <c r="D219" i="15"/>
  <c r="F219" i="15"/>
  <c r="E219" i="15"/>
  <c r="G219" i="15"/>
  <c r="O135" i="22"/>
  <c r="P135" i="22" s="1"/>
  <c r="M136" i="22" s="1"/>
  <c r="N136" i="22" s="1"/>
  <c r="L136" i="22" s="1"/>
  <c r="S134" i="22"/>
  <c r="I289" i="14"/>
  <c r="J288" i="14"/>
  <c r="O165" i="21"/>
  <c r="P165" i="21" s="1"/>
  <c r="M166" i="21" s="1"/>
  <c r="H114" i="15"/>
  <c r="O134" i="14"/>
  <c r="P134" i="14" s="1"/>
  <c r="M135" i="14" s="1"/>
  <c r="H246" i="22"/>
  <c r="J246" i="22"/>
  <c r="K245" i="22" s="1"/>
  <c r="I247" i="22"/>
  <c r="I246" i="21"/>
  <c r="J245" i="21"/>
  <c r="K244" i="21" s="1"/>
  <c r="H245" i="21"/>
  <c r="C220" i="15"/>
  <c r="K236" i="14"/>
  <c r="H238" i="14"/>
  <c r="I227" i="11"/>
  <c r="S227" i="11" s="1"/>
  <c r="N226" i="11"/>
  <c r="J226" i="11"/>
  <c r="M226" i="11"/>
  <c r="O226" i="11"/>
  <c r="H226" i="11"/>
  <c r="P226" i="11"/>
  <c r="K224" i="11"/>
  <c r="L225" i="11"/>
  <c r="M226" i="10"/>
  <c r="P226" i="10"/>
  <c r="H226" i="10"/>
  <c r="O226" i="10"/>
  <c r="I227" i="10"/>
  <c r="S227" i="10" s="1"/>
  <c r="N226" i="10"/>
  <c r="J226" i="10"/>
  <c r="K224" i="10"/>
  <c r="L225" i="10"/>
  <c r="N224" i="2"/>
  <c r="O224" i="2" s="1"/>
  <c r="P224" i="2" s="1"/>
  <c r="M225" i="2" s="1"/>
  <c r="L225" i="2"/>
  <c r="K224" i="2"/>
  <c r="J226" i="2"/>
  <c r="I227" i="2"/>
  <c r="S227" i="2" s="1"/>
  <c r="H226" i="2"/>
  <c r="M220" i="15" l="1"/>
  <c r="K220" i="15"/>
  <c r="D220" i="15"/>
  <c r="F220" i="15"/>
  <c r="E220" i="15"/>
  <c r="G220" i="15"/>
  <c r="O136" i="22"/>
  <c r="P136" i="22" s="1"/>
  <c r="M137" i="22" s="1"/>
  <c r="N137" i="22" s="1"/>
  <c r="L137" i="22" s="1"/>
  <c r="S135" i="22"/>
  <c r="I290" i="14"/>
  <c r="J289" i="14"/>
  <c r="N166" i="21"/>
  <c r="L166" i="21" s="1"/>
  <c r="S165" i="21" s="1"/>
  <c r="N135" i="14"/>
  <c r="L135" i="14" s="1"/>
  <c r="S134" i="14" s="1"/>
  <c r="I248" i="22"/>
  <c r="J247" i="22"/>
  <c r="K246" i="22" s="1"/>
  <c r="H247" i="22"/>
  <c r="I247" i="21"/>
  <c r="J246" i="21"/>
  <c r="K245" i="21" s="1"/>
  <c r="H246" i="21"/>
  <c r="C221" i="15"/>
  <c r="K237" i="14"/>
  <c r="H239" i="14"/>
  <c r="K225" i="11"/>
  <c r="L226" i="11"/>
  <c r="I228" i="11"/>
  <c r="S228" i="11" s="1"/>
  <c r="N227" i="11"/>
  <c r="M227" i="11"/>
  <c r="P227" i="11"/>
  <c r="H227" i="11"/>
  <c r="O227" i="11"/>
  <c r="J227" i="11"/>
  <c r="L226" i="10"/>
  <c r="K225" i="10"/>
  <c r="P227" i="10"/>
  <c r="H227" i="10"/>
  <c r="O227" i="10"/>
  <c r="I228" i="10"/>
  <c r="S228" i="10" s="1"/>
  <c r="N227" i="10"/>
  <c r="J227" i="10"/>
  <c r="M227" i="10"/>
  <c r="N225" i="2"/>
  <c r="O225" i="2"/>
  <c r="P225" i="2" s="1"/>
  <c r="M226" i="2" s="1"/>
  <c r="K225" i="2"/>
  <c r="L226" i="2"/>
  <c r="J227" i="2"/>
  <c r="H227" i="2"/>
  <c r="I228" i="2"/>
  <c r="S228" i="2" s="1"/>
  <c r="M221" i="15" l="1"/>
  <c r="D221" i="15"/>
  <c r="F221" i="15"/>
  <c r="K221" i="15"/>
  <c r="E221" i="15"/>
  <c r="G221" i="15"/>
  <c r="O137" i="22"/>
  <c r="P137" i="22" s="1"/>
  <c r="M138" i="22" s="1"/>
  <c r="N138" i="22" s="1"/>
  <c r="L138" i="22" s="1"/>
  <c r="S136" i="22"/>
  <c r="I291" i="14"/>
  <c r="J290" i="14"/>
  <c r="O166" i="21"/>
  <c r="P166" i="21" s="1"/>
  <c r="M167" i="21" s="1"/>
  <c r="H115" i="15"/>
  <c r="O135" i="14"/>
  <c r="P135" i="14" s="1"/>
  <c r="M136" i="14" s="1"/>
  <c r="I249" i="22"/>
  <c r="J248" i="22"/>
  <c r="K247" i="22" s="1"/>
  <c r="H248" i="22"/>
  <c r="I248" i="21"/>
  <c r="J247" i="21"/>
  <c r="K246" i="21" s="1"/>
  <c r="H247" i="21"/>
  <c r="C222" i="15"/>
  <c r="K238" i="14"/>
  <c r="H240" i="14"/>
  <c r="M228" i="11"/>
  <c r="P228" i="11"/>
  <c r="H228" i="11"/>
  <c r="O228" i="11"/>
  <c r="I229" i="11"/>
  <c r="S229" i="11" s="1"/>
  <c r="N228" i="11"/>
  <c r="J228" i="11"/>
  <c r="L227" i="11"/>
  <c r="K226" i="11"/>
  <c r="L227" i="10"/>
  <c r="K226" i="10"/>
  <c r="O228" i="10"/>
  <c r="I229" i="10"/>
  <c r="S229" i="10" s="1"/>
  <c r="N228" i="10"/>
  <c r="J228" i="10"/>
  <c r="M228" i="10"/>
  <c r="P228" i="10"/>
  <c r="H228" i="10"/>
  <c r="N226" i="2"/>
  <c r="O226" i="2"/>
  <c r="P226" i="2" s="1"/>
  <c r="M227" i="2" s="1"/>
  <c r="L227" i="2"/>
  <c r="K226" i="2"/>
  <c r="H228" i="2"/>
  <c r="I229" i="2"/>
  <c r="S229" i="2" s="1"/>
  <c r="J228" i="2"/>
  <c r="M222" i="15" l="1"/>
  <c r="K222" i="15"/>
  <c r="D222" i="15"/>
  <c r="F222" i="15"/>
  <c r="E222" i="15"/>
  <c r="G222" i="15"/>
  <c r="O138" i="22"/>
  <c r="P138" i="22" s="1"/>
  <c r="M139" i="22" s="1"/>
  <c r="N139" i="22" s="1"/>
  <c r="L139" i="22" s="1"/>
  <c r="S137" i="22"/>
  <c r="I292" i="14"/>
  <c r="J291" i="14"/>
  <c r="N167" i="21"/>
  <c r="L167" i="21" s="1"/>
  <c r="S166" i="21" s="1"/>
  <c r="N136" i="14"/>
  <c r="L136" i="14" s="1"/>
  <c r="S135" i="14" s="1"/>
  <c r="I250" i="22"/>
  <c r="J249" i="22"/>
  <c r="K248" i="22" s="1"/>
  <c r="H249" i="22"/>
  <c r="I249" i="21"/>
  <c r="J248" i="21"/>
  <c r="K247" i="21" s="1"/>
  <c r="H248" i="21"/>
  <c r="C223" i="15"/>
  <c r="K239" i="14"/>
  <c r="H241" i="14"/>
  <c r="L228" i="11"/>
  <c r="K227" i="11"/>
  <c r="P229" i="11"/>
  <c r="H229" i="11"/>
  <c r="O229" i="11"/>
  <c r="I230" i="11"/>
  <c r="S230" i="11" s="1"/>
  <c r="N229" i="11"/>
  <c r="J229" i="11"/>
  <c r="M229" i="11"/>
  <c r="I230" i="10"/>
  <c r="S230" i="10" s="1"/>
  <c r="N229" i="10"/>
  <c r="J229" i="10"/>
  <c r="M229" i="10"/>
  <c r="P229" i="10"/>
  <c r="H229" i="10"/>
  <c r="O229" i="10"/>
  <c r="K227" i="10"/>
  <c r="L228" i="10"/>
  <c r="N227" i="2"/>
  <c r="O227" i="2" s="1"/>
  <c r="P227" i="2" s="1"/>
  <c r="M228" i="2" s="1"/>
  <c r="L228" i="2"/>
  <c r="K227" i="2"/>
  <c r="J229" i="2"/>
  <c r="H229" i="2"/>
  <c r="I230" i="2"/>
  <c r="S230" i="2" s="1"/>
  <c r="K223" i="15" l="1"/>
  <c r="D223" i="15"/>
  <c r="F223" i="15"/>
  <c r="M223" i="15"/>
  <c r="E223" i="15"/>
  <c r="G223" i="15"/>
  <c r="O139" i="22"/>
  <c r="P139" i="22" s="1"/>
  <c r="M140" i="22" s="1"/>
  <c r="N140" i="22" s="1"/>
  <c r="L140" i="22" s="1"/>
  <c r="S138" i="22"/>
  <c r="I293" i="14"/>
  <c r="J292" i="14"/>
  <c r="O167" i="21"/>
  <c r="P167" i="21" s="1"/>
  <c r="M168" i="21" s="1"/>
  <c r="H116" i="15"/>
  <c r="O136" i="14"/>
  <c r="P136" i="14" s="1"/>
  <c r="M137" i="14" s="1"/>
  <c r="H250" i="22"/>
  <c r="I251" i="22"/>
  <c r="J250" i="22"/>
  <c r="K249" i="22" s="1"/>
  <c r="I250" i="21"/>
  <c r="J249" i="21"/>
  <c r="K248" i="21" s="1"/>
  <c r="H249" i="21"/>
  <c r="C224" i="15"/>
  <c r="K240" i="14"/>
  <c r="H242" i="14"/>
  <c r="O230" i="11"/>
  <c r="I231" i="11"/>
  <c r="S231" i="11" s="1"/>
  <c r="N230" i="11"/>
  <c r="J230" i="11"/>
  <c r="M230" i="11"/>
  <c r="P230" i="11"/>
  <c r="H230" i="11"/>
  <c r="L229" i="11"/>
  <c r="K228" i="11"/>
  <c r="K228" i="10"/>
  <c r="L229" i="10"/>
  <c r="M230" i="10"/>
  <c r="P230" i="10"/>
  <c r="H230" i="10"/>
  <c r="O230" i="10"/>
  <c r="I231" i="10"/>
  <c r="S231" i="10" s="1"/>
  <c r="N230" i="10"/>
  <c r="J230" i="10"/>
  <c r="N228" i="2"/>
  <c r="O228" i="2" s="1"/>
  <c r="P228" i="2" s="1"/>
  <c r="M229" i="2" s="1"/>
  <c r="I231" i="2"/>
  <c r="S231" i="2" s="1"/>
  <c r="J230" i="2"/>
  <c r="H230" i="2"/>
  <c r="K228" i="2"/>
  <c r="L229" i="2"/>
  <c r="M224" i="15" l="1"/>
  <c r="K224" i="15"/>
  <c r="D224" i="15"/>
  <c r="F224" i="15"/>
  <c r="E224" i="15"/>
  <c r="G224" i="15"/>
  <c r="O140" i="22"/>
  <c r="P140" i="22" s="1"/>
  <c r="M141" i="22" s="1"/>
  <c r="N141" i="22" s="1"/>
  <c r="L141" i="22" s="1"/>
  <c r="S139" i="22"/>
  <c r="I294" i="14"/>
  <c r="J293" i="14"/>
  <c r="N168" i="21"/>
  <c r="L168" i="21" s="1"/>
  <c r="S167" i="21" s="1"/>
  <c r="N137" i="14"/>
  <c r="L137" i="14" s="1"/>
  <c r="S136" i="14" s="1"/>
  <c r="I252" i="22"/>
  <c r="J251" i="22"/>
  <c r="K250" i="22" s="1"/>
  <c r="H251" i="22"/>
  <c r="I251" i="21"/>
  <c r="J250" i="21"/>
  <c r="K249" i="21" s="1"/>
  <c r="H250" i="21"/>
  <c r="C225" i="15"/>
  <c r="K241" i="14"/>
  <c r="H243" i="14"/>
  <c r="K229" i="11"/>
  <c r="L230" i="11"/>
  <c r="I232" i="11"/>
  <c r="S232" i="11" s="1"/>
  <c r="N231" i="11"/>
  <c r="J231" i="11"/>
  <c r="M231" i="11"/>
  <c r="P231" i="11"/>
  <c r="H231" i="11"/>
  <c r="O231" i="11"/>
  <c r="P231" i="10"/>
  <c r="H231" i="10"/>
  <c r="O231" i="10"/>
  <c r="I232" i="10"/>
  <c r="S232" i="10" s="1"/>
  <c r="N231" i="10"/>
  <c r="J231" i="10"/>
  <c r="M231" i="10"/>
  <c r="L230" i="10"/>
  <c r="K229" i="10"/>
  <c r="N229" i="2"/>
  <c r="O229" i="2" s="1"/>
  <c r="P229" i="2" s="1"/>
  <c r="M230" i="2" s="1"/>
  <c r="L230" i="2"/>
  <c r="K229" i="2"/>
  <c r="H231" i="2"/>
  <c r="J231" i="2"/>
  <c r="I232" i="2"/>
  <c r="S232" i="2" s="1"/>
  <c r="M225" i="15" l="1"/>
  <c r="K225" i="15"/>
  <c r="D225" i="15"/>
  <c r="F225" i="15"/>
  <c r="E225" i="15"/>
  <c r="G225" i="15"/>
  <c r="O141" i="22"/>
  <c r="P141" i="22" s="1"/>
  <c r="M142" i="22" s="1"/>
  <c r="N142" i="22" s="1"/>
  <c r="L142" i="22" s="1"/>
  <c r="S140" i="22"/>
  <c r="I295" i="14"/>
  <c r="J294" i="14"/>
  <c r="O168" i="21"/>
  <c r="P168" i="21" s="1"/>
  <c r="M169" i="21" s="1"/>
  <c r="H117" i="15"/>
  <c r="O137" i="14"/>
  <c r="P137" i="14" s="1"/>
  <c r="M138" i="14" s="1"/>
  <c r="I253" i="22"/>
  <c r="J252" i="22"/>
  <c r="K251" i="22" s="1"/>
  <c r="H252" i="22"/>
  <c r="I252" i="21"/>
  <c r="J251" i="21"/>
  <c r="K250" i="21" s="1"/>
  <c r="H251" i="21"/>
  <c r="C226" i="15"/>
  <c r="K242" i="14"/>
  <c r="H244" i="14"/>
  <c r="M232" i="11"/>
  <c r="P232" i="11"/>
  <c r="H232" i="11"/>
  <c r="O232" i="11"/>
  <c r="I233" i="11"/>
  <c r="S233" i="11" s="1"/>
  <c r="N232" i="11"/>
  <c r="J232" i="11"/>
  <c r="K230" i="11"/>
  <c r="L231" i="11"/>
  <c r="O232" i="10"/>
  <c r="I233" i="10"/>
  <c r="S233" i="10" s="1"/>
  <c r="N232" i="10"/>
  <c r="J232" i="10"/>
  <c r="M232" i="10"/>
  <c r="P232" i="10"/>
  <c r="H232" i="10"/>
  <c r="L231" i="10"/>
  <c r="K230" i="10"/>
  <c r="N230" i="2"/>
  <c r="O230" i="2" s="1"/>
  <c r="P230" i="2" s="1"/>
  <c r="M231" i="2" s="1"/>
  <c r="L231" i="2"/>
  <c r="K230" i="2"/>
  <c r="I233" i="2"/>
  <c r="S233" i="2" s="1"/>
  <c r="H232" i="2"/>
  <c r="J232" i="2"/>
  <c r="M226" i="15" l="1"/>
  <c r="K226" i="15"/>
  <c r="D226" i="15"/>
  <c r="F226" i="15"/>
  <c r="E226" i="15"/>
  <c r="G226" i="15"/>
  <c r="O142" i="22"/>
  <c r="P142" i="22" s="1"/>
  <c r="M143" i="22" s="1"/>
  <c r="N143" i="22" s="1"/>
  <c r="L143" i="22" s="1"/>
  <c r="S141" i="22"/>
  <c r="I296" i="14"/>
  <c r="J295" i="14"/>
  <c r="N169" i="21"/>
  <c r="L169" i="21" s="1"/>
  <c r="S168" i="21" s="1"/>
  <c r="N138" i="14"/>
  <c r="L138" i="14" s="1"/>
  <c r="S137" i="14" s="1"/>
  <c r="I254" i="22"/>
  <c r="J253" i="22"/>
  <c r="K252" i="22" s="1"/>
  <c r="H253" i="22"/>
  <c r="I253" i="21"/>
  <c r="J252" i="21"/>
  <c r="K251" i="21" s="1"/>
  <c r="H252" i="21"/>
  <c r="C227" i="15"/>
  <c r="K243" i="14"/>
  <c r="H245" i="14"/>
  <c r="L232" i="11"/>
  <c r="K231" i="11"/>
  <c r="P233" i="11"/>
  <c r="H233" i="11"/>
  <c r="O233" i="11"/>
  <c r="I234" i="11"/>
  <c r="S234" i="11" s="1"/>
  <c r="N233" i="11"/>
  <c r="J233" i="11"/>
  <c r="M233" i="11"/>
  <c r="K231" i="10"/>
  <c r="L232" i="10"/>
  <c r="I234" i="10"/>
  <c r="S234" i="10" s="1"/>
  <c r="N233" i="10"/>
  <c r="J233" i="10"/>
  <c r="M233" i="10"/>
  <c r="P233" i="10"/>
  <c r="H233" i="10"/>
  <c r="O233" i="10"/>
  <c r="N231" i="2"/>
  <c r="O231" i="2" s="1"/>
  <c r="P231" i="2" s="1"/>
  <c r="M232" i="2" s="1"/>
  <c r="L232" i="2"/>
  <c r="K231" i="2"/>
  <c r="J233" i="2"/>
  <c r="I234" i="2"/>
  <c r="S234" i="2" s="1"/>
  <c r="H233" i="2"/>
  <c r="M227" i="15" l="1"/>
  <c r="K227" i="15"/>
  <c r="D227" i="15"/>
  <c r="F227" i="15"/>
  <c r="E227" i="15"/>
  <c r="G227" i="15"/>
  <c r="O143" i="22"/>
  <c r="P143" i="22" s="1"/>
  <c r="M144" i="22" s="1"/>
  <c r="N144" i="22" s="1"/>
  <c r="L144" i="22" s="1"/>
  <c r="S142" i="22"/>
  <c r="I297" i="14"/>
  <c r="J296" i="14"/>
  <c r="O169" i="21"/>
  <c r="P169" i="21" s="1"/>
  <c r="M170" i="21" s="1"/>
  <c r="H118" i="15"/>
  <c r="O138" i="14"/>
  <c r="P138" i="14" s="1"/>
  <c r="M139" i="14" s="1"/>
  <c r="H254" i="22"/>
  <c r="I255" i="22"/>
  <c r="J254" i="22"/>
  <c r="K253" i="22" s="1"/>
  <c r="I254" i="21"/>
  <c r="J253" i="21"/>
  <c r="K252" i="21" s="1"/>
  <c r="H253" i="21"/>
  <c r="C228" i="15"/>
  <c r="K244" i="14"/>
  <c r="H246" i="14"/>
  <c r="L233" i="11"/>
  <c r="K232" i="11"/>
  <c r="O234" i="11"/>
  <c r="I235" i="11"/>
  <c r="S235" i="11" s="1"/>
  <c r="N234" i="11"/>
  <c r="J234" i="11"/>
  <c r="M234" i="11"/>
  <c r="P234" i="11"/>
  <c r="H234" i="11"/>
  <c r="M234" i="10"/>
  <c r="P234" i="10"/>
  <c r="H234" i="10"/>
  <c r="O234" i="10"/>
  <c r="I235" i="10"/>
  <c r="S235" i="10" s="1"/>
  <c r="N234" i="10"/>
  <c r="J234" i="10"/>
  <c r="K232" i="10"/>
  <c r="L233" i="10"/>
  <c r="N232" i="2"/>
  <c r="O232" i="2" s="1"/>
  <c r="P232" i="2" s="1"/>
  <c r="M233" i="2" s="1"/>
  <c r="K232" i="2"/>
  <c r="L233" i="2"/>
  <c r="I235" i="2"/>
  <c r="S235" i="2" s="1"/>
  <c r="H234" i="2"/>
  <c r="J234" i="2"/>
  <c r="M228" i="15" l="1"/>
  <c r="K228" i="15"/>
  <c r="D228" i="15"/>
  <c r="F228" i="15"/>
  <c r="E228" i="15"/>
  <c r="G228" i="15"/>
  <c r="O144" i="22"/>
  <c r="P144" i="22" s="1"/>
  <c r="M145" i="22" s="1"/>
  <c r="N145" i="22" s="1"/>
  <c r="L145" i="22" s="1"/>
  <c r="S143" i="22"/>
  <c r="I298" i="14"/>
  <c r="J297" i="14"/>
  <c r="N170" i="21"/>
  <c r="L170" i="21" s="1"/>
  <c r="S169" i="21" s="1"/>
  <c r="N139" i="14"/>
  <c r="L139" i="14" s="1"/>
  <c r="S138" i="14" s="1"/>
  <c r="I256" i="22"/>
  <c r="J255" i="22"/>
  <c r="K254" i="22" s="1"/>
  <c r="H255" i="22"/>
  <c r="I255" i="21"/>
  <c r="J254" i="21"/>
  <c r="K253" i="21" s="1"/>
  <c r="H254" i="21"/>
  <c r="C229" i="15"/>
  <c r="K245" i="14"/>
  <c r="H247" i="14"/>
  <c r="I236" i="11"/>
  <c r="S236" i="11" s="1"/>
  <c r="N235" i="11"/>
  <c r="J235" i="11"/>
  <c r="M235" i="11"/>
  <c r="P235" i="11"/>
  <c r="H235" i="11"/>
  <c r="O235" i="11"/>
  <c r="K233" i="11"/>
  <c r="L234" i="11"/>
  <c r="L234" i="10"/>
  <c r="K233" i="10"/>
  <c r="P235" i="10"/>
  <c r="H235" i="10"/>
  <c r="O235" i="10"/>
  <c r="I236" i="10"/>
  <c r="S236" i="10" s="1"/>
  <c r="N235" i="10"/>
  <c r="J235" i="10"/>
  <c r="M235" i="10"/>
  <c r="N233" i="2"/>
  <c r="O233" i="2" s="1"/>
  <c r="P233" i="2" s="1"/>
  <c r="M234" i="2" s="1"/>
  <c r="H235" i="2"/>
  <c r="J235" i="2"/>
  <c r="I236" i="2"/>
  <c r="S236" i="2" s="1"/>
  <c r="L234" i="2"/>
  <c r="K233" i="2"/>
  <c r="M229" i="15" l="1"/>
  <c r="D229" i="15"/>
  <c r="F229" i="15"/>
  <c r="K229" i="15"/>
  <c r="E229" i="15"/>
  <c r="G229" i="15"/>
  <c r="O145" i="22"/>
  <c r="P145" i="22" s="1"/>
  <c r="M146" i="22" s="1"/>
  <c r="N146" i="22" s="1"/>
  <c r="L146" i="22" s="1"/>
  <c r="S144" i="22"/>
  <c r="I299" i="14"/>
  <c r="J298" i="14"/>
  <c r="O170" i="21"/>
  <c r="P170" i="21" s="1"/>
  <c r="M171" i="21" s="1"/>
  <c r="H119" i="15"/>
  <c r="O139" i="14"/>
  <c r="P139" i="14" s="1"/>
  <c r="M140" i="14" s="1"/>
  <c r="I257" i="22"/>
  <c r="J256" i="22"/>
  <c r="K255" i="22" s="1"/>
  <c r="H256" i="22"/>
  <c r="I256" i="21"/>
  <c r="J255" i="21"/>
  <c r="K254" i="21" s="1"/>
  <c r="H255" i="21"/>
  <c r="C230" i="15"/>
  <c r="K246" i="14"/>
  <c r="H248" i="14"/>
  <c r="K234" i="11"/>
  <c r="L235" i="11"/>
  <c r="M236" i="11"/>
  <c r="P236" i="11"/>
  <c r="H236" i="11"/>
  <c r="O236" i="11"/>
  <c r="N236" i="11"/>
  <c r="J236" i="11"/>
  <c r="I237" i="11"/>
  <c r="S237" i="11" s="1"/>
  <c r="L235" i="10"/>
  <c r="K234" i="10"/>
  <c r="O236" i="10"/>
  <c r="I237" i="10"/>
  <c r="S237" i="10" s="1"/>
  <c r="N236" i="10"/>
  <c r="J236" i="10"/>
  <c r="M236" i="10"/>
  <c r="P236" i="10"/>
  <c r="H236" i="10"/>
  <c r="N234" i="2"/>
  <c r="O234" i="2" s="1"/>
  <c r="P234" i="2" s="1"/>
  <c r="M235" i="2" s="1"/>
  <c r="L235" i="2"/>
  <c r="K234" i="2"/>
  <c r="J236" i="2"/>
  <c r="H236" i="2"/>
  <c r="I237" i="2"/>
  <c r="S237" i="2" s="1"/>
  <c r="M230" i="15" l="1"/>
  <c r="K230" i="15"/>
  <c r="D230" i="15"/>
  <c r="F230" i="15"/>
  <c r="E230" i="15"/>
  <c r="G230" i="15"/>
  <c r="O146" i="22"/>
  <c r="P146" i="22" s="1"/>
  <c r="M147" i="22" s="1"/>
  <c r="N147" i="22" s="1"/>
  <c r="L147" i="22" s="1"/>
  <c r="S145" i="22"/>
  <c r="I300" i="14"/>
  <c r="J299" i="14"/>
  <c r="N171" i="21"/>
  <c r="L171" i="21" s="1"/>
  <c r="S170" i="21" s="1"/>
  <c r="N140" i="14"/>
  <c r="L140" i="14" s="1"/>
  <c r="S139" i="14" s="1"/>
  <c r="I258" i="22"/>
  <c r="J257" i="22"/>
  <c r="H257" i="22"/>
  <c r="I257" i="21"/>
  <c r="J256" i="21"/>
  <c r="K255" i="21" s="1"/>
  <c r="H256" i="21"/>
  <c r="C231" i="15"/>
  <c r="K247" i="14"/>
  <c r="H249" i="14"/>
  <c r="L236" i="11"/>
  <c r="K235" i="11"/>
  <c r="P237" i="11"/>
  <c r="H237" i="11"/>
  <c r="O237" i="11"/>
  <c r="I238" i="11"/>
  <c r="S238" i="11" s="1"/>
  <c r="N237" i="11"/>
  <c r="J237" i="11"/>
  <c r="M237" i="11"/>
  <c r="I238" i="10"/>
  <c r="S238" i="10" s="1"/>
  <c r="N237" i="10"/>
  <c r="J237" i="10"/>
  <c r="M237" i="10"/>
  <c r="P237" i="10"/>
  <c r="H237" i="10"/>
  <c r="O237" i="10"/>
  <c r="K235" i="10"/>
  <c r="L236" i="10"/>
  <c r="N235" i="2"/>
  <c r="O235" i="2" s="1"/>
  <c r="P235" i="2" s="1"/>
  <c r="M236" i="2" s="1"/>
  <c r="J237" i="2"/>
  <c r="I238" i="2"/>
  <c r="S238" i="2" s="1"/>
  <c r="H237" i="2"/>
  <c r="L236" i="2"/>
  <c r="K235" i="2"/>
  <c r="K231" i="15" l="1"/>
  <c r="M231" i="15"/>
  <c r="D231" i="15"/>
  <c r="F231" i="15"/>
  <c r="E231" i="15"/>
  <c r="G231" i="15"/>
  <c r="O147" i="22"/>
  <c r="P147" i="22" s="1"/>
  <c r="M148" i="22" s="1"/>
  <c r="N148" i="22" s="1"/>
  <c r="L148" i="22" s="1"/>
  <c r="S146" i="22"/>
  <c r="I301" i="14"/>
  <c r="J300" i="14"/>
  <c r="O171" i="21"/>
  <c r="P171" i="21" s="1"/>
  <c r="M172" i="21" s="1"/>
  <c r="H120" i="15"/>
  <c r="O140" i="14"/>
  <c r="P140" i="14" s="1"/>
  <c r="M141" i="14" s="1"/>
  <c r="K256" i="22"/>
  <c r="J9" i="15"/>
  <c r="J10" i="15"/>
  <c r="J11" i="15"/>
  <c r="J12" i="15"/>
  <c r="J13" i="15"/>
  <c r="J14" i="15"/>
  <c r="J15" i="15"/>
  <c r="J16" i="15"/>
  <c r="J17" i="15"/>
  <c r="J18" i="15"/>
  <c r="J19" i="15"/>
  <c r="J20" i="15"/>
  <c r="J21" i="15"/>
  <c r="J22" i="15"/>
  <c r="J23" i="15"/>
  <c r="J24" i="15"/>
  <c r="J25" i="15"/>
  <c r="J26" i="15"/>
  <c r="J27" i="15"/>
  <c r="J28" i="15"/>
  <c r="J29" i="15"/>
  <c r="J30" i="15"/>
  <c r="J31" i="15"/>
  <c r="J32" i="15"/>
  <c r="J33" i="15"/>
  <c r="J34" i="15"/>
  <c r="J35" i="15"/>
  <c r="J36" i="15"/>
  <c r="J37" i="15"/>
  <c r="J38" i="15"/>
  <c r="J39" i="15"/>
  <c r="J40" i="15"/>
  <c r="J41" i="15"/>
  <c r="J42" i="15"/>
  <c r="J43" i="15"/>
  <c r="J44" i="15"/>
  <c r="J45" i="15"/>
  <c r="J46" i="15"/>
  <c r="J47" i="15"/>
  <c r="J48" i="15"/>
  <c r="J49" i="15"/>
  <c r="J50" i="15"/>
  <c r="J51" i="15"/>
  <c r="J52" i="15"/>
  <c r="J53" i="15"/>
  <c r="J54" i="15"/>
  <c r="J55" i="15"/>
  <c r="J56" i="15"/>
  <c r="J57" i="15"/>
  <c r="J58" i="15"/>
  <c r="J59" i="15"/>
  <c r="J60" i="15"/>
  <c r="J61" i="15"/>
  <c r="J62" i="15"/>
  <c r="J63" i="15"/>
  <c r="J64" i="15"/>
  <c r="J65" i="15"/>
  <c r="J66" i="15"/>
  <c r="J67" i="15"/>
  <c r="J68" i="15"/>
  <c r="J69" i="15"/>
  <c r="J70" i="15"/>
  <c r="J71" i="15"/>
  <c r="J72" i="15"/>
  <c r="J73" i="15"/>
  <c r="J74" i="15"/>
  <c r="J75" i="15"/>
  <c r="J76" i="15"/>
  <c r="J77" i="15"/>
  <c r="J78" i="15"/>
  <c r="J79" i="15"/>
  <c r="J80" i="15"/>
  <c r="J81" i="15"/>
  <c r="J82" i="15"/>
  <c r="J83" i="15"/>
  <c r="J84" i="15"/>
  <c r="J85" i="15"/>
  <c r="J86" i="15"/>
  <c r="J87" i="15"/>
  <c r="J88" i="15"/>
  <c r="J89" i="15"/>
  <c r="J90" i="15"/>
  <c r="J91" i="15"/>
  <c r="J92" i="15"/>
  <c r="J93" i="15"/>
  <c r="J94" i="15"/>
  <c r="J95" i="15"/>
  <c r="J96" i="15"/>
  <c r="J97" i="15"/>
  <c r="J98" i="15"/>
  <c r="J99" i="15"/>
  <c r="J100" i="15"/>
  <c r="J101" i="15"/>
  <c r="J102" i="15"/>
  <c r="J103" i="15"/>
  <c r="J104" i="15"/>
  <c r="J105" i="15"/>
  <c r="J106" i="15"/>
  <c r="J107" i="15"/>
  <c r="J108" i="15"/>
  <c r="J109" i="15"/>
  <c r="J110" i="15"/>
  <c r="J111" i="15"/>
  <c r="J112" i="15"/>
  <c r="J113" i="15"/>
  <c r="J114" i="15"/>
  <c r="J115" i="15"/>
  <c r="J116" i="15"/>
  <c r="J117" i="15"/>
  <c r="J118" i="15"/>
  <c r="J119" i="15"/>
  <c r="J120" i="15"/>
  <c r="J121" i="15"/>
  <c r="J122" i="15"/>
  <c r="J123" i="15"/>
  <c r="J124" i="15"/>
  <c r="J125" i="15"/>
  <c r="J126" i="15"/>
  <c r="J127" i="15"/>
  <c r="J128" i="15"/>
  <c r="J129" i="15"/>
  <c r="H258" i="22"/>
  <c r="I259" i="22"/>
  <c r="J258" i="22"/>
  <c r="K257" i="22" s="1"/>
  <c r="I258" i="21"/>
  <c r="J257" i="21"/>
  <c r="H257" i="21"/>
  <c r="C232" i="15"/>
  <c r="K248" i="14"/>
  <c r="H250" i="14"/>
  <c r="O238" i="11"/>
  <c r="I239" i="11"/>
  <c r="S239" i="11" s="1"/>
  <c r="N238" i="11"/>
  <c r="J238" i="11"/>
  <c r="M238" i="11"/>
  <c r="H238" i="11"/>
  <c r="P238" i="11"/>
  <c r="L237" i="11"/>
  <c r="K236" i="11"/>
  <c r="K236" i="10"/>
  <c r="L237" i="10"/>
  <c r="M238" i="10"/>
  <c r="P238" i="10"/>
  <c r="H238" i="10"/>
  <c r="O238" i="10"/>
  <c r="I239" i="10"/>
  <c r="S239" i="10" s="1"/>
  <c r="N238" i="10"/>
  <c r="J238" i="10"/>
  <c r="N236" i="2"/>
  <c r="O236" i="2"/>
  <c r="P236" i="2" s="1"/>
  <c r="M237" i="2" s="1"/>
  <c r="L237" i="2"/>
  <c r="K236" i="2"/>
  <c r="H238" i="2"/>
  <c r="J238" i="2"/>
  <c r="I239" i="2"/>
  <c r="S239" i="2" s="1"/>
  <c r="M232" i="15" l="1"/>
  <c r="K232" i="15"/>
  <c r="D232" i="15"/>
  <c r="F232" i="15"/>
  <c r="E232" i="15"/>
  <c r="G232" i="15"/>
  <c r="O148" i="22"/>
  <c r="P148" i="22" s="1"/>
  <c r="M149" i="22" s="1"/>
  <c r="N149" i="22" s="1"/>
  <c r="L149" i="22" s="1"/>
  <c r="S147" i="22"/>
  <c r="I302" i="14"/>
  <c r="J301" i="14"/>
  <c r="N172" i="21"/>
  <c r="N141" i="14"/>
  <c r="L141" i="14" s="1"/>
  <c r="S140" i="14" s="1"/>
  <c r="K256" i="21"/>
  <c r="I9" i="15"/>
  <c r="I10" i="15"/>
  <c r="I11" i="15"/>
  <c r="I12" i="15"/>
  <c r="I13" i="15"/>
  <c r="I14" i="15"/>
  <c r="I15" i="15"/>
  <c r="I16" i="15"/>
  <c r="I17" i="15"/>
  <c r="I18" i="15"/>
  <c r="I19" i="15"/>
  <c r="I20" i="15"/>
  <c r="I21" i="15"/>
  <c r="I22" i="15"/>
  <c r="I23" i="15"/>
  <c r="I24" i="15"/>
  <c r="I25" i="15"/>
  <c r="I26" i="15"/>
  <c r="I27" i="15"/>
  <c r="I28" i="15"/>
  <c r="I29" i="15"/>
  <c r="I30" i="15"/>
  <c r="I31" i="15"/>
  <c r="I32" i="15"/>
  <c r="I33" i="15"/>
  <c r="I34" i="15"/>
  <c r="I35" i="15"/>
  <c r="I36" i="15"/>
  <c r="I37" i="15"/>
  <c r="I38" i="15"/>
  <c r="I39" i="15"/>
  <c r="I40" i="15"/>
  <c r="I41" i="15"/>
  <c r="I42" i="15"/>
  <c r="I43" i="15"/>
  <c r="I44" i="15"/>
  <c r="I45" i="15"/>
  <c r="I46" i="15"/>
  <c r="I47" i="15"/>
  <c r="I48" i="15"/>
  <c r="I49" i="15"/>
  <c r="I50" i="15"/>
  <c r="I51" i="15"/>
  <c r="I52" i="15"/>
  <c r="I53" i="15"/>
  <c r="I54" i="15"/>
  <c r="I55" i="15"/>
  <c r="I56" i="15"/>
  <c r="I57" i="15"/>
  <c r="I58" i="15"/>
  <c r="I59" i="15"/>
  <c r="I60" i="15"/>
  <c r="I61" i="15"/>
  <c r="I62" i="15"/>
  <c r="I63" i="15"/>
  <c r="I64" i="15"/>
  <c r="I65" i="15"/>
  <c r="I66" i="15"/>
  <c r="I67" i="15"/>
  <c r="I68" i="15"/>
  <c r="I69" i="15"/>
  <c r="I70" i="15"/>
  <c r="I71" i="15"/>
  <c r="I72" i="15"/>
  <c r="I73" i="15"/>
  <c r="I74" i="15"/>
  <c r="I75" i="15"/>
  <c r="I76" i="15"/>
  <c r="I77" i="15"/>
  <c r="I78" i="15"/>
  <c r="I79" i="15"/>
  <c r="I80" i="15"/>
  <c r="I81" i="15"/>
  <c r="I82" i="15"/>
  <c r="I83" i="15"/>
  <c r="I84" i="15"/>
  <c r="I85" i="15"/>
  <c r="I86" i="15"/>
  <c r="I87" i="15"/>
  <c r="I88" i="15"/>
  <c r="I89" i="15"/>
  <c r="I90" i="15"/>
  <c r="I91" i="15"/>
  <c r="I92" i="15"/>
  <c r="I93" i="15"/>
  <c r="I94" i="15"/>
  <c r="I95" i="15"/>
  <c r="I96" i="15"/>
  <c r="I97" i="15"/>
  <c r="I98" i="15"/>
  <c r="I99" i="15"/>
  <c r="I100" i="15"/>
  <c r="I101" i="15"/>
  <c r="I102" i="15"/>
  <c r="I103" i="15"/>
  <c r="I104" i="15"/>
  <c r="I105" i="15"/>
  <c r="I106" i="15"/>
  <c r="I107" i="15"/>
  <c r="I108" i="15"/>
  <c r="I109" i="15"/>
  <c r="I110" i="15"/>
  <c r="I111" i="15"/>
  <c r="I112" i="15"/>
  <c r="I113" i="15"/>
  <c r="I114" i="15"/>
  <c r="I115" i="15"/>
  <c r="I116" i="15"/>
  <c r="I117" i="15"/>
  <c r="I118" i="15"/>
  <c r="I119" i="15"/>
  <c r="I120" i="15"/>
  <c r="I121" i="15"/>
  <c r="I122" i="15"/>
  <c r="I123" i="15"/>
  <c r="I124" i="15"/>
  <c r="I125" i="15"/>
  <c r="I126" i="15"/>
  <c r="I127" i="15"/>
  <c r="I128" i="15"/>
  <c r="I129" i="15"/>
  <c r="I130" i="15"/>
  <c r="I131" i="15"/>
  <c r="I132" i="15"/>
  <c r="I133" i="15"/>
  <c r="I134" i="15"/>
  <c r="I135" i="15"/>
  <c r="I136" i="15"/>
  <c r="I137" i="15"/>
  <c r="I138" i="15"/>
  <c r="I139" i="15"/>
  <c r="I140" i="15"/>
  <c r="I141" i="15"/>
  <c r="I142" i="15"/>
  <c r="I143" i="15"/>
  <c r="I144" i="15"/>
  <c r="I145" i="15"/>
  <c r="I146" i="15"/>
  <c r="I147" i="15"/>
  <c r="I148" i="15"/>
  <c r="I149" i="15"/>
  <c r="I150" i="15"/>
  <c r="I151" i="15"/>
  <c r="I260" i="22"/>
  <c r="J259" i="22"/>
  <c r="K258" i="22" s="1"/>
  <c r="H259" i="22"/>
  <c r="I259" i="21"/>
  <c r="J258" i="21"/>
  <c r="K257" i="21" s="1"/>
  <c r="H258" i="21"/>
  <c r="C233" i="15"/>
  <c r="K249" i="14"/>
  <c r="H251" i="14"/>
  <c r="K237" i="11"/>
  <c r="L238" i="11"/>
  <c r="I240" i="11"/>
  <c r="S240" i="11" s="1"/>
  <c r="N239" i="11"/>
  <c r="J239" i="11"/>
  <c r="M239" i="11"/>
  <c r="P239" i="11"/>
  <c r="H239" i="11"/>
  <c r="O239" i="11"/>
  <c r="L238" i="10"/>
  <c r="K237" i="10"/>
  <c r="P239" i="10"/>
  <c r="H239" i="10"/>
  <c r="O239" i="10"/>
  <c r="I240" i="10"/>
  <c r="S240" i="10" s="1"/>
  <c r="N239" i="10"/>
  <c r="J239" i="10"/>
  <c r="M239" i="10"/>
  <c r="N237" i="2"/>
  <c r="O237" i="2" s="1"/>
  <c r="P237" i="2" s="1"/>
  <c r="M238" i="2" s="1"/>
  <c r="J239" i="2"/>
  <c r="I240" i="2"/>
  <c r="S240" i="2" s="1"/>
  <c r="H239" i="2"/>
  <c r="K237" i="2"/>
  <c r="L238" i="2"/>
  <c r="M233" i="15" l="1"/>
  <c r="K233" i="15"/>
  <c r="D233" i="15"/>
  <c r="F233" i="15"/>
  <c r="E233" i="15"/>
  <c r="G233" i="15"/>
  <c r="O149" i="22"/>
  <c r="P149" i="22" s="1"/>
  <c r="M150" i="22" s="1"/>
  <c r="N150" i="22" s="1"/>
  <c r="L150" i="22" s="1"/>
  <c r="S148" i="22"/>
  <c r="J130" i="15"/>
  <c r="I303" i="14"/>
  <c r="J302" i="14"/>
  <c r="I152" i="15"/>
  <c r="L172" i="21"/>
  <c r="S171" i="21" s="1"/>
  <c r="H121" i="15"/>
  <c r="O141" i="14"/>
  <c r="P141" i="14" s="1"/>
  <c r="M142" i="14" s="1"/>
  <c r="I261" i="22"/>
  <c r="J260" i="22"/>
  <c r="K259" i="22" s="1"/>
  <c r="H260" i="22"/>
  <c r="I260" i="21"/>
  <c r="J259" i="21"/>
  <c r="K258" i="21" s="1"/>
  <c r="H259" i="21"/>
  <c r="C234" i="15"/>
  <c r="K250" i="14"/>
  <c r="H252" i="14"/>
  <c r="M240" i="11"/>
  <c r="P240" i="11"/>
  <c r="H240" i="11"/>
  <c r="O240" i="11"/>
  <c r="J240" i="11"/>
  <c r="I241" i="11"/>
  <c r="S241" i="11" s="1"/>
  <c r="N240" i="11"/>
  <c r="K238" i="11"/>
  <c r="L239" i="11"/>
  <c r="L239" i="10"/>
  <c r="K238" i="10"/>
  <c r="O240" i="10"/>
  <c r="I241" i="10"/>
  <c r="S241" i="10" s="1"/>
  <c r="N240" i="10"/>
  <c r="J240" i="10"/>
  <c r="M240" i="10"/>
  <c r="P240" i="10"/>
  <c r="H240" i="10"/>
  <c r="N238" i="2"/>
  <c r="O238" i="2" s="1"/>
  <c r="P238" i="2" s="1"/>
  <c r="M239" i="2" s="1"/>
  <c r="I241" i="2"/>
  <c r="S241" i="2" s="1"/>
  <c r="H240" i="2"/>
  <c r="J240" i="2"/>
  <c r="L239" i="2"/>
  <c r="K238" i="2"/>
  <c r="M234" i="15" l="1"/>
  <c r="K234" i="15"/>
  <c r="D234" i="15"/>
  <c r="F234" i="15"/>
  <c r="E234" i="15"/>
  <c r="G234" i="15"/>
  <c r="O150" i="22"/>
  <c r="P150" i="22" s="1"/>
  <c r="M151" i="22" s="1"/>
  <c r="N151" i="22" s="1"/>
  <c r="L151" i="22" s="1"/>
  <c r="S149" i="22"/>
  <c r="O172" i="21"/>
  <c r="P172" i="21" s="1"/>
  <c r="M173" i="21" s="1"/>
  <c r="N173" i="21" s="1"/>
  <c r="I304" i="14"/>
  <c r="J303" i="14"/>
  <c r="N142" i="14"/>
  <c r="L142" i="14" s="1"/>
  <c r="S141" i="14" s="1"/>
  <c r="I262" i="22"/>
  <c r="J261" i="22"/>
  <c r="K260" i="22" s="1"/>
  <c r="H261" i="22"/>
  <c r="I261" i="21"/>
  <c r="J260" i="21"/>
  <c r="K259" i="21" s="1"/>
  <c r="H260" i="21"/>
  <c r="C235" i="15"/>
  <c r="K251" i="14"/>
  <c r="H253" i="14"/>
  <c r="P241" i="11"/>
  <c r="H241" i="11"/>
  <c r="O241" i="11"/>
  <c r="I242" i="11"/>
  <c r="S242" i="11" s="1"/>
  <c r="N241" i="11"/>
  <c r="J241" i="11"/>
  <c r="M241" i="11"/>
  <c r="L240" i="11"/>
  <c r="K239" i="11"/>
  <c r="I242" i="10"/>
  <c r="S242" i="10" s="1"/>
  <c r="N241" i="10"/>
  <c r="J241" i="10"/>
  <c r="M241" i="10"/>
  <c r="P241" i="10"/>
  <c r="H241" i="10"/>
  <c r="O241" i="10"/>
  <c r="K239" i="10"/>
  <c r="L240" i="10"/>
  <c r="N239" i="2"/>
  <c r="O239" i="2" s="1"/>
  <c r="P239" i="2" s="1"/>
  <c r="M240" i="2" s="1"/>
  <c r="J241" i="2"/>
  <c r="I242" i="2"/>
  <c r="S242" i="2" s="1"/>
  <c r="H241" i="2"/>
  <c r="L240" i="2"/>
  <c r="K239" i="2"/>
  <c r="M235" i="15" l="1"/>
  <c r="K235" i="15"/>
  <c r="D235" i="15"/>
  <c r="F235" i="15"/>
  <c r="E235" i="15"/>
  <c r="G235" i="15"/>
  <c r="S150" i="22"/>
  <c r="O151" i="22"/>
  <c r="P151" i="22" s="1"/>
  <c r="M152" i="22" s="1"/>
  <c r="N152" i="22" s="1"/>
  <c r="L152" i="22" s="1"/>
  <c r="J131" i="15"/>
  <c r="J132" i="15"/>
  <c r="I305" i="14"/>
  <c r="J304" i="14"/>
  <c r="I153" i="15"/>
  <c r="L173" i="21"/>
  <c r="S172" i="21" s="1"/>
  <c r="H122" i="15"/>
  <c r="O142" i="14"/>
  <c r="P142" i="14" s="1"/>
  <c r="M143" i="14" s="1"/>
  <c r="H262" i="22"/>
  <c r="J262" i="22"/>
  <c r="K261" i="22" s="1"/>
  <c r="I263" i="22"/>
  <c r="I262" i="21"/>
  <c r="J261" i="21"/>
  <c r="K260" i="21" s="1"/>
  <c r="H261" i="21"/>
  <c r="C236" i="15"/>
  <c r="K252" i="14"/>
  <c r="H254" i="14"/>
  <c r="O242" i="11"/>
  <c r="I243" i="11"/>
  <c r="S243" i="11" s="1"/>
  <c r="N242" i="11"/>
  <c r="J242" i="11"/>
  <c r="M242" i="11"/>
  <c r="H242" i="11"/>
  <c r="P242" i="11"/>
  <c r="L241" i="11"/>
  <c r="K240" i="11"/>
  <c r="K240" i="10"/>
  <c r="L241" i="10"/>
  <c r="M242" i="10"/>
  <c r="P242" i="10"/>
  <c r="H242" i="10"/>
  <c r="O242" i="10"/>
  <c r="I243" i="10"/>
  <c r="S243" i="10" s="1"/>
  <c r="N242" i="10"/>
  <c r="J242" i="10"/>
  <c r="N240" i="2"/>
  <c r="O240" i="2" s="1"/>
  <c r="P240" i="2" s="1"/>
  <c r="M241" i="2" s="1"/>
  <c r="J242" i="2"/>
  <c r="I243" i="2"/>
  <c r="S243" i="2" s="1"/>
  <c r="H242" i="2"/>
  <c r="L241" i="2"/>
  <c r="K240" i="2"/>
  <c r="M236" i="15" l="1"/>
  <c r="K236" i="15"/>
  <c r="D236" i="15"/>
  <c r="F236" i="15"/>
  <c r="E236" i="15"/>
  <c r="G236" i="15"/>
  <c r="O152" i="22"/>
  <c r="P152" i="22" s="1"/>
  <c r="M153" i="22" s="1"/>
  <c r="N153" i="22" s="1"/>
  <c r="L153" i="22" s="1"/>
  <c r="S151" i="22"/>
  <c r="J133" i="15"/>
  <c r="O173" i="21"/>
  <c r="P173" i="21" s="1"/>
  <c r="M174" i="21" s="1"/>
  <c r="N174" i="21" s="1"/>
  <c r="I306" i="14"/>
  <c r="J305" i="14"/>
  <c r="N143" i="14"/>
  <c r="L143" i="14" s="1"/>
  <c r="S142" i="14" s="1"/>
  <c r="I264" i="22"/>
  <c r="J263" i="22"/>
  <c r="K262" i="22" s="1"/>
  <c r="H263" i="22"/>
  <c r="I263" i="21"/>
  <c r="J262" i="21"/>
  <c r="K261" i="21" s="1"/>
  <c r="H262" i="21"/>
  <c r="C237" i="15"/>
  <c r="K253" i="14"/>
  <c r="H255" i="14"/>
  <c r="K241" i="11"/>
  <c r="L242" i="11"/>
  <c r="I244" i="11"/>
  <c r="S244" i="11" s="1"/>
  <c r="N243" i="11"/>
  <c r="J243" i="11"/>
  <c r="M243" i="11"/>
  <c r="P243" i="11"/>
  <c r="H243" i="11"/>
  <c r="O243" i="11"/>
  <c r="L242" i="10"/>
  <c r="K241" i="10"/>
  <c r="P243" i="10"/>
  <c r="H243" i="10"/>
  <c r="O243" i="10"/>
  <c r="I244" i="10"/>
  <c r="S244" i="10" s="1"/>
  <c r="N243" i="10"/>
  <c r="J243" i="10"/>
  <c r="M243" i="10"/>
  <c r="N241" i="2"/>
  <c r="O241" i="2" s="1"/>
  <c r="P241" i="2" s="1"/>
  <c r="M242" i="2" s="1"/>
  <c r="J243" i="2"/>
  <c r="I244" i="2"/>
  <c r="S244" i="2" s="1"/>
  <c r="H243" i="2"/>
  <c r="L242" i="2"/>
  <c r="K241" i="2"/>
  <c r="M237" i="15" l="1"/>
  <c r="D237" i="15"/>
  <c r="F237" i="15"/>
  <c r="K237" i="15"/>
  <c r="E237" i="15"/>
  <c r="G237" i="15"/>
  <c r="O153" i="22"/>
  <c r="P153" i="22" s="1"/>
  <c r="M154" i="22" s="1"/>
  <c r="N154" i="22" s="1"/>
  <c r="L154" i="22" s="1"/>
  <c r="S152" i="22"/>
  <c r="J134" i="15"/>
  <c r="I307" i="14"/>
  <c r="J306" i="14"/>
  <c r="I154" i="15"/>
  <c r="L174" i="21"/>
  <c r="S173" i="21" s="1"/>
  <c r="H123" i="15"/>
  <c r="O143" i="14"/>
  <c r="P143" i="14" s="1"/>
  <c r="M144" i="14" s="1"/>
  <c r="I265" i="22"/>
  <c r="J264" i="22"/>
  <c r="K263" i="22" s="1"/>
  <c r="H264" i="22"/>
  <c r="I264" i="21"/>
  <c r="J263" i="21"/>
  <c r="K262" i="21" s="1"/>
  <c r="H263" i="21"/>
  <c r="C238" i="15"/>
  <c r="K254" i="14"/>
  <c r="H256" i="14"/>
  <c r="M244" i="11"/>
  <c r="P244" i="11"/>
  <c r="H244" i="11"/>
  <c r="O244" i="11"/>
  <c r="I245" i="11"/>
  <c r="S245" i="11" s="1"/>
  <c r="N244" i="11"/>
  <c r="J244" i="11"/>
  <c r="K242" i="11"/>
  <c r="L243" i="11"/>
  <c r="L243" i="10"/>
  <c r="K242" i="10"/>
  <c r="O244" i="10"/>
  <c r="I245" i="10"/>
  <c r="S245" i="10" s="1"/>
  <c r="N244" i="10"/>
  <c r="J244" i="10"/>
  <c r="M244" i="10"/>
  <c r="P244" i="10"/>
  <c r="H244" i="10"/>
  <c r="N242" i="2"/>
  <c r="O242" i="2" s="1"/>
  <c r="P242" i="2" s="1"/>
  <c r="M243" i="2" s="1"/>
  <c r="L243" i="2"/>
  <c r="K242" i="2"/>
  <c r="I245" i="2"/>
  <c r="S245" i="2" s="1"/>
  <c r="J244" i="2"/>
  <c r="H244" i="2"/>
  <c r="M238" i="15" l="1"/>
  <c r="K238" i="15"/>
  <c r="D238" i="15"/>
  <c r="F238" i="15"/>
  <c r="E238" i="15"/>
  <c r="G238" i="15"/>
  <c r="O154" i="22"/>
  <c r="P154" i="22" s="1"/>
  <c r="M155" i="22" s="1"/>
  <c r="N155" i="22" s="1"/>
  <c r="L155" i="22" s="1"/>
  <c r="S153" i="22"/>
  <c r="J135" i="15"/>
  <c r="O174" i="21"/>
  <c r="P174" i="21" s="1"/>
  <c r="M175" i="21" s="1"/>
  <c r="N175" i="21" s="1"/>
  <c r="I308" i="14"/>
  <c r="J307" i="14"/>
  <c r="N144" i="14"/>
  <c r="L144" i="14" s="1"/>
  <c r="S143" i="14" s="1"/>
  <c r="I266" i="22"/>
  <c r="J265" i="22"/>
  <c r="K264" i="22" s="1"/>
  <c r="H265" i="22"/>
  <c r="I265" i="21"/>
  <c r="J264" i="21"/>
  <c r="K263" i="21" s="1"/>
  <c r="H264" i="21"/>
  <c r="C239" i="15"/>
  <c r="K255" i="14"/>
  <c r="H257" i="14"/>
  <c r="L244" i="11"/>
  <c r="K243" i="11"/>
  <c r="P245" i="11"/>
  <c r="H245" i="11"/>
  <c r="O245" i="11"/>
  <c r="I246" i="11"/>
  <c r="S246" i="11" s="1"/>
  <c r="N245" i="11"/>
  <c r="J245" i="11"/>
  <c r="M245" i="11"/>
  <c r="K243" i="10"/>
  <c r="L244" i="10"/>
  <c r="I246" i="10"/>
  <c r="S246" i="10" s="1"/>
  <c r="N245" i="10"/>
  <c r="J245" i="10"/>
  <c r="M245" i="10"/>
  <c r="P245" i="10"/>
  <c r="H245" i="10"/>
  <c r="O245" i="10"/>
  <c r="N243" i="2"/>
  <c r="O243" i="2"/>
  <c r="P243" i="2" s="1"/>
  <c r="M244" i="2" s="1"/>
  <c r="I246" i="2"/>
  <c r="S246" i="2" s="1"/>
  <c r="J245" i="2"/>
  <c r="H245" i="2"/>
  <c r="L244" i="2"/>
  <c r="K243" i="2"/>
  <c r="K239" i="15" l="1"/>
  <c r="D239" i="15"/>
  <c r="F239" i="15"/>
  <c r="M239" i="15"/>
  <c r="E239" i="15"/>
  <c r="G239" i="15"/>
  <c r="O155" i="22"/>
  <c r="P155" i="22" s="1"/>
  <c r="M156" i="22" s="1"/>
  <c r="N156" i="22" s="1"/>
  <c r="L156" i="22" s="1"/>
  <c r="S154" i="22"/>
  <c r="J136" i="15"/>
  <c r="I309" i="14"/>
  <c r="J308" i="14"/>
  <c r="I155" i="15"/>
  <c r="L175" i="21"/>
  <c r="S174" i="21" s="1"/>
  <c r="H124" i="15"/>
  <c r="O144" i="14"/>
  <c r="P144" i="14" s="1"/>
  <c r="M145" i="14" s="1"/>
  <c r="H266" i="22"/>
  <c r="I267" i="22"/>
  <c r="J266" i="22"/>
  <c r="K265" i="22" s="1"/>
  <c r="I266" i="21"/>
  <c r="J265" i="21"/>
  <c r="K264" i="21" s="1"/>
  <c r="H265" i="21"/>
  <c r="C240" i="15"/>
  <c r="K256" i="14"/>
  <c r="H258" i="14"/>
  <c r="L245" i="11"/>
  <c r="K244" i="11"/>
  <c r="O246" i="11"/>
  <c r="I247" i="11"/>
  <c r="S247" i="11" s="1"/>
  <c r="N246" i="11"/>
  <c r="J246" i="11"/>
  <c r="M246" i="11"/>
  <c r="P246" i="11"/>
  <c r="H246" i="11"/>
  <c r="M246" i="10"/>
  <c r="P246" i="10"/>
  <c r="H246" i="10"/>
  <c r="O246" i="10"/>
  <c r="I247" i="10"/>
  <c r="S247" i="10" s="1"/>
  <c r="N246" i="10"/>
  <c r="J246" i="10"/>
  <c r="K244" i="10"/>
  <c r="L245" i="10"/>
  <c r="N244" i="2"/>
  <c r="O244" i="2" s="1"/>
  <c r="P244" i="2" s="1"/>
  <c r="M245" i="2" s="1"/>
  <c r="K244" i="2"/>
  <c r="L245" i="2"/>
  <c r="I247" i="2"/>
  <c r="S247" i="2" s="1"/>
  <c r="J246" i="2"/>
  <c r="H246" i="2"/>
  <c r="M240" i="15" l="1"/>
  <c r="K240" i="15"/>
  <c r="D240" i="15"/>
  <c r="F240" i="15"/>
  <c r="E240" i="15"/>
  <c r="G240" i="15"/>
  <c r="O156" i="22"/>
  <c r="P156" i="22" s="1"/>
  <c r="M157" i="22" s="1"/>
  <c r="N157" i="22" s="1"/>
  <c r="L157" i="22" s="1"/>
  <c r="S155" i="22"/>
  <c r="J137" i="15"/>
  <c r="O175" i="21"/>
  <c r="P175" i="21" s="1"/>
  <c r="M176" i="21" s="1"/>
  <c r="N176" i="21" s="1"/>
  <c r="I310" i="14"/>
  <c r="J309" i="14"/>
  <c r="N145" i="14"/>
  <c r="L145" i="14" s="1"/>
  <c r="S144" i="14" s="1"/>
  <c r="I268" i="22"/>
  <c r="J267" i="22"/>
  <c r="K266" i="22" s="1"/>
  <c r="H267" i="22"/>
  <c r="I267" i="21"/>
  <c r="J266" i="21"/>
  <c r="K265" i="21" s="1"/>
  <c r="H266" i="21"/>
  <c r="C241" i="15"/>
  <c r="K257" i="14"/>
  <c r="H259" i="14"/>
  <c r="I248" i="11"/>
  <c r="S248" i="11" s="1"/>
  <c r="N247" i="11"/>
  <c r="J247" i="11"/>
  <c r="M247" i="11"/>
  <c r="P247" i="11"/>
  <c r="H247" i="11"/>
  <c r="O247" i="11"/>
  <c r="K245" i="11"/>
  <c r="L246" i="11"/>
  <c r="L246" i="10"/>
  <c r="K245" i="10"/>
  <c r="P247" i="10"/>
  <c r="H247" i="10"/>
  <c r="O247" i="10"/>
  <c r="I248" i="10"/>
  <c r="S248" i="10" s="1"/>
  <c r="N247" i="10"/>
  <c r="J247" i="10"/>
  <c r="M247" i="10"/>
  <c r="N245" i="2"/>
  <c r="O245" i="2" s="1"/>
  <c r="P245" i="2" s="1"/>
  <c r="M246" i="2" s="1"/>
  <c r="L246" i="2"/>
  <c r="K245" i="2"/>
  <c r="H247" i="2"/>
  <c r="J247" i="2"/>
  <c r="I248" i="2"/>
  <c r="S248" i="2" s="1"/>
  <c r="M241" i="15" l="1"/>
  <c r="K241" i="15"/>
  <c r="D241" i="15"/>
  <c r="F241" i="15"/>
  <c r="E241" i="15"/>
  <c r="G241" i="15"/>
  <c r="O157" i="22"/>
  <c r="P157" i="22" s="1"/>
  <c r="M158" i="22" s="1"/>
  <c r="N158" i="22" s="1"/>
  <c r="L158" i="22" s="1"/>
  <c r="S156" i="22"/>
  <c r="J138" i="15"/>
  <c r="I311" i="14"/>
  <c r="J310" i="14"/>
  <c r="I156" i="15"/>
  <c r="L176" i="21"/>
  <c r="S175" i="21" s="1"/>
  <c r="H125" i="15"/>
  <c r="O145" i="14"/>
  <c r="P145" i="14" s="1"/>
  <c r="M146" i="14" s="1"/>
  <c r="I269" i="22"/>
  <c r="J268" i="22"/>
  <c r="K267" i="22" s="1"/>
  <c r="H268" i="22"/>
  <c r="H267" i="21"/>
  <c r="I268" i="21"/>
  <c r="J267" i="21"/>
  <c r="K266" i="21" s="1"/>
  <c r="C242" i="15"/>
  <c r="K258" i="14"/>
  <c r="H260" i="14"/>
  <c r="K246" i="11"/>
  <c r="L247" i="11"/>
  <c r="M248" i="11"/>
  <c r="P248" i="11"/>
  <c r="H248" i="11"/>
  <c r="O248" i="11"/>
  <c r="I249" i="11"/>
  <c r="S249" i="11" s="1"/>
  <c r="N248" i="11"/>
  <c r="J248" i="11"/>
  <c r="L247" i="10"/>
  <c r="K246" i="10"/>
  <c r="P248" i="10"/>
  <c r="O248" i="10"/>
  <c r="J248" i="10"/>
  <c r="N248" i="10"/>
  <c r="I249" i="10"/>
  <c r="S249" i="10" s="1"/>
  <c r="M248" i="10"/>
  <c r="H248" i="10"/>
  <c r="N246" i="2"/>
  <c r="O246" i="2"/>
  <c r="P246" i="2" s="1"/>
  <c r="M247" i="2" s="1"/>
  <c r="L247" i="2"/>
  <c r="K246" i="2"/>
  <c r="I249" i="2"/>
  <c r="S249" i="2" s="1"/>
  <c r="J248" i="2"/>
  <c r="H248" i="2"/>
  <c r="M242" i="15" l="1"/>
  <c r="K242" i="15"/>
  <c r="D242" i="15"/>
  <c r="F242" i="15"/>
  <c r="E242" i="15"/>
  <c r="G242" i="15"/>
  <c r="O158" i="22"/>
  <c r="P158" i="22" s="1"/>
  <c r="M159" i="22" s="1"/>
  <c r="N159" i="22" s="1"/>
  <c r="L159" i="22" s="1"/>
  <c r="S157" i="22"/>
  <c r="J139" i="15"/>
  <c r="O176" i="21"/>
  <c r="P176" i="21" s="1"/>
  <c r="M177" i="21" s="1"/>
  <c r="N177" i="21" s="1"/>
  <c r="I312" i="14"/>
  <c r="J311" i="14"/>
  <c r="N146" i="14"/>
  <c r="L146" i="14" s="1"/>
  <c r="S145" i="14" s="1"/>
  <c r="I270" i="22"/>
  <c r="J269" i="22"/>
  <c r="K268" i="22" s="1"/>
  <c r="J268" i="21"/>
  <c r="K267" i="21" s="1"/>
  <c r="H268" i="21"/>
  <c r="I269" i="21"/>
  <c r="C243" i="15"/>
  <c r="K259" i="14"/>
  <c r="H261" i="14"/>
  <c r="P249" i="11"/>
  <c r="H249" i="11"/>
  <c r="O249" i="11"/>
  <c r="I250" i="11"/>
  <c r="S250" i="11" s="1"/>
  <c r="N249" i="11"/>
  <c r="J249" i="11"/>
  <c r="M249" i="11"/>
  <c r="L248" i="11"/>
  <c r="K247" i="11"/>
  <c r="L248" i="10"/>
  <c r="K247" i="10"/>
  <c r="O249" i="10"/>
  <c r="I250" i="10"/>
  <c r="S250" i="10" s="1"/>
  <c r="M249" i="10"/>
  <c r="H249" i="10"/>
  <c r="P249" i="10"/>
  <c r="J249" i="10"/>
  <c r="N249" i="10"/>
  <c r="N247" i="2"/>
  <c r="O247" i="2" s="1"/>
  <c r="P247" i="2" s="1"/>
  <c r="M248" i="2" s="1"/>
  <c r="J249" i="2"/>
  <c r="I250" i="2"/>
  <c r="S250" i="2" s="1"/>
  <c r="H249" i="2"/>
  <c r="L248" i="2"/>
  <c r="K247" i="2"/>
  <c r="M243" i="15" l="1"/>
  <c r="K243" i="15"/>
  <c r="D243" i="15"/>
  <c r="F243" i="15"/>
  <c r="E243" i="15"/>
  <c r="G243" i="15"/>
  <c r="S158" i="22"/>
  <c r="O159" i="22"/>
  <c r="P159" i="22" s="1"/>
  <c r="M160" i="22" s="1"/>
  <c r="N160" i="22" s="1"/>
  <c r="L160" i="22" s="1"/>
  <c r="J140" i="15"/>
  <c r="I313" i="14"/>
  <c r="J312" i="14"/>
  <c r="I157" i="15"/>
  <c r="L177" i="21"/>
  <c r="S176" i="21" s="1"/>
  <c r="H126" i="15"/>
  <c r="O146" i="14"/>
  <c r="P146" i="14" s="1"/>
  <c r="M147" i="14" s="1"/>
  <c r="I271" i="22"/>
  <c r="J270" i="22"/>
  <c r="K269" i="22" s="1"/>
  <c r="J269" i="21"/>
  <c r="K268" i="21" s="1"/>
  <c r="I270" i="21"/>
  <c r="C244" i="15"/>
  <c r="K260" i="14"/>
  <c r="H262" i="14"/>
  <c r="L249" i="11"/>
  <c r="K248" i="11"/>
  <c r="O250" i="11"/>
  <c r="I251" i="11"/>
  <c r="S251" i="11" s="1"/>
  <c r="N250" i="11"/>
  <c r="J250" i="11"/>
  <c r="M250" i="11"/>
  <c r="P250" i="11"/>
  <c r="H250" i="11"/>
  <c r="K248" i="10"/>
  <c r="L249" i="10"/>
  <c r="I251" i="10"/>
  <c r="S251" i="10" s="1"/>
  <c r="N250" i="10"/>
  <c r="J250" i="10"/>
  <c r="O250" i="10"/>
  <c r="M250" i="10"/>
  <c r="H250" i="10"/>
  <c r="P250" i="10"/>
  <c r="N248" i="2"/>
  <c r="O248" i="2" s="1"/>
  <c r="P248" i="2" s="1"/>
  <c r="M249" i="2" s="1"/>
  <c r="I251" i="2"/>
  <c r="S251" i="2" s="1"/>
  <c r="J250" i="2"/>
  <c r="H250" i="2"/>
  <c r="K248" i="2"/>
  <c r="L249" i="2"/>
  <c r="M244" i="15" l="1"/>
  <c r="K244" i="15"/>
  <c r="D244" i="15"/>
  <c r="F244" i="15"/>
  <c r="E244" i="15"/>
  <c r="G244" i="15"/>
  <c r="O160" i="22"/>
  <c r="P160" i="22" s="1"/>
  <c r="M161" i="22" s="1"/>
  <c r="N161" i="22" s="1"/>
  <c r="L161" i="22" s="1"/>
  <c r="S159" i="22"/>
  <c r="J141" i="15"/>
  <c r="O177" i="21"/>
  <c r="P177" i="21" s="1"/>
  <c r="M178" i="21" s="1"/>
  <c r="N178" i="21" s="1"/>
  <c r="L178" i="21" s="1"/>
  <c r="S177" i="21" s="1"/>
  <c r="I314" i="14"/>
  <c r="J313" i="14"/>
  <c r="N147" i="14"/>
  <c r="L147" i="14" s="1"/>
  <c r="S146" i="14" s="1"/>
  <c r="I272" i="22"/>
  <c r="J271" i="22"/>
  <c r="K270" i="22" s="1"/>
  <c r="J270" i="21"/>
  <c r="K269" i="21" s="1"/>
  <c r="I271" i="21"/>
  <c r="C245" i="15"/>
  <c r="K261" i="14"/>
  <c r="H263" i="14"/>
  <c r="I252" i="11"/>
  <c r="S252" i="11" s="1"/>
  <c r="N251" i="11"/>
  <c r="J251" i="11"/>
  <c r="M251" i="11"/>
  <c r="P251" i="11"/>
  <c r="H251" i="11"/>
  <c r="O251" i="11"/>
  <c r="K249" i="11"/>
  <c r="L250" i="11"/>
  <c r="M251" i="10"/>
  <c r="P251" i="10"/>
  <c r="O251" i="10"/>
  <c r="J251" i="10"/>
  <c r="N251" i="10"/>
  <c r="H251" i="10"/>
  <c r="I252" i="10"/>
  <c r="S252" i="10" s="1"/>
  <c r="K249" i="10"/>
  <c r="L250" i="10"/>
  <c r="N249" i="2"/>
  <c r="O249" i="2"/>
  <c r="P249" i="2" s="1"/>
  <c r="M250" i="2" s="1"/>
  <c r="K249" i="2"/>
  <c r="L250" i="2"/>
  <c r="J251" i="2"/>
  <c r="I252" i="2"/>
  <c r="S252" i="2" s="1"/>
  <c r="H251" i="2"/>
  <c r="M245" i="15" l="1"/>
  <c r="D245" i="15"/>
  <c r="F245" i="15"/>
  <c r="K245" i="15"/>
  <c r="E245" i="15"/>
  <c r="G245" i="15"/>
  <c r="O161" i="22"/>
  <c r="P161" i="22" s="1"/>
  <c r="M162" i="22" s="1"/>
  <c r="N162" i="22" s="1"/>
  <c r="L162" i="22" s="1"/>
  <c r="S160" i="22"/>
  <c r="J142" i="15"/>
  <c r="I315" i="14"/>
  <c r="J314" i="14"/>
  <c r="I158" i="15"/>
  <c r="H127" i="15"/>
  <c r="O147" i="14"/>
  <c r="P147" i="14" s="1"/>
  <c r="M148" i="14" s="1"/>
  <c r="I273" i="22"/>
  <c r="J272" i="22"/>
  <c r="K271" i="22" s="1"/>
  <c r="J271" i="21"/>
  <c r="K270" i="21" s="1"/>
  <c r="I272" i="21"/>
  <c r="C246" i="15"/>
  <c r="K262" i="14"/>
  <c r="H264" i="14"/>
  <c r="K250" i="11"/>
  <c r="L251" i="11"/>
  <c r="M252" i="11"/>
  <c r="P252" i="11"/>
  <c r="H252" i="11"/>
  <c r="O252" i="11"/>
  <c r="N252" i="11"/>
  <c r="J252" i="11"/>
  <c r="I253" i="11"/>
  <c r="S253" i="11" s="1"/>
  <c r="L251" i="10"/>
  <c r="K250" i="10"/>
  <c r="P252" i="10"/>
  <c r="H252" i="10"/>
  <c r="I253" i="10"/>
  <c r="S253" i="10" s="1"/>
  <c r="M252" i="10"/>
  <c r="O252" i="10"/>
  <c r="J252" i="10"/>
  <c r="N252" i="10"/>
  <c r="N250" i="2"/>
  <c r="O250" i="2" s="1"/>
  <c r="P250" i="2" s="1"/>
  <c r="M251" i="2" s="1"/>
  <c r="L251" i="2"/>
  <c r="K250" i="2"/>
  <c r="J252" i="2"/>
  <c r="H252" i="2"/>
  <c r="I253" i="2"/>
  <c r="S253" i="2" s="1"/>
  <c r="M246" i="15" l="1"/>
  <c r="K246" i="15"/>
  <c r="D246" i="15"/>
  <c r="F246" i="15"/>
  <c r="E246" i="15"/>
  <c r="G246" i="15"/>
  <c r="O162" i="22"/>
  <c r="P162" i="22" s="1"/>
  <c r="M163" i="22" s="1"/>
  <c r="N163" i="22" s="1"/>
  <c r="L163" i="22" s="1"/>
  <c r="S161" i="22"/>
  <c r="I316" i="14"/>
  <c r="J315" i="14"/>
  <c r="O178" i="21"/>
  <c r="P178" i="21" s="1"/>
  <c r="M179" i="21" s="1"/>
  <c r="N148" i="14"/>
  <c r="L148" i="14" s="1"/>
  <c r="S147" i="14" s="1"/>
  <c r="I274" i="22"/>
  <c r="J273" i="22"/>
  <c r="K272" i="22" s="1"/>
  <c r="J272" i="21"/>
  <c r="K271" i="21" s="1"/>
  <c r="I273" i="21"/>
  <c r="C247" i="15"/>
  <c r="K263" i="14"/>
  <c r="H265" i="14"/>
  <c r="L252" i="11"/>
  <c r="K251" i="11"/>
  <c r="P253" i="11"/>
  <c r="H253" i="11"/>
  <c r="O253" i="11"/>
  <c r="I254" i="11"/>
  <c r="S254" i="11" s="1"/>
  <c r="N253" i="11"/>
  <c r="J253" i="11"/>
  <c r="M253" i="11"/>
  <c r="L252" i="10"/>
  <c r="K251" i="10"/>
  <c r="O253" i="10"/>
  <c r="N253" i="10"/>
  <c r="I254" i="10"/>
  <c r="S254" i="10" s="1"/>
  <c r="M253" i="10"/>
  <c r="H253" i="10"/>
  <c r="P253" i="10"/>
  <c r="J253" i="10"/>
  <c r="N251" i="2"/>
  <c r="O251" i="2" s="1"/>
  <c r="P251" i="2" s="1"/>
  <c r="M252" i="2" s="1"/>
  <c r="L252" i="2"/>
  <c r="K251" i="2"/>
  <c r="J253" i="2"/>
  <c r="H253" i="2"/>
  <c r="I254" i="2"/>
  <c r="S254" i="2" s="1"/>
  <c r="K247" i="15" l="1"/>
  <c r="M247" i="15"/>
  <c r="D247" i="15"/>
  <c r="F247" i="15"/>
  <c r="E247" i="15"/>
  <c r="G247" i="15"/>
  <c r="S162" i="22"/>
  <c r="J143" i="15"/>
  <c r="J144" i="15"/>
  <c r="O163" i="22"/>
  <c r="P163" i="22" s="1"/>
  <c r="M164" i="22" s="1"/>
  <c r="N164" i="22" s="1"/>
  <c r="L164" i="22" s="1"/>
  <c r="I317" i="14"/>
  <c r="J316" i="14"/>
  <c r="N179" i="21"/>
  <c r="H128" i="15"/>
  <c r="O148" i="14"/>
  <c r="P148" i="14" s="1"/>
  <c r="M149" i="14" s="1"/>
  <c r="I275" i="22"/>
  <c r="J274" i="22"/>
  <c r="K273" i="22" s="1"/>
  <c r="J273" i="21"/>
  <c r="K272" i="21" s="1"/>
  <c r="I274" i="21"/>
  <c r="C248" i="15"/>
  <c r="K264" i="14"/>
  <c r="H266" i="14"/>
  <c r="L253" i="11"/>
  <c r="K252" i="11"/>
  <c r="O254" i="11"/>
  <c r="I255" i="11"/>
  <c r="S255" i="11" s="1"/>
  <c r="N254" i="11"/>
  <c r="J254" i="11"/>
  <c r="M254" i="11"/>
  <c r="H254" i="11"/>
  <c r="P254" i="11"/>
  <c r="K252" i="10"/>
  <c r="L253" i="10"/>
  <c r="I255" i="10"/>
  <c r="S255" i="10" s="1"/>
  <c r="N254" i="10"/>
  <c r="J254" i="10"/>
  <c r="P254" i="10"/>
  <c r="O254" i="10"/>
  <c r="M254" i="10"/>
  <c r="H254" i="10"/>
  <c r="N252" i="2"/>
  <c r="O252" i="2" s="1"/>
  <c r="P252" i="2" s="1"/>
  <c r="M253" i="2" s="1"/>
  <c r="J254" i="2"/>
  <c r="H254" i="2"/>
  <c r="I255" i="2"/>
  <c r="S255" i="2" s="1"/>
  <c r="L253" i="2"/>
  <c r="K252" i="2"/>
  <c r="M248" i="15" l="1"/>
  <c r="K248" i="15"/>
  <c r="D248" i="15"/>
  <c r="F248" i="15"/>
  <c r="E248" i="15"/>
  <c r="G248" i="15"/>
  <c r="O164" i="22"/>
  <c r="P164" i="22" s="1"/>
  <c r="M165" i="22" s="1"/>
  <c r="J145" i="15"/>
  <c r="S163" i="22"/>
  <c r="I318" i="14"/>
  <c r="J317" i="14"/>
  <c r="L179" i="21"/>
  <c r="N149" i="14"/>
  <c r="L149" i="14" s="1"/>
  <c r="S148" i="14" s="1"/>
  <c r="I276" i="22"/>
  <c r="J275" i="22"/>
  <c r="K274" i="22" s="1"/>
  <c r="J274" i="21"/>
  <c r="K273" i="21" s="1"/>
  <c r="I275" i="21"/>
  <c r="C249" i="15"/>
  <c r="K265" i="14"/>
  <c r="H267" i="14"/>
  <c r="I256" i="11"/>
  <c r="S256" i="11" s="1"/>
  <c r="N255" i="11"/>
  <c r="J255" i="11"/>
  <c r="M255" i="11"/>
  <c r="P255" i="11"/>
  <c r="H255" i="11"/>
  <c r="O255" i="11"/>
  <c r="K253" i="11"/>
  <c r="L254" i="11"/>
  <c r="M255" i="10"/>
  <c r="I256" i="10"/>
  <c r="S256" i="10" s="1"/>
  <c r="P255" i="10"/>
  <c r="O255" i="10"/>
  <c r="J255" i="10"/>
  <c r="N255" i="10"/>
  <c r="H255" i="10"/>
  <c r="K253" i="10"/>
  <c r="L254" i="10"/>
  <c r="N253" i="2"/>
  <c r="O253" i="2" s="1"/>
  <c r="P253" i="2" s="1"/>
  <c r="M254" i="2" s="1"/>
  <c r="H255" i="2"/>
  <c r="J255" i="2"/>
  <c r="I256" i="2"/>
  <c r="S256" i="2" s="1"/>
  <c r="L254" i="2"/>
  <c r="K253" i="2"/>
  <c r="M249" i="15" l="1"/>
  <c r="K249" i="15"/>
  <c r="D249" i="15"/>
  <c r="F249" i="15"/>
  <c r="E249" i="15"/>
  <c r="G249" i="15"/>
  <c r="N165" i="22"/>
  <c r="L165" i="22" s="1"/>
  <c r="I159" i="15"/>
  <c r="S178" i="21"/>
  <c r="O179" i="21"/>
  <c r="P179" i="21" s="1"/>
  <c r="M180" i="21" s="1"/>
  <c r="N180" i="21" s="1"/>
  <c r="I319" i="14"/>
  <c r="J318" i="14"/>
  <c r="H129" i="15"/>
  <c r="O149" i="14"/>
  <c r="P149" i="14" s="1"/>
  <c r="M150" i="14" s="1"/>
  <c r="I277" i="22"/>
  <c r="J276" i="22"/>
  <c r="K275" i="22" s="1"/>
  <c r="J275" i="21"/>
  <c r="K274" i="21" s="1"/>
  <c r="I276" i="21"/>
  <c r="C250" i="15"/>
  <c r="K266" i="14"/>
  <c r="H268" i="14"/>
  <c r="K254" i="11"/>
  <c r="L255" i="11"/>
  <c r="M256" i="11"/>
  <c r="P256" i="11"/>
  <c r="H256" i="11"/>
  <c r="O256" i="11"/>
  <c r="J256" i="11"/>
  <c r="I257" i="11"/>
  <c r="S257" i="11" s="1"/>
  <c r="N256" i="11"/>
  <c r="L255" i="10"/>
  <c r="K254" i="10"/>
  <c r="I257" i="10"/>
  <c r="S257" i="10" s="1"/>
  <c r="P256" i="10"/>
  <c r="H256" i="10"/>
  <c r="N256" i="10"/>
  <c r="M256" i="10"/>
  <c r="O256" i="10"/>
  <c r="J256" i="10"/>
  <c r="N254" i="2"/>
  <c r="O254" i="2" s="1"/>
  <c r="P254" i="2" s="1"/>
  <c r="M255" i="2" s="1"/>
  <c r="L255" i="2"/>
  <c r="K254" i="2"/>
  <c r="I257" i="2"/>
  <c r="S257" i="2" s="1"/>
  <c r="H256" i="2"/>
  <c r="J256" i="2"/>
  <c r="M250" i="15" l="1"/>
  <c r="K250" i="15"/>
  <c r="D250" i="15"/>
  <c r="F250" i="15"/>
  <c r="E250" i="15"/>
  <c r="G250" i="15"/>
  <c r="S164" i="22"/>
  <c r="J146" i="15"/>
  <c r="O165" i="22"/>
  <c r="P165" i="22" s="1"/>
  <c r="M166" i="22" s="1"/>
  <c r="N166" i="22" s="1"/>
  <c r="L166" i="22" s="1"/>
  <c r="I320" i="14"/>
  <c r="J319" i="14"/>
  <c r="I160" i="15"/>
  <c r="L180" i="21"/>
  <c r="S179" i="21" s="1"/>
  <c r="N150" i="14"/>
  <c r="L150" i="14" s="1"/>
  <c r="S149" i="14" s="1"/>
  <c r="I278" i="22"/>
  <c r="J277" i="22"/>
  <c r="K276" i="22" s="1"/>
  <c r="J276" i="21"/>
  <c r="K275" i="21" s="1"/>
  <c r="I277" i="21"/>
  <c r="C251" i="15"/>
  <c r="K267" i="14"/>
  <c r="L256" i="11"/>
  <c r="K255" i="11"/>
  <c r="P257" i="11"/>
  <c r="H257" i="11"/>
  <c r="O257" i="11"/>
  <c r="I258" i="11"/>
  <c r="S258" i="11" s="1"/>
  <c r="N257" i="11"/>
  <c r="J257" i="11"/>
  <c r="M257" i="11"/>
  <c r="M257" i="10"/>
  <c r="O257" i="10"/>
  <c r="I258" i="10"/>
  <c r="S258" i="10" s="1"/>
  <c r="J257" i="10"/>
  <c r="P257" i="10"/>
  <c r="H257" i="10"/>
  <c r="N257" i="10"/>
  <c r="L256" i="10"/>
  <c r="K255" i="10"/>
  <c r="N255" i="2"/>
  <c r="O255" i="2" s="1"/>
  <c r="P255" i="2" s="1"/>
  <c r="M256" i="2" s="1"/>
  <c r="I258" i="2"/>
  <c r="S258" i="2" s="1"/>
  <c r="J257" i="2"/>
  <c r="H257" i="2"/>
  <c r="L256" i="2"/>
  <c r="K255" i="2"/>
  <c r="M251" i="15" l="1"/>
  <c r="K251" i="15"/>
  <c r="D251" i="15"/>
  <c r="F251" i="15"/>
  <c r="E251" i="15"/>
  <c r="G251" i="15"/>
  <c r="S165" i="22"/>
  <c r="O166" i="22"/>
  <c r="P166" i="22" s="1"/>
  <c r="M167" i="22" s="1"/>
  <c r="N167" i="22" s="1"/>
  <c r="L167" i="22" s="1"/>
  <c r="J147" i="15"/>
  <c r="O180" i="21"/>
  <c r="P180" i="21" s="1"/>
  <c r="M181" i="21" s="1"/>
  <c r="N181" i="21" s="1"/>
  <c r="I321" i="14"/>
  <c r="J320" i="14"/>
  <c r="H130" i="15"/>
  <c r="O150" i="14"/>
  <c r="P150" i="14" s="1"/>
  <c r="M151" i="14" s="1"/>
  <c r="I279" i="22"/>
  <c r="J278" i="22"/>
  <c r="K277" i="22" s="1"/>
  <c r="J277" i="21"/>
  <c r="K276" i="21" s="1"/>
  <c r="I278" i="21"/>
  <c r="C252" i="15"/>
  <c r="K268" i="14"/>
  <c r="L257" i="11"/>
  <c r="K256" i="11"/>
  <c r="O258" i="11"/>
  <c r="N258" i="11"/>
  <c r="J258" i="11"/>
  <c r="I259" i="11"/>
  <c r="S259" i="11" s="1"/>
  <c r="M258" i="11"/>
  <c r="H258" i="11"/>
  <c r="P258" i="11"/>
  <c r="L257" i="10"/>
  <c r="K256" i="10"/>
  <c r="P258" i="10"/>
  <c r="H258" i="10"/>
  <c r="N258" i="10"/>
  <c r="J258" i="10"/>
  <c r="I259" i="10"/>
  <c r="S259" i="10" s="1"/>
  <c r="O258" i="10"/>
  <c r="M258" i="10"/>
  <c r="N256" i="2"/>
  <c r="O256" i="2" s="1"/>
  <c r="P256" i="2" s="1"/>
  <c r="M257" i="2" s="1"/>
  <c r="L257" i="2"/>
  <c r="K256" i="2"/>
  <c r="J258" i="2"/>
  <c r="I259" i="2"/>
  <c r="S259" i="2" s="1"/>
  <c r="H258" i="2"/>
  <c r="M252" i="15" l="1"/>
  <c r="K252" i="15"/>
  <c r="D252" i="15"/>
  <c r="F252" i="15"/>
  <c r="E252" i="15"/>
  <c r="G252" i="15"/>
  <c r="S166" i="22"/>
  <c r="O167" i="22"/>
  <c r="P167" i="22" s="1"/>
  <c r="M168" i="22" s="1"/>
  <c r="N168" i="22" s="1"/>
  <c r="L168" i="22" s="1"/>
  <c r="J148" i="15"/>
  <c r="I322" i="14"/>
  <c r="J321" i="14"/>
  <c r="I161" i="15"/>
  <c r="L181" i="21"/>
  <c r="S180" i="21" s="1"/>
  <c r="N151" i="14"/>
  <c r="L151" i="14" s="1"/>
  <c r="S150" i="14" s="1"/>
  <c r="I280" i="22"/>
  <c r="J279" i="22"/>
  <c r="K278" i="22" s="1"/>
  <c r="I279" i="21"/>
  <c r="J278" i="21"/>
  <c r="K277" i="21" s="1"/>
  <c r="C253" i="15"/>
  <c r="K269" i="14"/>
  <c r="O259" i="11"/>
  <c r="N259" i="11"/>
  <c r="J259" i="11"/>
  <c r="I260" i="11"/>
  <c r="S260" i="11" s="1"/>
  <c r="M259" i="11"/>
  <c r="P259" i="11"/>
  <c r="K257" i="11"/>
  <c r="L258" i="11"/>
  <c r="P259" i="10"/>
  <c r="N259" i="10"/>
  <c r="J259" i="10"/>
  <c r="I260" i="10"/>
  <c r="S260" i="10" s="1"/>
  <c r="O259" i="10"/>
  <c r="M259" i="10"/>
  <c r="L258" i="10"/>
  <c r="K257" i="10"/>
  <c r="N257" i="2"/>
  <c r="O257" i="2" s="1"/>
  <c r="P257" i="2" s="1"/>
  <c r="M258" i="2" s="1"/>
  <c r="L258" i="2"/>
  <c r="K257" i="2"/>
  <c r="J259" i="2"/>
  <c r="I260" i="2"/>
  <c r="S260" i="2" s="1"/>
  <c r="M253" i="15" l="1"/>
  <c r="D253" i="15"/>
  <c r="F253" i="15"/>
  <c r="K253" i="15"/>
  <c r="E253" i="15"/>
  <c r="G253" i="15"/>
  <c r="S167" i="22"/>
  <c r="O168" i="22"/>
  <c r="P168" i="22" s="1"/>
  <c r="M169" i="22" s="1"/>
  <c r="N169" i="22" s="1"/>
  <c r="L169" i="22" s="1"/>
  <c r="J149" i="15"/>
  <c r="O181" i="21"/>
  <c r="P181" i="21" s="1"/>
  <c r="M182" i="21" s="1"/>
  <c r="N182" i="21" s="1"/>
  <c r="I323" i="14"/>
  <c r="J322" i="14"/>
  <c r="H131" i="15"/>
  <c r="O151" i="14"/>
  <c r="P151" i="14" s="1"/>
  <c r="M152" i="14" s="1"/>
  <c r="I281" i="22"/>
  <c r="J280" i="22"/>
  <c r="K279" i="22" s="1"/>
  <c r="I280" i="21"/>
  <c r="J279" i="21"/>
  <c r="K278" i="21" s="1"/>
  <c r="C254" i="15"/>
  <c r="K270" i="14"/>
  <c r="K258" i="11"/>
  <c r="L259" i="11"/>
  <c r="O260" i="11"/>
  <c r="N260" i="11"/>
  <c r="J260" i="11"/>
  <c r="I261" i="11"/>
  <c r="S261" i="11" s="1"/>
  <c r="M260" i="11"/>
  <c r="P260" i="11"/>
  <c r="P260" i="10"/>
  <c r="N260" i="10"/>
  <c r="J260" i="10"/>
  <c r="I261" i="10"/>
  <c r="S261" i="10" s="1"/>
  <c r="O260" i="10"/>
  <c r="M260" i="10"/>
  <c r="L259" i="10"/>
  <c r="K258" i="10"/>
  <c r="N258" i="2"/>
  <c r="O258" i="2" s="1"/>
  <c r="P258" i="2" s="1"/>
  <c r="M259" i="2" s="1"/>
  <c r="J260" i="2"/>
  <c r="I261" i="2"/>
  <c r="S261" i="2" s="1"/>
  <c r="K258" i="2"/>
  <c r="L259" i="2"/>
  <c r="M254" i="15" l="1"/>
  <c r="K254" i="15"/>
  <c r="D254" i="15"/>
  <c r="F254" i="15"/>
  <c r="E254" i="15"/>
  <c r="G254" i="15"/>
  <c r="S168" i="22"/>
  <c r="O169" i="22"/>
  <c r="P169" i="22" s="1"/>
  <c r="M170" i="22" s="1"/>
  <c r="N170" i="22" s="1"/>
  <c r="L170" i="22" s="1"/>
  <c r="J150" i="15"/>
  <c r="I324" i="14"/>
  <c r="J323" i="14"/>
  <c r="I162" i="15"/>
  <c r="L182" i="21"/>
  <c r="S181" i="21" s="1"/>
  <c r="N152" i="14"/>
  <c r="L152" i="14" s="1"/>
  <c r="S151" i="14" s="1"/>
  <c r="I282" i="22"/>
  <c r="J281" i="22"/>
  <c r="K280" i="22" s="1"/>
  <c r="I281" i="21"/>
  <c r="J280" i="21"/>
  <c r="K279" i="21" s="1"/>
  <c r="C255" i="15"/>
  <c r="K271" i="14"/>
  <c r="O261" i="11"/>
  <c r="N261" i="11"/>
  <c r="J261" i="11"/>
  <c r="I262" i="11"/>
  <c r="S262" i="11" s="1"/>
  <c r="M261" i="11"/>
  <c r="P261" i="11"/>
  <c r="K259" i="11"/>
  <c r="L260" i="11"/>
  <c r="P261" i="10"/>
  <c r="N261" i="10"/>
  <c r="J261" i="10"/>
  <c r="I262" i="10"/>
  <c r="S262" i="10" s="1"/>
  <c r="O261" i="10"/>
  <c r="M261" i="10"/>
  <c r="L260" i="10"/>
  <c r="K259" i="10"/>
  <c r="N259" i="2"/>
  <c r="O259" i="2"/>
  <c r="P259" i="2" s="1"/>
  <c r="M260" i="2" s="1"/>
  <c r="J261" i="2"/>
  <c r="I262" i="2"/>
  <c r="S262" i="2" s="1"/>
  <c r="K259" i="2"/>
  <c r="L260" i="2"/>
  <c r="K255" i="15" l="1"/>
  <c r="D255" i="15"/>
  <c r="F255" i="15"/>
  <c r="M255" i="15"/>
  <c r="E255" i="15"/>
  <c r="G255" i="15"/>
  <c r="S169" i="22"/>
  <c r="O170" i="22"/>
  <c r="P170" i="22" s="1"/>
  <c r="M171" i="22" s="1"/>
  <c r="N171" i="22" s="1"/>
  <c r="L171" i="22" s="1"/>
  <c r="J151" i="15"/>
  <c r="O182" i="21"/>
  <c r="P182" i="21" s="1"/>
  <c r="M183" i="21" s="1"/>
  <c r="N183" i="21" s="1"/>
  <c r="I325" i="14"/>
  <c r="J324" i="14"/>
  <c r="H132" i="15"/>
  <c r="O152" i="14"/>
  <c r="P152" i="14" s="1"/>
  <c r="M153" i="14" s="1"/>
  <c r="I283" i="22"/>
  <c r="J282" i="22"/>
  <c r="K281" i="22" s="1"/>
  <c r="I282" i="21"/>
  <c r="J281" i="21"/>
  <c r="K280" i="21" s="1"/>
  <c r="C256" i="15"/>
  <c r="K272" i="14"/>
  <c r="K260" i="11"/>
  <c r="L261" i="11"/>
  <c r="O262" i="11"/>
  <c r="N262" i="11"/>
  <c r="J262" i="11"/>
  <c r="I263" i="11"/>
  <c r="S263" i="11" s="1"/>
  <c r="M262" i="11"/>
  <c r="P262" i="11"/>
  <c r="P262" i="10"/>
  <c r="N262" i="10"/>
  <c r="J262" i="10"/>
  <c r="I263" i="10"/>
  <c r="S263" i="10" s="1"/>
  <c r="O262" i="10"/>
  <c r="M262" i="10"/>
  <c r="L261" i="10"/>
  <c r="K260" i="10"/>
  <c r="N260" i="2"/>
  <c r="O260" i="2"/>
  <c r="P260" i="2" s="1"/>
  <c r="M261" i="2" s="1"/>
  <c r="J262" i="2"/>
  <c r="I263" i="2"/>
  <c r="S263" i="2" s="1"/>
  <c r="K260" i="2"/>
  <c r="L261" i="2"/>
  <c r="M256" i="15" l="1"/>
  <c r="K256" i="15"/>
  <c r="D256" i="15"/>
  <c r="F256" i="15"/>
  <c r="E256" i="15"/>
  <c r="G256" i="15"/>
  <c r="S170" i="22"/>
  <c r="O171" i="22"/>
  <c r="P171" i="22" s="1"/>
  <c r="M172" i="22" s="1"/>
  <c r="N172" i="22" s="1"/>
  <c r="L172" i="22" s="1"/>
  <c r="J152" i="15"/>
  <c r="I326" i="14"/>
  <c r="J325" i="14"/>
  <c r="I163" i="15"/>
  <c r="L183" i="21"/>
  <c r="S182" i="21" s="1"/>
  <c r="N153" i="14"/>
  <c r="L153" i="14" s="1"/>
  <c r="S152" i="14" s="1"/>
  <c r="I284" i="22"/>
  <c r="J283" i="22"/>
  <c r="K282" i="22" s="1"/>
  <c r="I283" i="21"/>
  <c r="J282" i="21"/>
  <c r="K281" i="21" s="1"/>
  <c r="C257" i="15"/>
  <c r="K273" i="14"/>
  <c r="O263" i="11"/>
  <c r="N263" i="11"/>
  <c r="J263" i="11"/>
  <c r="I264" i="11"/>
  <c r="S264" i="11" s="1"/>
  <c r="M263" i="11"/>
  <c r="P263" i="11"/>
  <c r="K261" i="11"/>
  <c r="L262" i="11"/>
  <c r="P263" i="10"/>
  <c r="N263" i="10"/>
  <c r="J263" i="10"/>
  <c r="I264" i="10"/>
  <c r="S264" i="10" s="1"/>
  <c r="O263" i="10"/>
  <c r="M263" i="10"/>
  <c r="L262" i="10"/>
  <c r="K261" i="10"/>
  <c r="N261" i="2"/>
  <c r="O261" i="2"/>
  <c r="P261" i="2" s="1"/>
  <c r="M262" i="2" s="1"/>
  <c r="L262" i="2"/>
  <c r="K261" i="2"/>
  <c r="I264" i="2"/>
  <c r="S264" i="2" s="1"/>
  <c r="J263" i="2"/>
  <c r="M257" i="15" l="1"/>
  <c r="K257" i="15"/>
  <c r="D257" i="15"/>
  <c r="F257" i="15"/>
  <c r="E257" i="15"/>
  <c r="G257" i="15"/>
  <c r="O172" i="22"/>
  <c r="P172" i="22" s="1"/>
  <c r="M173" i="22" s="1"/>
  <c r="N173" i="22" s="1"/>
  <c r="L173" i="22" s="1"/>
  <c r="S171" i="22"/>
  <c r="J153" i="15"/>
  <c r="O183" i="21"/>
  <c r="P183" i="21" s="1"/>
  <c r="M184" i="21" s="1"/>
  <c r="N184" i="21" s="1"/>
  <c r="I327" i="14"/>
  <c r="J326" i="14"/>
  <c r="H133" i="15"/>
  <c r="O153" i="14"/>
  <c r="P153" i="14" s="1"/>
  <c r="M154" i="14" s="1"/>
  <c r="I285" i="22"/>
  <c r="J284" i="22"/>
  <c r="K283" i="22" s="1"/>
  <c r="I284" i="21"/>
  <c r="J283" i="21"/>
  <c r="K282" i="21" s="1"/>
  <c r="C258" i="15"/>
  <c r="K274" i="14"/>
  <c r="K262" i="11"/>
  <c r="L263" i="11"/>
  <c r="O264" i="11"/>
  <c r="N264" i="11"/>
  <c r="J264" i="11"/>
  <c r="I265" i="11"/>
  <c r="S265" i="11" s="1"/>
  <c r="M264" i="11"/>
  <c r="P264" i="11"/>
  <c r="I265" i="10"/>
  <c r="S265" i="10" s="1"/>
  <c r="P264" i="10"/>
  <c r="N264" i="10"/>
  <c r="J264" i="10"/>
  <c r="O264" i="10"/>
  <c r="M264" i="10"/>
  <c r="L263" i="10"/>
  <c r="K262" i="10"/>
  <c r="N262" i="2"/>
  <c r="O262" i="2" s="1"/>
  <c r="P262" i="2" s="1"/>
  <c r="M263" i="2" s="1"/>
  <c r="J264" i="2"/>
  <c r="I265" i="2"/>
  <c r="S265" i="2" s="1"/>
  <c r="L263" i="2"/>
  <c r="K262" i="2"/>
  <c r="M258" i="15" l="1"/>
  <c r="K258" i="15"/>
  <c r="D258" i="15"/>
  <c r="F258" i="15"/>
  <c r="E258" i="15"/>
  <c r="G258" i="15"/>
  <c r="S172" i="22"/>
  <c r="O173" i="22"/>
  <c r="P173" i="22" s="1"/>
  <c r="M174" i="22" s="1"/>
  <c r="J154" i="15"/>
  <c r="I328" i="14"/>
  <c r="J327" i="14"/>
  <c r="I164" i="15"/>
  <c r="L184" i="21"/>
  <c r="S183" i="21" s="1"/>
  <c r="N154" i="14"/>
  <c r="L154" i="14" s="1"/>
  <c r="S153" i="14" s="1"/>
  <c r="I286" i="22"/>
  <c r="J285" i="22"/>
  <c r="K284" i="22" s="1"/>
  <c r="I285" i="21"/>
  <c r="J284" i="21"/>
  <c r="K283" i="21" s="1"/>
  <c r="C259" i="15"/>
  <c r="K275" i="14"/>
  <c r="O265" i="11"/>
  <c r="N265" i="11"/>
  <c r="J265" i="11"/>
  <c r="I266" i="11"/>
  <c r="S266" i="11" s="1"/>
  <c r="M265" i="11"/>
  <c r="P265" i="11"/>
  <c r="K263" i="11"/>
  <c r="L264" i="11"/>
  <c r="I266" i="10"/>
  <c r="S266" i="10" s="1"/>
  <c r="M265" i="10"/>
  <c r="P265" i="10"/>
  <c r="O265" i="10"/>
  <c r="N265" i="10"/>
  <c r="J265" i="10"/>
  <c r="L264" i="10"/>
  <c r="K263" i="10"/>
  <c r="N263" i="2"/>
  <c r="O263" i="2" s="1"/>
  <c r="P263" i="2" s="1"/>
  <c r="M264" i="2" s="1"/>
  <c r="K263" i="2"/>
  <c r="L264" i="2"/>
  <c r="I266" i="2"/>
  <c r="S266" i="2" s="1"/>
  <c r="J265" i="2"/>
  <c r="M259" i="15" l="1"/>
  <c r="K259" i="15"/>
  <c r="D259" i="15"/>
  <c r="F259" i="15"/>
  <c r="E259" i="15"/>
  <c r="G259" i="15"/>
  <c r="N174" i="22"/>
  <c r="L174" i="22" s="1"/>
  <c r="O184" i="21"/>
  <c r="P184" i="21" s="1"/>
  <c r="M185" i="21" s="1"/>
  <c r="N185" i="21" s="1"/>
  <c r="I329" i="14"/>
  <c r="J328" i="14"/>
  <c r="H134" i="15"/>
  <c r="O154" i="14"/>
  <c r="P154" i="14" s="1"/>
  <c r="M155" i="14" s="1"/>
  <c r="I287" i="22"/>
  <c r="J286" i="22"/>
  <c r="K285" i="22" s="1"/>
  <c r="I286" i="21"/>
  <c r="J285" i="21"/>
  <c r="K284" i="21" s="1"/>
  <c r="C260" i="15"/>
  <c r="K276" i="14"/>
  <c r="O266" i="11"/>
  <c r="N266" i="11"/>
  <c r="J266" i="11"/>
  <c r="I267" i="11"/>
  <c r="S267" i="11" s="1"/>
  <c r="M266" i="11"/>
  <c r="P266" i="11"/>
  <c r="K264" i="11"/>
  <c r="L265" i="11"/>
  <c r="L265" i="10"/>
  <c r="K264" i="10"/>
  <c r="I267" i="10"/>
  <c r="S267" i="10" s="1"/>
  <c r="M266" i="10"/>
  <c r="P266" i="10"/>
  <c r="O266" i="10"/>
  <c r="N266" i="10"/>
  <c r="J266" i="10"/>
  <c r="N264" i="2"/>
  <c r="O264" i="2" s="1"/>
  <c r="P264" i="2" s="1"/>
  <c r="M265" i="2" s="1"/>
  <c r="J266" i="2"/>
  <c r="I267" i="2"/>
  <c r="S267" i="2" s="1"/>
  <c r="K264" i="2"/>
  <c r="L265" i="2"/>
  <c r="M260" i="15" l="1"/>
  <c r="K260" i="15"/>
  <c r="D260" i="15"/>
  <c r="F260" i="15"/>
  <c r="E260" i="15"/>
  <c r="G260" i="15"/>
  <c r="O174" i="22"/>
  <c r="P174" i="22" s="1"/>
  <c r="M175" i="22" s="1"/>
  <c r="S173" i="22"/>
  <c r="J155" i="15"/>
  <c r="I330" i="14"/>
  <c r="J329" i="14"/>
  <c r="I165" i="15"/>
  <c r="L185" i="21"/>
  <c r="S184" i="21" s="1"/>
  <c r="N155" i="14"/>
  <c r="L155" i="14" s="1"/>
  <c r="S154" i="14" s="1"/>
  <c r="I288" i="22"/>
  <c r="J287" i="22"/>
  <c r="K286" i="22" s="1"/>
  <c r="I287" i="21"/>
  <c r="J286" i="21"/>
  <c r="K285" i="21" s="1"/>
  <c r="C261" i="15"/>
  <c r="K277" i="14"/>
  <c r="K265" i="11"/>
  <c r="L266" i="11"/>
  <c r="O267" i="11"/>
  <c r="N267" i="11"/>
  <c r="J267" i="11"/>
  <c r="I268" i="11"/>
  <c r="S268" i="11" s="1"/>
  <c r="M267" i="11"/>
  <c r="P267" i="11"/>
  <c r="L266" i="10"/>
  <c r="K265" i="10"/>
  <c r="I268" i="10"/>
  <c r="S268" i="10" s="1"/>
  <c r="M267" i="10"/>
  <c r="P267" i="10"/>
  <c r="O267" i="10"/>
  <c r="N267" i="10"/>
  <c r="J267" i="10"/>
  <c r="N265" i="2"/>
  <c r="O265" i="2" s="1"/>
  <c r="P265" i="2" s="1"/>
  <c r="M266" i="2" s="1"/>
  <c r="J267" i="2"/>
  <c r="I268" i="2"/>
  <c r="S268" i="2" s="1"/>
  <c r="K265" i="2"/>
  <c r="L266" i="2"/>
  <c r="M261" i="15" l="1"/>
  <c r="D261" i="15"/>
  <c r="F261" i="15"/>
  <c r="K261" i="15"/>
  <c r="E261" i="15"/>
  <c r="G261" i="15"/>
  <c r="N175" i="22"/>
  <c r="L175" i="22" s="1"/>
  <c r="O185" i="21"/>
  <c r="P185" i="21" s="1"/>
  <c r="M186" i="21" s="1"/>
  <c r="N186" i="21" s="1"/>
  <c r="I331" i="14"/>
  <c r="J330" i="14"/>
  <c r="H135" i="15"/>
  <c r="O155" i="14"/>
  <c r="P155" i="14" s="1"/>
  <c r="M156" i="14" s="1"/>
  <c r="I289" i="22"/>
  <c r="J288" i="22"/>
  <c r="K287" i="22" s="1"/>
  <c r="I288" i="21"/>
  <c r="J287" i="21"/>
  <c r="K286" i="21" s="1"/>
  <c r="C262" i="15"/>
  <c r="K278" i="14"/>
  <c r="O268" i="11"/>
  <c r="N268" i="11"/>
  <c r="J268" i="11"/>
  <c r="I269" i="11"/>
  <c r="S269" i="11" s="1"/>
  <c r="M268" i="11"/>
  <c r="P268" i="11"/>
  <c r="K266" i="11"/>
  <c r="L267" i="11"/>
  <c r="L267" i="10"/>
  <c r="K266" i="10"/>
  <c r="I269" i="10"/>
  <c r="S269" i="10" s="1"/>
  <c r="M268" i="10"/>
  <c r="P268" i="10"/>
  <c r="O268" i="10"/>
  <c r="N268" i="10"/>
  <c r="J268" i="10"/>
  <c r="N266" i="2"/>
  <c r="O266" i="2" s="1"/>
  <c r="P266" i="2" s="1"/>
  <c r="M267" i="2" s="1"/>
  <c r="J268" i="2"/>
  <c r="I269" i="2"/>
  <c r="S269" i="2" s="1"/>
  <c r="K266" i="2"/>
  <c r="L267" i="2"/>
  <c r="M262" i="15" l="1"/>
  <c r="K262" i="15"/>
  <c r="D262" i="15"/>
  <c r="F262" i="15"/>
  <c r="E262" i="15"/>
  <c r="G262" i="15"/>
  <c r="S174" i="22"/>
  <c r="O175" i="22"/>
  <c r="P175" i="22" s="1"/>
  <c r="M176" i="22" s="1"/>
  <c r="J156" i="15"/>
  <c r="I332" i="14"/>
  <c r="J331" i="14"/>
  <c r="I166" i="15"/>
  <c r="L186" i="21"/>
  <c r="S185" i="21" s="1"/>
  <c r="N156" i="14"/>
  <c r="L156" i="14" s="1"/>
  <c r="S155" i="14" s="1"/>
  <c r="I290" i="22"/>
  <c r="J289" i="22"/>
  <c r="K288" i="22" s="1"/>
  <c r="I289" i="21"/>
  <c r="J288" i="21"/>
  <c r="K287" i="21" s="1"/>
  <c r="C263" i="15"/>
  <c r="K279" i="14"/>
  <c r="K267" i="11"/>
  <c r="L268" i="11"/>
  <c r="O269" i="11"/>
  <c r="N269" i="11"/>
  <c r="J269" i="11"/>
  <c r="I270" i="11"/>
  <c r="S270" i="11" s="1"/>
  <c r="M269" i="11"/>
  <c r="P269" i="11"/>
  <c r="L268" i="10"/>
  <c r="K267" i="10"/>
  <c r="I270" i="10"/>
  <c r="S270" i="10" s="1"/>
  <c r="M269" i="10"/>
  <c r="P269" i="10"/>
  <c r="O269" i="10"/>
  <c r="N269" i="10"/>
  <c r="J269" i="10"/>
  <c r="N267" i="2"/>
  <c r="O267" i="2" s="1"/>
  <c r="P267" i="2" s="1"/>
  <c r="M268" i="2" s="1"/>
  <c r="J269" i="2"/>
  <c r="I270" i="2"/>
  <c r="S270" i="2" s="1"/>
  <c r="K267" i="2"/>
  <c r="L268" i="2"/>
  <c r="K263" i="15" l="1"/>
  <c r="M263" i="15"/>
  <c r="D263" i="15"/>
  <c r="F263" i="15"/>
  <c r="E263" i="15"/>
  <c r="G263" i="15"/>
  <c r="N176" i="22"/>
  <c r="L176" i="22" s="1"/>
  <c r="O186" i="21"/>
  <c r="P186" i="21" s="1"/>
  <c r="M187" i="21" s="1"/>
  <c r="N187" i="21" s="1"/>
  <c r="I333" i="14"/>
  <c r="J332" i="14"/>
  <c r="H136" i="15"/>
  <c r="O156" i="14"/>
  <c r="P156" i="14" s="1"/>
  <c r="M157" i="14" s="1"/>
  <c r="I291" i="22"/>
  <c r="J290" i="22"/>
  <c r="K289" i="22" s="1"/>
  <c r="I290" i="21"/>
  <c r="J289" i="21"/>
  <c r="K288" i="21" s="1"/>
  <c r="C264" i="15"/>
  <c r="K280" i="14"/>
  <c r="O270" i="11"/>
  <c r="N270" i="11"/>
  <c r="J270" i="11"/>
  <c r="I271" i="11"/>
  <c r="S271" i="11" s="1"/>
  <c r="M270" i="11"/>
  <c r="P270" i="11"/>
  <c r="K268" i="11"/>
  <c r="L269" i="11"/>
  <c r="L269" i="10"/>
  <c r="K268" i="10"/>
  <c r="I271" i="10"/>
  <c r="S271" i="10" s="1"/>
  <c r="M270" i="10"/>
  <c r="P270" i="10"/>
  <c r="O270" i="10"/>
  <c r="N270" i="10"/>
  <c r="J270" i="10"/>
  <c r="N268" i="2"/>
  <c r="O268" i="2" s="1"/>
  <c r="P268" i="2" s="1"/>
  <c r="M269" i="2" s="1"/>
  <c r="J270" i="2"/>
  <c r="I271" i="2"/>
  <c r="S271" i="2" s="1"/>
  <c r="K268" i="2"/>
  <c r="L269" i="2"/>
  <c r="M264" i="15" l="1"/>
  <c r="K264" i="15"/>
  <c r="D264" i="15"/>
  <c r="F264" i="15"/>
  <c r="E264" i="15"/>
  <c r="G264" i="15"/>
  <c r="S175" i="22"/>
  <c r="O176" i="22"/>
  <c r="P176" i="22" s="1"/>
  <c r="M177" i="22" s="1"/>
  <c r="J157" i="15"/>
  <c r="I334" i="14"/>
  <c r="J333" i="14"/>
  <c r="L187" i="21"/>
  <c r="S186" i="21" s="1"/>
  <c r="N157" i="14"/>
  <c r="L157" i="14" s="1"/>
  <c r="S156" i="14" s="1"/>
  <c r="I292" i="22"/>
  <c r="J291" i="22"/>
  <c r="K290" i="22" s="1"/>
  <c r="I291" i="21"/>
  <c r="J290" i="21"/>
  <c r="K289" i="21" s="1"/>
  <c r="C265" i="15"/>
  <c r="K281" i="14"/>
  <c r="O271" i="11"/>
  <c r="N271" i="11"/>
  <c r="J271" i="11"/>
  <c r="I272" i="11"/>
  <c r="S272" i="11" s="1"/>
  <c r="M271" i="11"/>
  <c r="P271" i="11"/>
  <c r="K269" i="11"/>
  <c r="L270" i="11"/>
  <c r="L270" i="10"/>
  <c r="K269" i="10"/>
  <c r="I272" i="10"/>
  <c r="S272" i="10" s="1"/>
  <c r="M271" i="10"/>
  <c r="P271" i="10"/>
  <c r="O271" i="10"/>
  <c r="N271" i="10"/>
  <c r="J271" i="10"/>
  <c r="N269" i="2"/>
  <c r="O269" i="2" s="1"/>
  <c r="P269" i="2" s="1"/>
  <c r="M270" i="2" s="1"/>
  <c r="K269" i="2"/>
  <c r="L270" i="2"/>
  <c r="I272" i="2"/>
  <c r="S272" i="2" s="1"/>
  <c r="J271" i="2"/>
  <c r="M265" i="15" l="1"/>
  <c r="K265" i="15"/>
  <c r="D265" i="15"/>
  <c r="F265" i="15"/>
  <c r="E265" i="15"/>
  <c r="G265" i="15"/>
  <c r="I167" i="15"/>
  <c r="N177" i="22"/>
  <c r="L177" i="22" s="1"/>
  <c r="O187" i="21"/>
  <c r="P187" i="21" s="1"/>
  <c r="M188" i="21" s="1"/>
  <c r="N188" i="21" s="1"/>
  <c r="I335" i="14"/>
  <c r="J334" i="14"/>
  <c r="H137" i="15"/>
  <c r="O157" i="14"/>
  <c r="P157" i="14" s="1"/>
  <c r="M158" i="14" s="1"/>
  <c r="I293" i="22"/>
  <c r="J292" i="22"/>
  <c r="K291" i="22" s="1"/>
  <c r="I292" i="21"/>
  <c r="J291" i="21"/>
  <c r="K290" i="21" s="1"/>
  <c r="C266" i="15"/>
  <c r="K282" i="14"/>
  <c r="O272" i="11"/>
  <c r="N272" i="11"/>
  <c r="J272" i="11"/>
  <c r="I273" i="11"/>
  <c r="S273" i="11" s="1"/>
  <c r="M272" i="11"/>
  <c r="P272" i="11"/>
  <c r="K270" i="11"/>
  <c r="L271" i="11"/>
  <c r="L271" i="10"/>
  <c r="K270" i="10"/>
  <c r="I273" i="10"/>
  <c r="S273" i="10" s="1"/>
  <c r="M272" i="10"/>
  <c r="P272" i="10"/>
  <c r="O272" i="10"/>
  <c r="N272" i="10"/>
  <c r="J272" i="10"/>
  <c r="N270" i="2"/>
  <c r="O270" i="2" s="1"/>
  <c r="P270" i="2" s="1"/>
  <c r="M271" i="2" s="1"/>
  <c r="J272" i="2"/>
  <c r="I273" i="2"/>
  <c r="S273" i="2" s="1"/>
  <c r="K270" i="2"/>
  <c r="L271" i="2"/>
  <c r="M266" i="15" l="1"/>
  <c r="K266" i="15"/>
  <c r="D266" i="15"/>
  <c r="F266" i="15"/>
  <c r="E266" i="15"/>
  <c r="G266" i="15"/>
  <c r="S176" i="22"/>
  <c r="O177" i="22"/>
  <c r="P177" i="22" s="1"/>
  <c r="M178" i="22" s="1"/>
  <c r="N178" i="22" s="1"/>
  <c r="L178" i="22" s="1"/>
  <c r="J158" i="15"/>
  <c r="I336" i="14"/>
  <c r="J335" i="14"/>
  <c r="I168" i="15"/>
  <c r="L188" i="21"/>
  <c r="S187" i="21" s="1"/>
  <c r="N158" i="14"/>
  <c r="L158" i="14" s="1"/>
  <c r="S157" i="14" s="1"/>
  <c r="I294" i="22"/>
  <c r="J293" i="22"/>
  <c r="K292" i="22" s="1"/>
  <c r="I293" i="21"/>
  <c r="J292" i="21"/>
  <c r="K291" i="21" s="1"/>
  <c r="C267" i="15"/>
  <c r="K283" i="14"/>
  <c r="K271" i="11"/>
  <c r="L272" i="11"/>
  <c r="O273" i="11"/>
  <c r="N273" i="11"/>
  <c r="J273" i="11"/>
  <c r="I274" i="11"/>
  <c r="S274" i="11" s="1"/>
  <c r="M273" i="11"/>
  <c r="P273" i="11"/>
  <c r="L272" i="10"/>
  <c r="K271" i="10"/>
  <c r="I274" i="10"/>
  <c r="S274" i="10" s="1"/>
  <c r="M273" i="10"/>
  <c r="P273" i="10"/>
  <c r="O273" i="10"/>
  <c r="N273" i="10"/>
  <c r="J273" i="10"/>
  <c r="N271" i="2"/>
  <c r="O271" i="2" s="1"/>
  <c r="P271" i="2" s="1"/>
  <c r="M272" i="2" s="1"/>
  <c r="K271" i="2"/>
  <c r="L272" i="2"/>
  <c r="I274" i="2"/>
  <c r="S274" i="2" s="1"/>
  <c r="J273" i="2"/>
  <c r="M267" i="15" l="1"/>
  <c r="K267" i="15"/>
  <c r="D267" i="15"/>
  <c r="F267" i="15"/>
  <c r="E267" i="15"/>
  <c r="G267" i="15"/>
  <c r="S177" i="22"/>
  <c r="O178" i="22"/>
  <c r="P178" i="22" s="1"/>
  <c r="M179" i="22" s="1"/>
  <c r="J159" i="15"/>
  <c r="O188" i="21"/>
  <c r="P188" i="21" s="1"/>
  <c r="M189" i="21" s="1"/>
  <c r="N189" i="21" s="1"/>
  <c r="L189" i="21" s="1"/>
  <c r="S188" i="21" s="1"/>
  <c r="I337" i="14"/>
  <c r="J336" i="14"/>
  <c r="H138" i="15"/>
  <c r="O158" i="14"/>
  <c r="P158" i="14" s="1"/>
  <c r="M159" i="14" s="1"/>
  <c r="I295" i="22"/>
  <c r="J294" i="22"/>
  <c r="K293" i="22" s="1"/>
  <c r="I294" i="21"/>
  <c r="J293" i="21"/>
  <c r="K292" i="21" s="1"/>
  <c r="C268" i="15"/>
  <c r="K284" i="14"/>
  <c r="O274" i="11"/>
  <c r="N274" i="11"/>
  <c r="J274" i="11"/>
  <c r="I275" i="11"/>
  <c r="S275" i="11" s="1"/>
  <c r="M274" i="11"/>
  <c r="P274" i="11"/>
  <c r="K272" i="11"/>
  <c r="L273" i="11"/>
  <c r="L273" i="10"/>
  <c r="K272" i="10"/>
  <c r="I275" i="10"/>
  <c r="S275" i="10" s="1"/>
  <c r="M274" i="10"/>
  <c r="P274" i="10"/>
  <c r="O274" i="10"/>
  <c r="N274" i="10"/>
  <c r="J274" i="10"/>
  <c r="N272" i="2"/>
  <c r="O272" i="2" s="1"/>
  <c r="P272" i="2" s="1"/>
  <c r="M273" i="2" s="1"/>
  <c r="J274" i="2"/>
  <c r="I275" i="2"/>
  <c r="S275" i="2" s="1"/>
  <c r="K272" i="2"/>
  <c r="L273" i="2"/>
  <c r="M268" i="15" l="1"/>
  <c r="K268" i="15"/>
  <c r="D268" i="15"/>
  <c r="F268" i="15"/>
  <c r="E268" i="15"/>
  <c r="G268" i="15"/>
  <c r="C269" i="15"/>
  <c r="N179" i="22"/>
  <c r="L179" i="22" s="1"/>
  <c r="J160" i="15" s="1"/>
  <c r="I338" i="14"/>
  <c r="J337" i="14"/>
  <c r="I169" i="15"/>
  <c r="N159" i="14"/>
  <c r="L159" i="14" s="1"/>
  <c r="S158" i="14" s="1"/>
  <c r="I296" i="22"/>
  <c r="J295" i="22"/>
  <c r="K294" i="22" s="1"/>
  <c r="I295" i="21"/>
  <c r="J294" i="21"/>
  <c r="K293" i="21" s="1"/>
  <c r="K285" i="14"/>
  <c r="K273" i="11"/>
  <c r="L274" i="11"/>
  <c r="O275" i="11"/>
  <c r="N275" i="11"/>
  <c r="J275" i="11"/>
  <c r="I276" i="11"/>
  <c r="S276" i="11" s="1"/>
  <c r="M275" i="11"/>
  <c r="P275" i="11"/>
  <c r="L274" i="10"/>
  <c r="K273" i="10"/>
  <c r="I276" i="10"/>
  <c r="S276" i="10" s="1"/>
  <c r="M275" i="10"/>
  <c r="P275" i="10"/>
  <c r="O275" i="10"/>
  <c r="N275" i="10"/>
  <c r="J275" i="10"/>
  <c r="N273" i="2"/>
  <c r="O273" i="2" s="1"/>
  <c r="P273" i="2" s="1"/>
  <c r="M274" i="2" s="1"/>
  <c r="K273" i="2"/>
  <c r="L274" i="2"/>
  <c r="J275" i="2"/>
  <c r="I276" i="2"/>
  <c r="S276" i="2" s="1"/>
  <c r="M269" i="15" l="1"/>
  <c r="D269" i="15"/>
  <c r="F269" i="15"/>
  <c r="K269" i="15"/>
  <c r="E269" i="15"/>
  <c r="G269" i="15"/>
  <c r="C270" i="15"/>
  <c r="S178" i="22"/>
  <c r="O179" i="22"/>
  <c r="P179" i="22" s="1"/>
  <c r="M180" i="22" s="1"/>
  <c r="I339" i="14"/>
  <c r="J338" i="14"/>
  <c r="O189" i="21"/>
  <c r="P189" i="21" s="1"/>
  <c r="M190" i="21" s="1"/>
  <c r="H139" i="15"/>
  <c r="O159" i="14"/>
  <c r="P159" i="14" s="1"/>
  <c r="M160" i="14" s="1"/>
  <c r="I297" i="22"/>
  <c r="J296" i="22"/>
  <c r="K295" i="22" s="1"/>
  <c r="I296" i="21"/>
  <c r="J295" i="21"/>
  <c r="K294" i="21" s="1"/>
  <c r="K286" i="14"/>
  <c r="O276" i="11"/>
  <c r="N276" i="11"/>
  <c r="J276" i="11"/>
  <c r="I277" i="11"/>
  <c r="S277" i="11" s="1"/>
  <c r="M276" i="11"/>
  <c r="P276" i="11"/>
  <c r="K274" i="11"/>
  <c r="L275" i="11"/>
  <c r="L275" i="10"/>
  <c r="K274" i="10"/>
  <c r="I277" i="10"/>
  <c r="S277" i="10" s="1"/>
  <c r="M276" i="10"/>
  <c r="P276" i="10"/>
  <c r="O276" i="10"/>
  <c r="N276" i="10"/>
  <c r="J276" i="10"/>
  <c r="N274" i="2"/>
  <c r="O274" i="2" s="1"/>
  <c r="P274" i="2" s="1"/>
  <c r="M275" i="2" s="1"/>
  <c r="K274" i="2"/>
  <c r="L275" i="2"/>
  <c r="J276" i="2"/>
  <c r="I277" i="2"/>
  <c r="S277" i="2" s="1"/>
  <c r="M270" i="15" l="1"/>
  <c r="K270" i="15"/>
  <c r="D270" i="15"/>
  <c r="F270" i="15"/>
  <c r="E270" i="15"/>
  <c r="G270" i="15"/>
  <c r="C271" i="15"/>
  <c r="N180" i="22"/>
  <c r="L180" i="22" s="1"/>
  <c r="I340" i="14"/>
  <c r="J339" i="14"/>
  <c r="N190" i="21"/>
  <c r="N160" i="14"/>
  <c r="L160" i="14" s="1"/>
  <c r="S159" i="14" s="1"/>
  <c r="I298" i="22"/>
  <c r="J297" i="22"/>
  <c r="K296" i="22" s="1"/>
  <c r="I297" i="21"/>
  <c r="J296" i="21"/>
  <c r="K295" i="21" s="1"/>
  <c r="K287" i="14"/>
  <c r="K275" i="11"/>
  <c r="L276" i="11"/>
  <c r="O277" i="11"/>
  <c r="N277" i="11"/>
  <c r="J277" i="11"/>
  <c r="I278" i="11"/>
  <c r="S278" i="11" s="1"/>
  <c r="M277" i="11"/>
  <c r="P277" i="11"/>
  <c r="L276" i="10"/>
  <c r="K275" i="10"/>
  <c r="I278" i="10"/>
  <c r="S278" i="10" s="1"/>
  <c r="M277" i="10"/>
  <c r="P277" i="10"/>
  <c r="O277" i="10"/>
  <c r="N277" i="10"/>
  <c r="J277" i="10"/>
  <c r="N275" i="2"/>
  <c r="O275" i="2" s="1"/>
  <c r="P275" i="2" s="1"/>
  <c r="M276" i="2" s="1"/>
  <c r="I278" i="2"/>
  <c r="S278" i="2" s="1"/>
  <c r="J277" i="2"/>
  <c r="K275" i="2"/>
  <c r="L276" i="2"/>
  <c r="K271" i="15" l="1"/>
  <c r="D271" i="15"/>
  <c r="F271" i="15"/>
  <c r="M271" i="15"/>
  <c r="E271" i="15"/>
  <c r="G271" i="15"/>
  <c r="C272" i="15"/>
  <c r="O180" i="22"/>
  <c r="P180" i="22" s="1"/>
  <c r="M181" i="22" s="1"/>
  <c r="S179" i="22"/>
  <c r="J161" i="15"/>
  <c r="I341" i="14"/>
  <c r="J340" i="14"/>
  <c r="L190" i="21"/>
  <c r="H140" i="15"/>
  <c r="O160" i="14"/>
  <c r="P160" i="14" s="1"/>
  <c r="M161" i="14" s="1"/>
  <c r="I299" i="22"/>
  <c r="J298" i="22"/>
  <c r="K297" i="22" s="1"/>
  <c r="I298" i="21"/>
  <c r="J297" i="21"/>
  <c r="K296" i="21" s="1"/>
  <c r="K288" i="14"/>
  <c r="O278" i="11"/>
  <c r="N278" i="11"/>
  <c r="J278" i="11"/>
  <c r="I279" i="11"/>
  <c r="S279" i="11" s="1"/>
  <c r="M278" i="11"/>
  <c r="P278" i="11"/>
  <c r="K276" i="11"/>
  <c r="L277" i="11"/>
  <c r="L277" i="10"/>
  <c r="K276" i="10"/>
  <c r="I279" i="10"/>
  <c r="S279" i="10" s="1"/>
  <c r="M278" i="10"/>
  <c r="P278" i="10"/>
  <c r="O278" i="10"/>
  <c r="N278" i="10"/>
  <c r="J278" i="10"/>
  <c r="N276" i="2"/>
  <c r="O276" i="2"/>
  <c r="P276" i="2" s="1"/>
  <c r="M277" i="2" s="1"/>
  <c r="K276" i="2"/>
  <c r="L277" i="2"/>
  <c r="J278" i="2"/>
  <c r="I279" i="2"/>
  <c r="S279" i="2" s="1"/>
  <c r="M272" i="15" l="1"/>
  <c r="K272" i="15"/>
  <c r="D272" i="15"/>
  <c r="F272" i="15"/>
  <c r="E272" i="15"/>
  <c r="G272" i="15"/>
  <c r="C273" i="15"/>
  <c r="N181" i="22"/>
  <c r="L181" i="22" s="1"/>
  <c r="I170" i="15"/>
  <c r="S189" i="21"/>
  <c r="O190" i="21"/>
  <c r="P190" i="21" s="1"/>
  <c r="M191" i="21" s="1"/>
  <c r="N191" i="21" s="1"/>
  <c r="I342" i="14"/>
  <c r="J341" i="14"/>
  <c r="N161" i="14"/>
  <c r="L161" i="14" s="1"/>
  <c r="S160" i="14" s="1"/>
  <c r="I300" i="22"/>
  <c r="J299" i="22"/>
  <c r="K298" i="22" s="1"/>
  <c r="I299" i="21"/>
  <c r="J298" i="21"/>
  <c r="K297" i="21" s="1"/>
  <c r="K289" i="14"/>
  <c r="K277" i="11"/>
  <c r="L278" i="11"/>
  <c r="O279" i="11"/>
  <c r="N279" i="11"/>
  <c r="J279" i="11"/>
  <c r="I280" i="11"/>
  <c r="S280" i="11" s="1"/>
  <c r="M279" i="11"/>
  <c r="P279" i="11"/>
  <c r="L278" i="10"/>
  <c r="K277" i="10"/>
  <c r="I280" i="10"/>
  <c r="S280" i="10" s="1"/>
  <c r="M279" i="10"/>
  <c r="P279" i="10"/>
  <c r="O279" i="10"/>
  <c r="N279" i="10"/>
  <c r="J279" i="10"/>
  <c r="N277" i="2"/>
  <c r="O277" i="2" s="1"/>
  <c r="P277" i="2" s="1"/>
  <c r="M278" i="2" s="1"/>
  <c r="K277" i="2"/>
  <c r="L278" i="2"/>
  <c r="J279" i="2"/>
  <c r="I280" i="2"/>
  <c r="S280" i="2" s="1"/>
  <c r="M273" i="15" l="1"/>
  <c r="K273" i="15"/>
  <c r="D273" i="15"/>
  <c r="F273" i="15"/>
  <c r="E273" i="15"/>
  <c r="G273" i="15"/>
  <c r="C274" i="15"/>
  <c r="S180" i="22"/>
  <c r="O181" i="22"/>
  <c r="P181" i="22" s="1"/>
  <c r="M182" i="22" s="1"/>
  <c r="N182" i="22" s="1"/>
  <c r="I343" i="14"/>
  <c r="J342" i="14"/>
  <c r="I171" i="15"/>
  <c r="L191" i="21"/>
  <c r="S190" i="21" s="1"/>
  <c r="H141" i="15"/>
  <c r="O161" i="14"/>
  <c r="P161" i="14" s="1"/>
  <c r="M162" i="14" s="1"/>
  <c r="I301" i="22"/>
  <c r="J300" i="22"/>
  <c r="K299" i="22" s="1"/>
  <c r="I300" i="21"/>
  <c r="J299" i="21"/>
  <c r="K298" i="21" s="1"/>
  <c r="K290" i="14"/>
  <c r="O280" i="11"/>
  <c r="N280" i="11"/>
  <c r="J280" i="11"/>
  <c r="I281" i="11"/>
  <c r="S281" i="11" s="1"/>
  <c r="M280" i="11"/>
  <c r="P280" i="11"/>
  <c r="K278" i="11"/>
  <c r="L279" i="11"/>
  <c r="L279" i="10"/>
  <c r="K278" i="10"/>
  <c r="I281" i="10"/>
  <c r="S281" i="10" s="1"/>
  <c r="M280" i="10"/>
  <c r="P280" i="10"/>
  <c r="O280" i="10"/>
  <c r="N280" i="10"/>
  <c r="J280" i="10"/>
  <c r="N278" i="2"/>
  <c r="O278" i="2"/>
  <c r="P278" i="2" s="1"/>
  <c r="M279" i="2" s="1"/>
  <c r="K278" i="2"/>
  <c r="L279" i="2"/>
  <c r="J280" i="2"/>
  <c r="I281" i="2"/>
  <c r="S281" i="2" s="1"/>
  <c r="M274" i="15" l="1"/>
  <c r="K274" i="15"/>
  <c r="D274" i="15"/>
  <c r="F274" i="15"/>
  <c r="E274" i="15"/>
  <c r="G274" i="15"/>
  <c r="C275" i="15"/>
  <c r="L182" i="22"/>
  <c r="J162" i="15"/>
  <c r="S181" i="22"/>
  <c r="O191" i="21"/>
  <c r="P191" i="21" s="1"/>
  <c r="M192" i="21" s="1"/>
  <c r="N192" i="21" s="1"/>
  <c r="L192" i="21" s="1"/>
  <c r="S191" i="21" s="1"/>
  <c r="I344" i="14"/>
  <c r="J343" i="14"/>
  <c r="O182" i="22"/>
  <c r="P182" i="22" s="1"/>
  <c r="M183" i="22" s="1"/>
  <c r="N162" i="14"/>
  <c r="L162" i="14" s="1"/>
  <c r="S161" i="14" s="1"/>
  <c r="I302" i="22"/>
  <c r="J301" i="22"/>
  <c r="K300" i="22" s="1"/>
  <c r="I301" i="21"/>
  <c r="J300" i="21"/>
  <c r="K299" i="21" s="1"/>
  <c r="K291" i="14"/>
  <c r="K279" i="11"/>
  <c r="L280" i="11"/>
  <c r="O281" i="11"/>
  <c r="N281" i="11"/>
  <c r="J281" i="11"/>
  <c r="I282" i="11"/>
  <c r="S282" i="11" s="1"/>
  <c r="M281" i="11"/>
  <c r="P281" i="11"/>
  <c r="L280" i="10"/>
  <c r="K279" i="10"/>
  <c r="I282" i="10"/>
  <c r="S282" i="10" s="1"/>
  <c r="M281" i="10"/>
  <c r="P281" i="10"/>
  <c r="O281" i="10"/>
  <c r="N281" i="10"/>
  <c r="J281" i="10"/>
  <c r="N279" i="2"/>
  <c r="O279" i="2"/>
  <c r="P279" i="2" s="1"/>
  <c r="M280" i="2" s="1"/>
  <c r="I282" i="2"/>
  <c r="S282" i="2" s="1"/>
  <c r="J281" i="2"/>
  <c r="K279" i="2"/>
  <c r="L280" i="2"/>
  <c r="M275" i="15" l="1"/>
  <c r="K275" i="15"/>
  <c r="D275" i="15"/>
  <c r="F275" i="15"/>
  <c r="E275" i="15"/>
  <c r="G275" i="15"/>
  <c r="C276" i="15"/>
  <c r="I345" i="14"/>
  <c r="J344" i="14"/>
  <c r="N183" i="22"/>
  <c r="I172" i="15"/>
  <c r="H142" i="15"/>
  <c r="O162" i="14"/>
  <c r="P162" i="14" s="1"/>
  <c r="M163" i="14" s="1"/>
  <c r="I303" i="22"/>
  <c r="J302" i="22"/>
  <c r="K301" i="22" s="1"/>
  <c r="I302" i="21"/>
  <c r="J301" i="21"/>
  <c r="K300" i="21" s="1"/>
  <c r="K292" i="14"/>
  <c r="O282" i="11"/>
  <c r="N282" i="11"/>
  <c r="J282" i="11"/>
  <c r="I283" i="11"/>
  <c r="S283" i="11" s="1"/>
  <c r="M282" i="11"/>
  <c r="P282" i="11"/>
  <c r="K280" i="11"/>
  <c r="L281" i="11"/>
  <c r="L281" i="10"/>
  <c r="K280" i="10"/>
  <c r="I283" i="10"/>
  <c r="S283" i="10" s="1"/>
  <c r="M282" i="10"/>
  <c r="P282" i="10"/>
  <c r="O282" i="10"/>
  <c r="N282" i="10"/>
  <c r="J282" i="10"/>
  <c r="N280" i="2"/>
  <c r="O280" i="2" s="1"/>
  <c r="P280" i="2" s="1"/>
  <c r="M281" i="2" s="1"/>
  <c r="K280" i="2"/>
  <c r="L281" i="2"/>
  <c r="J282" i="2"/>
  <c r="I283" i="2"/>
  <c r="S283" i="2" s="1"/>
  <c r="M276" i="15" l="1"/>
  <c r="K276" i="15"/>
  <c r="D276" i="15"/>
  <c r="F276" i="15"/>
  <c r="E276" i="15"/>
  <c r="G276" i="15"/>
  <c r="C277" i="15"/>
  <c r="I346" i="14"/>
  <c r="J345" i="14"/>
  <c r="O192" i="21"/>
  <c r="P192" i="21" s="1"/>
  <c r="M193" i="21" s="1"/>
  <c r="L183" i="22"/>
  <c r="N163" i="14"/>
  <c r="L163" i="14" s="1"/>
  <c r="S162" i="14" s="1"/>
  <c r="I304" i="22"/>
  <c r="J303" i="22"/>
  <c r="K302" i="22" s="1"/>
  <c r="I303" i="21"/>
  <c r="J302" i="21"/>
  <c r="K301" i="21" s="1"/>
  <c r="K293" i="14"/>
  <c r="K281" i="11"/>
  <c r="L282" i="11"/>
  <c r="O283" i="11"/>
  <c r="N283" i="11"/>
  <c r="J283" i="11"/>
  <c r="I284" i="11"/>
  <c r="S284" i="11" s="1"/>
  <c r="M283" i="11"/>
  <c r="P283" i="11"/>
  <c r="L282" i="10"/>
  <c r="K281" i="10"/>
  <c r="I284" i="10"/>
  <c r="S284" i="10" s="1"/>
  <c r="M283" i="10"/>
  <c r="P283" i="10"/>
  <c r="O283" i="10"/>
  <c r="N283" i="10"/>
  <c r="J283" i="10"/>
  <c r="N281" i="2"/>
  <c r="O281" i="2" s="1"/>
  <c r="P281" i="2" s="1"/>
  <c r="M282" i="2" s="1"/>
  <c r="K281" i="2"/>
  <c r="L282" i="2"/>
  <c r="J283" i="2"/>
  <c r="I284" i="2"/>
  <c r="S284" i="2" s="1"/>
  <c r="M277" i="15" l="1"/>
  <c r="D277" i="15"/>
  <c r="F277" i="15"/>
  <c r="K277" i="15"/>
  <c r="E277" i="15"/>
  <c r="G277" i="15"/>
  <c r="C278" i="15"/>
  <c r="J163" i="15"/>
  <c r="S182" i="22"/>
  <c r="I347" i="14"/>
  <c r="J346" i="14"/>
  <c r="N193" i="21"/>
  <c r="L193" i="21" s="1"/>
  <c r="O183" i="22"/>
  <c r="P183" i="22" s="1"/>
  <c r="M184" i="22" s="1"/>
  <c r="H143" i="15"/>
  <c r="O163" i="14"/>
  <c r="P163" i="14" s="1"/>
  <c r="M164" i="14" s="1"/>
  <c r="J304" i="22"/>
  <c r="K303" i="22" s="1"/>
  <c r="I305" i="22"/>
  <c r="I304" i="21"/>
  <c r="J303" i="21"/>
  <c r="K302" i="21" s="1"/>
  <c r="K294" i="14"/>
  <c r="O284" i="11"/>
  <c r="N284" i="11"/>
  <c r="J284" i="11"/>
  <c r="I285" i="11"/>
  <c r="S285" i="11" s="1"/>
  <c r="M284" i="11"/>
  <c r="P284" i="11"/>
  <c r="K282" i="11"/>
  <c r="L283" i="11"/>
  <c r="L283" i="10"/>
  <c r="K282" i="10"/>
  <c r="I285" i="10"/>
  <c r="S285" i="10" s="1"/>
  <c r="M284" i="10"/>
  <c r="P284" i="10"/>
  <c r="O284" i="10"/>
  <c r="N284" i="10"/>
  <c r="J284" i="10"/>
  <c r="N282" i="2"/>
  <c r="O282" i="2" s="1"/>
  <c r="P282" i="2" s="1"/>
  <c r="M283" i="2" s="1"/>
  <c r="K282" i="2"/>
  <c r="L283" i="2"/>
  <c r="J284" i="2"/>
  <c r="I285" i="2"/>
  <c r="S285" i="2" s="1"/>
  <c r="M278" i="15" l="1"/>
  <c r="K278" i="15"/>
  <c r="D278" i="15"/>
  <c r="F278" i="15"/>
  <c r="E278" i="15"/>
  <c r="G278" i="15"/>
  <c r="C279" i="15"/>
  <c r="I173" i="15"/>
  <c r="S192" i="21"/>
  <c r="I348" i="14"/>
  <c r="J347" i="14"/>
  <c r="N184" i="22"/>
  <c r="O193" i="21"/>
  <c r="P193" i="21" s="1"/>
  <c r="M194" i="21" s="1"/>
  <c r="N164" i="14"/>
  <c r="L164" i="14" s="1"/>
  <c r="S163" i="14" s="1"/>
  <c r="J305" i="22"/>
  <c r="K304" i="22" s="1"/>
  <c r="I306" i="22"/>
  <c r="I305" i="21"/>
  <c r="J304" i="21"/>
  <c r="K303" i="21" s="1"/>
  <c r="K295" i="14"/>
  <c r="K283" i="11"/>
  <c r="L284" i="11"/>
  <c r="O285" i="11"/>
  <c r="N285" i="11"/>
  <c r="J285" i="11"/>
  <c r="I286" i="11"/>
  <c r="S286" i="11" s="1"/>
  <c r="M285" i="11"/>
  <c r="P285" i="11"/>
  <c r="L284" i="10"/>
  <c r="K283" i="10"/>
  <c r="I286" i="10"/>
  <c r="S286" i="10" s="1"/>
  <c r="M285" i="10"/>
  <c r="P285" i="10"/>
  <c r="O285" i="10"/>
  <c r="N285" i="10"/>
  <c r="J285" i="10"/>
  <c r="N283" i="2"/>
  <c r="O283" i="2" s="1"/>
  <c r="P283" i="2" s="1"/>
  <c r="M284" i="2" s="1"/>
  <c r="I286" i="2"/>
  <c r="S286" i="2" s="1"/>
  <c r="J285" i="2"/>
  <c r="K283" i="2"/>
  <c r="L284" i="2"/>
  <c r="K279" i="15" l="1"/>
  <c r="M279" i="15"/>
  <c r="D279" i="15"/>
  <c r="F279" i="15"/>
  <c r="E279" i="15"/>
  <c r="G279" i="15"/>
  <c r="C280" i="15"/>
  <c r="I349" i="14"/>
  <c r="J348" i="14"/>
  <c r="L184" i="22"/>
  <c r="N194" i="21"/>
  <c r="H144" i="15"/>
  <c r="O164" i="14"/>
  <c r="P164" i="14" s="1"/>
  <c r="M165" i="14" s="1"/>
  <c r="J306" i="22"/>
  <c r="K305" i="22" s="1"/>
  <c r="I307" i="22"/>
  <c r="I306" i="21"/>
  <c r="J305" i="21"/>
  <c r="K304" i="21" s="1"/>
  <c r="K296" i="14"/>
  <c r="O286" i="11"/>
  <c r="N286" i="11"/>
  <c r="J286" i="11"/>
  <c r="I287" i="11"/>
  <c r="S287" i="11" s="1"/>
  <c r="M286" i="11"/>
  <c r="P286" i="11"/>
  <c r="K284" i="11"/>
  <c r="L285" i="11"/>
  <c r="L285" i="10"/>
  <c r="K284" i="10"/>
  <c r="I287" i="10"/>
  <c r="S287" i="10" s="1"/>
  <c r="M286" i="10"/>
  <c r="P286" i="10"/>
  <c r="O286" i="10"/>
  <c r="N286" i="10"/>
  <c r="J286" i="10"/>
  <c r="N284" i="2"/>
  <c r="O284" i="2" s="1"/>
  <c r="P284" i="2" s="1"/>
  <c r="M285" i="2" s="1"/>
  <c r="K284" i="2"/>
  <c r="L285" i="2"/>
  <c r="J286" i="2"/>
  <c r="I287" i="2"/>
  <c r="S287" i="2" s="1"/>
  <c r="M280" i="15" l="1"/>
  <c r="K280" i="15"/>
  <c r="D280" i="15"/>
  <c r="F280" i="15"/>
  <c r="E280" i="15"/>
  <c r="G280" i="15"/>
  <c r="C281" i="15"/>
  <c r="J164" i="15"/>
  <c r="S183" i="22"/>
  <c r="I350" i="14"/>
  <c r="J349" i="14"/>
  <c r="I174" i="15"/>
  <c r="L194" i="21"/>
  <c r="S193" i="21" s="1"/>
  <c r="O184" i="22"/>
  <c r="P184" i="22" s="1"/>
  <c r="M185" i="22" s="1"/>
  <c r="N165" i="14"/>
  <c r="L165" i="14" s="1"/>
  <c r="S164" i="14" s="1"/>
  <c r="J307" i="22"/>
  <c r="K306" i="22" s="1"/>
  <c r="I308" i="22"/>
  <c r="I307" i="21"/>
  <c r="J306" i="21"/>
  <c r="K305" i="21" s="1"/>
  <c r="K297" i="14"/>
  <c r="K285" i="11"/>
  <c r="L286" i="11"/>
  <c r="O287" i="11"/>
  <c r="N287" i="11"/>
  <c r="J287" i="11"/>
  <c r="I288" i="11"/>
  <c r="S288" i="11" s="1"/>
  <c r="M287" i="11"/>
  <c r="P287" i="11"/>
  <c r="L286" i="10"/>
  <c r="K285" i="10"/>
  <c r="I288" i="10"/>
  <c r="S288" i="10" s="1"/>
  <c r="M287" i="10"/>
  <c r="P287" i="10"/>
  <c r="O287" i="10"/>
  <c r="N287" i="10"/>
  <c r="J287" i="10"/>
  <c r="N285" i="2"/>
  <c r="O285" i="2" s="1"/>
  <c r="P285" i="2" s="1"/>
  <c r="M286" i="2" s="1"/>
  <c r="I288" i="2"/>
  <c r="S288" i="2" s="1"/>
  <c r="J287" i="2"/>
  <c r="K285" i="2"/>
  <c r="L286" i="2"/>
  <c r="M281" i="15" l="1"/>
  <c r="K281" i="15"/>
  <c r="D281" i="15"/>
  <c r="F281" i="15"/>
  <c r="E281" i="15"/>
  <c r="G281" i="15"/>
  <c r="C282" i="15"/>
  <c r="O194" i="21"/>
  <c r="P194" i="21" s="1"/>
  <c r="M195" i="21" s="1"/>
  <c r="N195" i="21" s="1"/>
  <c r="I351" i="14"/>
  <c r="J350" i="14"/>
  <c r="N185" i="22"/>
  <c r="H145" i="15"/>
  <c r="O165" i="14"/>
  <c r="P165" i="14" s="1"/>
  <c r="M166" i="14" s="1"/>
  <c r="J308" i="22"/>
  <c r="K307" i="22" s="1"/>
  <c r="I309" i="22"/>
  <c r="I308" i="21"/>
  <c r="J307" i="21"/>
  <c r="K306" i="21" s="1"/>
  <c r="K298" i="14"/>
  <c r="O288" i="11"/>
  <c r="N288" i="11"/>
  <c r="J288" i="11"/>
  <c r="I289" i="11"/>
  <c r="S289" i="11" s="1"/>
  <c r="M288" i="11"/>
  <c r="P288" i="11"/>
  <c r="K286" i="11"/>
  <c r="L287" i="11"/>
  <c r="L287" i="10"/>
  <c r="K286" i="10"/>
  <c r="I289" i="10"/>
  <c r="S289" i="10" s="1"/>
  <c r="M288" i="10"/>
  <c r="P288" i="10"/>
  <c r="O288" i="10"/>
  <c r="N288" i="10"/>
  <c r="J288" i="10"/>
  <c r="N286" i="2"/>
  <c r="O286" i="2" s="1"/>
  <c r="P286" i="2" s="1"/>
  <c r="M287" i="2" s="1"/>
  <c r="K286" i="2"/>
  <c r="L287" i="2"/>
  <c r="I289" i="2"/>
  <c r="S289" i="2" s="1"/>
  <c r="J288" i="2"/>
  <c r="M282" i="15" l="1"/>
  <c r="K282" i="15"/>
  <c r="D282" i="15"/>
  <c r="F282" i="15"/>
  <c r="E282" i="15"/>
  <c r="G282" i="15"/>
  <c r="C283" i="15"/>
  <c r="I352" i="14"/>
  <c r="J351" i="14"/>
  <c r="I175" i="15"/>
  <c r="L195" i="21"/>
  <c r="S194" i="21" s="1"/>
  <c r="L185" i="22"/>
  <c r="N166" i="14"/>
  <c r="L166" i="14" s="1"/>
  <c r="S165" i="14" s="1"/>
  <c r="J309" i="22"/>
  <c r="K308" i="22" s="1"/>
  <c r="I310" i="22"/>
  <c r="I309" i="21"/>
  <c r="J308" i="21"/>
  <c r="K307" i="21" s="1"/>
  <c r="K299" i="14"/>
  <c r="K287" i="11"/>
  <c r="L288" i="11"/>
  <c r="O289" i="11"/>
  <c r="N289" i="11"/>
  <c r="J289" i="11"/>
  <c r="I290" i="11"/>
  <c r="S290" i="11" s="1"/>
  <c r="M289" i="11"/>
  <c r="P289" i="11"/>
  <c r="L288" i="10"/>
  <c r="K287" i="10"/>
  <c r="I290" i="10"/>
  <c r="S290" i="10" s="1"/>
  <c r="M289" i="10"/>
  <c r="P289" i="10"/>
  <c r="O289" i="10"/>
  <c r="N289" i="10"/>
  <c r="J289" i="10"/>
  <c r="N287" i="2"/>
  <c r="O287" i="2" s="1"/>
  <c r="P287" i="2" s="1"/>
  <c r="M288" i="2" s="1"/>
  <c r="K287" i="2"/>
  <c r="L288" i="2"/>
  <c r="I290" i="2"/>
  <c r="S290" i="2" s="1"/>
  <c r="J289" i="2"/>
  <c r="M283" i="15" l="1"/>
  <c r="K283" i="15"/>
  <c r="D283" i="15"/>
  <c r="F283" i="15"/>
  <c r="E283" i="15"/>
  <c r="G283" i="15"/>
  <c r="C284" i="15"/>
  <c r="J165" i="15"/>
  <c r="S184" i="22"/>
  <c r="O195" i="21"/>
  <c r="P195" i="21" s="1"/>
  <c r="M196" i="21" s="1"/>
  <c r="N196" i="21" s="1"/>
  <c r="I353" i="14"/>
  <c r="J352" i="14"/>
  <c r="O185" i="22"/>
  <c r="P185" i="22" s="1"/>
  <c r="M186" i="22" s="1"/>
  <c r="H146" i="15"/>
  <c r="O166" i="14"/>
  <c r="P166" i="14" s="1"/>
  <c r="M167" i="14" s="1"/>
  <c r="J310" i="22"/>
  <c r="K309" i="22" s="1"/>
  <c r="I311" i="22"/>
  <c r="I310" i="21"/>
  <c r="J309" i="21"/>
  <c r="K308" i="21" s="1"/>
  <c r="K300" i="14"/>
  <c r="I291" i="11"/>
  <c r="S291" i="11" s="1"/>
  <c r="O290" i="11"/>
  <c r="N290" i="11"/>
  <c r="J290" i="11"/>
  <c r="M290" i="11"/>
  <c r="P290" i="11"/>
  <c r="K288" i="11"/>
  <c r="L289" i="11"/>
  <c r="L289" i="10"/>
  <c r="K288" i="10"/>
  <c r="I291" i="10"/>
  <c r="S291" i="10" s="1"/>
  <c r="M290" i="10"/>
  <c r="P290" i="10"/>
  <c r="O290" i="10"/>
  <c r="N290" i="10"/>
  <c r="J290" i="10"/>
  <c r="N288" i="2"/>
  <c r="O288" i="2" s="1"/>
  <c r="P288" i="2" s="1"/>
  <c r="M289" i="2" s="1"/>
  <c r="I291" i="2"/>
  <c r="S291" i="2" s="1"/>
  <c r="J290" i="2"/>
  <c r="K288" i="2"/>
  <c r="L289" i="2"/>
  <c r="M284" i="15" l="1"/>
  <c r="K284" i="15"/>
  <c r="D284" i="15"/>
  <c r="F284" i="15"/>
  <c r="E284" i="15"/>
  <c r="G284" i="15"/>
  <c r="C285" i="15"/>
  <c r="I354" i="14"/>
  <c r="J353" i="14"/>
  <c r="I176" i="15"/>
  <c r="L196" i="21"/>
  <c r="S195" i="21" s="1"/>
  <c r="N186" i="22"/>
  <c r="N167" i="14"/>
  <c r="L167" i="14" s="1"/>
  <c r="S166" i="14" s="1"/>
  <c r="J311" i="22"/>
  <c r="K310" i="22" s="1"/>
  <c r="I312" i="22"/>
  <c r="I311" i="21"/>
  <c r="J310" i="21"/>
  <c r="K309" i="21" s="1"/>
  <c r="K301" i="14"/>
  <c r="K289" i="11"/>
  <c r="L290" i="11"/>
  <c r="I292" i="11"/>
  <c r="S292" i="11" s="1"/>
  <c r="M291" i="11"/>
  <c r="P291" i="11"/>
  <c r="O291" i="11"/>
  <c r="J291" i="11"/>
  <c r="N291" i="11"/>
  <c r="L290" i="10"/>
  <c r="K289" i="10"/>
  <c r="I292" i="10"/>
  <c r="S292" i="10" s="1"/>
  <c r="M291" i="10"/>
  <c r="P291" i="10"/>
  <c r="O291" i="10"/>
  <c r="N291" i="10"/>
  <c r="J291" i="10"/>
  <c r="N289" i="2"/>
  <c r="O289" i="2" s="1"/>
  <c r="P289" i="2" s="1"/>
  <c r="M290" i="2" s="1"/>
  <c r="K289" i="2"/>
  <c r="L290" i="2"/>
  <c r="I292" i="2"/>
  <c r="S292" i="2" s="1"/>
  <c r="J291" i="2"/>
  <c r="M285" i="15" l="1"/>
  <c r="D285" i="15"/>
  <c r="F285" i="15"/>
  <c r="K285" i="15"/>
  <c r="E285" i="15"/>
  <c r="G285" i="15"/>
  <c r="C286" i="15"/>
  <c r="O196" i="21"/>
  <c r="P196" i="21" s="1"/>
  <c r="M197" i="21" s="1"/>
  <c r="I355" i="14"/>
  <c r="J354" i="14"/>
  <c r="L186" i="22"/>
  <c r="N197" i="21"/>
  <c r="O167" i="14"/>
  <c r="P167" i="14" s="1"/>
  <c r="M168" i="14" s="1"/>
  <c r="H147" i="15"/>
  <c r="J312" i="22"/>
  <c r="K311" i="22" s="1"/>
  <c r="I313" i="22"/>
  <c r="I312" i="21"/>
  <c r="J311" i="21"/>
  <c r="K310" i="21" s="1"/>
  <c r="K302" i="14"/>
  <c r="I293" i="11"/>
  <c r="S293" i="11" s="1"/>
  <c r="M292" i="11"/>
  <c r="O292" i="11"/>
  <c r="J292" i="11"/>
  <c r="N292" i="11"/>
  <c r="P292" i="11"/>
  <c r="L291" i="11"/>
  <c r="K290" i="11"/>
  <c r="L291" i="10"/>
  <c r="K290" i="10"/>
  <c r="I293" i="10"/>
  <c r="S293" i="10" s="1"/>
  <c r="M292" i="10"/>
  <c r="P292" i="10"/>
  <c r="O292" i="10"/>
  <c r="N292" i="10"/>
  <c r="J292" i="10"/>
  <c r="N290" i="2"/>
  <c r="O290" i="2" s="1"/>
  <c r="P290" i="2" s="1"/>
  <c r="M291" i="2" s="1"/>
  <c r="J292" i="2"/>
  <c r="I293" i="2"/>
  <c r="S293" i="2" s="1"/>
  <c r="L291" i="2"/>
  <c r="K290" i="2"/>
  <c r="M286" i="15" l="1"/>
  <c r="K286" i="15"/>
  <c r="D286" i="15"/>
  <c r="F286" i="15"/>
  <c r="E286" i="15"/>
  <c r="G286" i="15"/>
  <c r="C287" i="15"/>
  <c r="J166" i="15"/>
  <c r="S185" i="22"/>
  <c r="I356" i="14"/>
  <c r="J355" i="14"/>
  <c r="I177" i="15"/>
  <c r="L197" i="21"/>
  <c r="S196" i="21" s="1"/>
  <c r="O186" i="22"/>
  <c r="P186" i="22" s="1"/>
  <c r="M187" i="22" s="1"/>
  <c r="N168" i="14"/>
  <c r="L168" i="14" s="1"/>
  <c r="S167" i="14" s="1"/>
  <c r="J313" i="22"/>
  <c r="K312" i="22" s="1"/>
  <c r="I314" i="22"/>
  <c r="I313" i="21"/>
  <c r="J312" i="21"/>
  <c r="K311" i="21" s="1"/>
  <c r="K303" i="14"/>
  <c r="K291" i="11"/>
  <c r="L292" i="11"/>
  <c r="I294" i="11"/>
  <c r="S294" i="11" s="1"/>
  <c r="M293" i="11"/>
  <c r="P293" i="11"/>
  <c r="N293" i="11"/>
  <c r="J293" i="11"/>
  <c r="O293" i="11"/>
  <c r="L292" i="10"/>
  <c r="K291" i="10"/>
  <c r="I294" i="10"/>
  <c r="S294" i="10" s="1"/>
  <c r="M293" i="10"/>
  <c r="P293" i="10"/>
  <c r="O293" i="10"/>
  <c r="N293" i="10"/>
  <c r="J293" i="10"/>
  <c r="N291" i="2"/>
  <c r="O291" i="2" s="1"/>
  <c r="P291" i="2" s="1"/>
  <c r="M292" i="2" s="1"/>
  <c r="K291" i="2"/>
  <c r="L292" i="2"/>
  <c r="I294" i="2"/>
  <c r="S294" i="2" s="1"/>
  <c r="J293" i="2"/>
  <c r="K287" i="15" l="1"/>
  <c r="D287" i="15"/>
  <c r="F287" i="15"/>
  <c r="M287" i="15"/>
  <c r="E287" i="15"/>
  <c r="G287" i="15"/>
  <c r="C288" i="15"/>
  <c r="O197" i="21"/>
  <c r="P197" i="21" s="1"/>
  <c r="M198" i="21" s="1"/>
  <c r="N198" i="21" s="1"/>
  <c r="L198" i="21" s="1"/>
  <c r="S197" i="21" s="1"/>
  <c r="I357" i="14"/>
  <c r="J356" i="14"/>
  <c r="N187" i="22"/>
  <c r="H148" i="15"/>
  <c r="O168" i="14"/>
  <c r="P168" i="14" s="1"/>
  <c r="M169" i="14" s="1"/>
  <c r="J314" i="22"/>
  <c r="K313" i="22" s="1"/>
  <c r="I315" i="22"/>
  <c r="I314" i="21"/>
  <c r="J313" i="21"/>
  <c r="K312" i="21" s="1"/>
  <c r="K304" i="14"/>
  <c r="I295" i="11"/>
  <c r="S295" i="11" s="1"/>
  <c r="M294" i="11"/>
  <c r="P294" i="11"/>
  <c r="N294" i="11"/>
  <c r="J294" i="11"/>
  <c r="O294" i="11"/>
  <c r="L293" i="11"/>
  <c r="K292" i="11"/>
  <c r="L293" i="10"/>
  <c r="K292" i="10"/>
  <c r="I295" i="10"/>
  <c r="S295" i="10" s="1"/>
  <c r="M294" i="10"/>
  <c r="P294" i="10"/>
  <c r="O294" i="10"/>
  <c r="N294" i="10"/>
  <c r="J294" i="10"/>
  <c r="N292" i="2"/>
  <c r="O292" i="2" s="1"/>
  <c r="P292" i="2" s="1"/>
  <c r="M293" i="2" s="1"/>
  <c r="K292" i="2"/>
  <c r="L293" i="2"/>
  <c r="I295" i="2"/>
  <c r="S295" i="2" s="1"/>
  <c r="J294" i="2"/>
  <c r="M288" i="15" l="1"/>
  <c r="K288" i="15"/>
  <c r="D288" i="15"/>
  <c r="F288" i="15"/>
  <c r="E288" i="15"/>
  <c r="G288" i="15"/>
  <c r="C289" i="15"/>
  <c r="I358" i="14"/>
  <c r="J357" i="14"/>
  <c r="L187" i="22"/>
  <c r="I178" i="15"/>
  <c r="N169" i="14"/>
  <c r="L169" i="14" s="1"/>
  <c r="S168" i="14" s="1"/>
  <c r="J315" i="22"/>
  <c r="K314" i="22" s="1"/>
  <c r="I316" i="22"/>
  <c r="I315" i="21"/>
  <c r="J314" i="21"/>
  <c r="K313" i="21" s="1"/>
  <c r="K305" i="14"/>
  <c r="L294" i="11"/>
  <c r="K293" i="11"/>
  <c r="I296" i="11"/>
  <c r="S296" i="11" s="1"/>
  <c r="M295" i="11"/>
  <c r="P295" i="11"/>
  <c r="N295" i="11"/>
  <c r="J295" i="11"/>
  <c r="O295" i="11"/>
  <c r="L294" i="10"/>
  <c r="K293" i="10"/>
  <c r="I296" i="10"/>
  <c r="S296" i="10" s="1"/>
  <c r="M295" i="10"/>
  <c r="P295" i="10"/>
  <c r="O295" i="10"/>
  <c r="N295" i="10"/>
  <c r="J295" i="10"/>
  <c r="N293" i="2"/>
  <c r="O293" i="2"/>
  <c r="P293" i="2" s="1"/>
  <c r="M294" i="2" s="1"/>
  <c r="J295" i="2"/>
  <c r="I296" i="2"/>
  <c r="S296" i="2" s="1"/>
  <c r="K293" i="2"/>
  <c r="L294" i="2"/>
  <c r="M289" i="15" l="1"/>
  <c r="K289" i="15"/>
  <c r="D289" i="15"/>
  <c r="F289" i="15"/>
  <c r="E289" i="15"/>
  <c r="G289" i="15"/>
  <c r="C290" i="15"/>
  <c r="J167" i="15"/>
  <c r="S186" i="22"/>
  <c r="I359" i="14"/>
  <c r="J358" i="14"/>
  <c r="O187" i="22"/>
  <c r="P187" i="22" s="1"/>
  <c r="M188" i="22" s="1"/>
  <c r="O198" i="21"/>
  <c r="P198" i="21" s="1"/>
  <c r="M199" i="21" s="1"/>
  <c r="H149" i="15"/>
  <c r="O169" i="14"/>
  <c r="P169" i="14" s="1"/>
  <c r="M170" i="14" s="1"/>
  <c r="J316" i="22"/>
  <c r="K315" i="22" s="1"/>
  <c r="I317" i="22"/>
  <c r="I316" i="21"/>
  <c r="J315" i="21"/>
  <c r="K314" i="21" s="1"/>
  <c r="K306" i="14"/>
  <c r="I297" i="11"/>
  <c r="S297" i="11" s="1"/>
  <c r="M296" i="11"/>
  <c r="P296" i="11"/>
  <c r="N296" i="11"/>
  <c r="J296" i="11"/>
  <c r="O296" i="11"/>
  <c r="L295" i="11"/>
  <c r="K294" i="11"/>
  <c r="L295" i="10"/>
  <c r="K294" i="10"/>
  <c r="I297" i="10"/>
  <c r="S297" i="10" s="1"/>
  <c r="M296" i="10"/>
  <c r="P296" i="10"/>
  <c r="O296" i="10"/>
  <c r="N296" i="10"/>
  <c r="J296" i="10"/>
  <c r="N294" i="2"/>
  <c r="O294" i="2"/>
  <c r="P294" i="2" s="1"/>
  <c r="M295" i="2" s="1"/>
  <c r="I297" i="2"/>
  <c r="S297" i="2" s="1"/>
  <c r="J296" i="2"/>
  <c r="K294" i="2"/>
  <c r="L295" i="2"/>
  <c r="M290" i="15" l="1"/>
  <c r="K290" i="15"/>
  <c r="D290" i="15"/>
  <c r="F290" i="15"/>
  <c r="E290" i="15"/>
  <c r="G290" i="15"/>
  <c r="C291" i="15"/>
  <c r="I360" i="14"/>
  <c r="J359" i="14"/>
  <c r="N188" i="22"/>
  <c r="N199" i="21"/>
  <c r="L199" i="21" s="1"/>
  <c r="S198" i="21" s="1"/>
  <c r="N170" i="14"/>
  <c r="L170" i="14" s="1"/>
  <c r="S169" i="14" s="1"/>
  <c r="J317" i="22"/>
  <c r="K316" i="22" s="1"/>
  <c r="I318" i="22"/>
  <c r="I317" i="21"/>
  <c r="J316" i="21"/>
  <c r="K315" i="21" s="1"/>
  <c r="K307" i="14"/>
  <c r="L296" i="11"/>
  <c r="K295" i="11"/>
  <c r="N297" i="11"/>
  <c r="J297" i="11"/>
  <c r="I298" i="11"/>
  <c r="S298" i="11" s="1"/>
  <c r="M297" i="11"/>
  <c r="P297" i="11"/>
  <c r="O297" i="11"/>
  <c r="L296" i="10"/>
  <c r="K295" i="10"/>
  <c r="I298" i="10"/>
  <c r="S298" i="10" s="1"/>
  <c r="M297" i="10"/>
  <c r="P297" i="10"/>
  <c r="O297" i="10"/>
  <c r="N297" i="10"/>
  <c r="J297" i="10"/>
  <c r="N295" i="2"/>
  <c r="O295" i="2" s="1"/>
  <c r="P295" i="2" s="1"/>
  <c r="M296" i="2" s="1"/>
  <c r="L296" i="2"/>
  <c r="K295" i="2"/>
  <c r="I298" i="2"/>
  <c r="S298" i="2" s="1"/>
  <c r="J297" i="2"/>
  <c r="M291" i="15" l="1"/>
  <c r="K291" i="15"/>
  <c r="D291" i="15"/>
  <c r="F291" i="15"/>
  <c r="E291" i="15"/>
  <c r="G291" i="15"/>
  <c r="C292" i="15"/>
  <c r="I361" i="14"/>
  <c r="J360" i="14"/>
  <c r="L188" i="22"/>
  <c r="I179" i="15"/>
  <c r="H150" i="15"/>
  <c r="O170" i="14"/>
  <c r="P170" i="14" s="1"/>
  <c r="M171" i="14" s="1"/>
  <c r="J318" i="22"/>
  <c r="K317" i="22" s="1"/>
  <c r="I319" i="22"/>
  <c r="I318" i="21"/>
  <c r="J317" i="21"/>
  <c r="K316" i="21" s="1"/>
  <c r="K308" i="14"/>
  <c r="L297" i="11"/>
  <c r="K296" i="11"/>
  <c r="N298" i="11"/>
  <c r="J298" i="11"/>
  <c r="I299" i="11"/>
  <c r="S299" i="11" s="1"/>
  <c r="M298" i="11"/>
  <c r="P298" i="11"/>
  <c r="O298" i="11"/>
  <c r="L297" i="10"/>
  <c r="K296" i="10"/>
  <c r="I299" i="10"/>
  <c r="S299" i="10" s="1"/>
  <c r="M298" i="10"/>
  <c r="P298" i="10"/>
  <c r="O298" i="10"/>
  <c r="N298" i="10"/>
  <c r="J298" i="10"/>
  <c r="N296" i="2"/>
  <c r="O296" i="2" s="1"/>
  <c r="P296" i="2" s="1"/>
  <c r="M297" i="2" s="1"/>
  <c r="I299" i="2"/>
  <c r="S299" i="2" s="1"/>
  <c r="J298" i="2"/>
  <c r="K296" i="2"/>
  <c r="L297" i="2"/>
  <c r="M292" i="15" l="1"/>
  <c r="K292" i="15"/>
  <c r="D292" i="15"/>
  <c r="F292" i="15"/>
  <c r="E292" i="15"/>
  <c r="G292" i="15"/>
  <c r="C293" i="15"/>
  <c r="J168" i="15"/>
  <c r="S187" i="22"/>
  <c r="I362" i="14"/>
  <c r="J361" i="14"/>
  <c r="O199" i="21"/>
  <c r="P199" i="21" s="1"/>
  <c r="M200" i="21" s="1"/>
  <c r="N200" i="21" s="1"/>
  <c r="O188" i="22"/>
  <c r="P188" i="22" s="1"/>
  <c r="M189" i="22" s="1"/>
  <c r="N171" i="14"/>
  <c r="L171" i="14" s="1"/>
  <c r="S170" i="14" s="1"/>
  <c r="J319" i="22"/>
  <c r="K318" i="22" s="1"/>
  <c r="I320" i="22"/>
  <c r="I319" i="21"/>
  <c r="J318" i="21"/>
  <c r="K317" i="21" s="1"/>
  <c r="K309" i="14"/>
  <c r="L298" i="11"/>
  <c r="K297" i="11"/>
  <c r="N299" i="11"/>
  <c r="J299" i="11"/>
  <c r="I300" i="11"/>
  <c r="S300" i="11" s="1"/>
  <c r="M299" i="11"/>
  <c r="P299" i="11"/>
  <c r="O299" i="11"/>
  <c r="L298" i="10"/>
  <c r="K297" i="10"/>
  <c r="N299" i="10"/>
  <c r="J299" i="10"/>
  <c r="O299" i="10"/>
  <c r="M299" i="10"/>
  <c r="I300" i="10"/>
  <c r="S300" i="10" s="1"/>
  <c r="P299" i="10"/>
  <c r="N297" i="2"/>
  <c r="O297" i="2" s="1"/>
  <c r="P297" i="2" s="1"/>
  <c r="M298" i="2" s="1"/>
  <c r="K297" i="2"/>
  <c r="L298" i="2"/>
  <c r="I300" i="2"/>
  <c r="S300" i="2" s="1"/>
  <c r="J299" i="2"/>
  <c r="M293" i="15" l="1"/>
  <c r="D293" i="15"/>
  <c r="F293" i="15"/>
  <c r="K293" i="15"/>
  <c r="E293" i="15"/>
  <c r="G293" i="15"/>
  <c r="C294" i="15"/>
  <c r="I363" i="14"/>
  <c r="J362" i="14"/>
  <c r="L200" i="21"/>
  <c r="S199" i="21" s="1"/>
  <c r="N189" i="22"/>
  <c r="I180" i="15"/>
  <c r="O171" i="14"/>
  <c r="P171" i="14" s="1"/>
  <c r="M172" i="14" s="1"/>
  <c r="H151" i="15"/>
  <c r="J320" i="22"/>
  <c r="K319" i="22" s="1"/>
  <c r="I321" i="22"/>
  <c r="I320" i="21"/>
  <c r="J319" i="21"/>
  <c r="K318" i="21" s="1"/>
  <c r="K310" i="14"/>
  <c r="L299" i="11"/>
  <c r="K298" i="11"/>
  <c r="N300" i="11"/>
  <c r="J300" i="11"/>
  <c r="I301" i="11"/>
  <c r="S301" i="11" s="1"/>
  <c r="M300" i="11"/>
  <c r="P300" i="11"/>
  <c r="O300" i="11"/>
  <c r="L299" i="10"/>
  <c r="K298" i="10"/>
  <c r="N300" i="10"/>
  <c r="J300" i="10"/>
  <c r="I301" i="10"/>
  <c r="S301" i="10" s="1"/>
  <c r="P300" i="10"/>
  <c r="O300" i="10"/>
  <c r="M300" i="10"/>
  <c r="N298" i="2"/>
  <c r="O298" i="2" s="1"/>
  <c r="P298" i="2" s="1"/>
  <c r="M299" i="2" s="1"/>
  <c r="L299" i="2"/>
  <c r="K298" i="2"/>
  <c r="J300" i="2"/>
  <c r="I301" i="2"/>
  <c r="S301" i="2" s="1"/>
  <c r="M294" i="15" l="1"/>
  <c r="K294" i="15"/>
  <c r="D294" i="15"/>
  <c r="F294" i="15"/>
  <c r="E294" i="15"/>
  <c r="G294" i="15"/>
  <c r="C295" i="15"/>
  <c r="I364" i="14"/>
  <c r="J363" i="14"/>
  <c r="O200" i="21"/>
  <c r="P200" i="21" s="1"/>
  <c r="M201" i="21" s="1"/>
  <c r="N201" i="21" s="1"/>
  <c r="L189" i="22"/>
  <c r="N172" i="14"/>
  <c r="L172" i="14" s="1"/>
  <c r="S171" i="14" s="1"/>
  <c r="J321" i="22"/>
  <c r="K320" i="22" s="1"/>
  <c r="I322" i="22"/>
  <c r="I321" i="21"/>
  <c r="J320" i="21"/>
  <c r="K319" i="21" s="1"/>
  <c r="K311" i="14"/>
  <c r="L300" i="11"/>
  <c r="K299" i="11"/>
  <c r="N301" i="11"/>
  <c r="J301" i="11"/>
  <c r="I302" i="11"/>
  <c r="S302" i="11" s="1"/>
  <c r="M301" i="11"/>
  <c r="P301" i="11"/>
  <c r="O301" i="11"/>
  <c r="N301" i="10"/>
  <c r="J301" i="10"/>
  <c r="O301" i="10"/>
  <c r="M301" i="10"/>
  <c r="I302" i="10"/>
  <c r="S302" i="10" s="1"/>
  <c r="P301" i="10"/>
  <c r="L300" i="10"/>
  <c r="K299" i="10"/>
  <c r="N299" i="2"/>
  <c r="O299" i="2" s="1"/>
  <c r="P299" i="2" s="1"/>
  <c r="M300" i="2" s="1"/>
  <c r="I302" i="2"/>
  <c r="S302" i="2" s="1"/>
  <c r="J301" i="2"/>
  <c r="L300" i="2"/>
  <c r="K299" i="2"/>
  <c r="K295" i="15" l="1"/>
  <c r="M295" i="15"/>
  <c r="D295" i="15"/>
  <c r="F295" i="15"/>
  <c r="E295" i="15"/>
  <c r="G295" i="15"/>
  <c r="C296" i="15"/>
  <c r="J169" i="15"/>
  <c r="S188" i="22"/>
  <c r="I365" i="14"/>
  <c r="J364" i="14"/>
  <c r="L201" i="21"/>
  <c r="S200" i="21" s="1"/>
  <c r="O189" i="22"/>
  <c r="P189" i="22" s="1"/>
  <c r="M190" i="22" s="1"/>
  <c r="I181" i="15"/>
  <c r="H152" i="15"/>
  <c r="O172" i="14"/>
  <c r="P172" i="14" s="1"/>
  <c r="M173" i="14" s="1"/>
  <c r="J322" i="22"/>
  <c r="K321" i="22" s="1"/>
  <c r="I323" i="22"/>
  <c r="I322" i="21"/>
  <c r="J321" i="21"/>
  <c r="K320" i="21" s="1"/>
  <c r="K312" i="14"/>
  <c r="L301" i="11"/>
  <c r="K300" i="11"/>
  <c r="N302" i="11"/>
  <c r="J302" i="11"/>
  <c r="I303" i="11"/>
  <c r="S303" i="11" s="1"/>
  <c r="M302" i="11"/>
  <c r="P302" i="11"/>
  <c r="O302" i="11"/>
  <c r="N302" i="10"/>
  <c r="J302" i="10"/>
  <c r="I303" i="10"/>
  <c r="S303" i="10" s="1"/>
  <c r="P302" i="10"/>
  <c r="O302" i="10"/>
  <c r="M302" i="10"/>
  <c r="K300" i="10"/>
  <c r="L301" i="10"/>
  <c r="N300" i="2"/>
  <c r="O300" i="2"/>
  <c r="P300" i="2" s="1"/>
  <c r="M301" i="2" s="1"/>
  <c r="L301" i="2"/>
  <c r="K300" i="2"/>
  <c r="J302" i="2"/>
  <c r="I303" i="2"/>
  <c r="S303" i="2" s="1"/>
  <c r="M296" i="15" l="1"/>
  <c r="K296" i="15"/>
  <c r="D296" i="15"/>
  <c r="F296" i="15"/>
  <c r="E296" i="15"/>
  <c r="G296" i="15"/>
  <c r="C297" i="15"/>
  <c r="I366" i="14"/>
  <c r="J365" i="14"/>
  <c r="O201" i="21"/>
  <c r="P201" i="21" s="1"/>
  <c r="M202" i="21" s="1"/>
  <c r="N202" i="21" s="1"/>
  <c r="N190" i="22"/>
  <c r="N173" i="14"/>
  <c r="L173" i="14" s="1"/>
  <c r="S172" i="14" s="1"/>
  <c r="J323" i="22"/>
  <c r="K322" i="22" s="1"/>
  <c r="I324" i="22"/>
  <c r="I323" i="21"/>
  <c r="J322" i="21"/>
  <c r="K321" i="21" s="1"/>
  <c r="K313" i="14"/>
  <c r="L302" i="11"/>
  <c r="K301" i="11"/>
  <c r="N303" i="11"/>
  <c r="J303" i="11"/>
  <c r="I304" i="11"/>
  <c r="S304" i="11" s="1"/>
  <c r="M303" i="11"/>
  <c r="P303" i="11"/>
  <c r="O303" i="11"/>
  <c r="N303" i="10"/>
  <c r="J303" i="10"/>
  <c r="O303" i="10"/>
  <c r="M303" i="10"/>
  <c r="I304" i="10"/>
  <c r="S304" i="10" s="1"/>
  <c r="P303" i="10"/>
  <c r="L302" i="10"/>
  <c r="K301" i="10"/>
  <c r="N301" i="2"/>
  <c r="O301" i="2"/>
  <c r="P301" i="2" s="1"/>
  <c r="M302" i="2" s="1"/>
  <c r="L302" i="2"/>
  <c r="K301" i="2"/>
  <c r="J303" i="2"/>
  <c r="I304" i="2"/>
  <c r="S304" i="2" s="1"/>
  <c r="M297" i="15" l="1"/>
  <c r="K297" i="15"/>
  <c r="D297" i="15"/>
  <c r="F297" i="15"/>
  <c r="E297" i="15"/>
  <c r="G297" i="15"/>
  <c r="C298" i="15"/>
  <c r="I367" i="14"/>
  <c r="J366" i="14"/>
  <c r="L202" i="21"/>
  <c r="S201" i="21" s="1"/>
  <c r="L190" i="22"/>
  <c r="I182" i="15"/>
  <c r="H153" i="15"/>
  <c r="O173" i="14"/>
  <c r="P173" i="14" s="1"/>
  <c r="M174" i="14" s="1"/>
  <c r="I325" i="22"/>
  <c r="J324" i="22"/>
  <c r="K323" i="22" s="1"/>
  <c r="I324" i="21"/>
  <c r="J323" i="21"/>
  <c r="K322" i="21" s="1"/>
  <c r="K314" i="14"/>
  <c r="L303" i="11"/>
  <c r="K302" i="11"/>
  <c r="N304" i="11"/>
  <c r="J304" i="11"/>
  <c r="I305" i="11"/>
  <c r="S305" i="11" s="1"/>
  <c r="M304" i="11"/>
  <c r="P304" i="11"/>
  <c r="O304" i="11"/>
  <c r="K302" i="10"/>
  <c r="L303" i="10"/>
  <c r="N304" i="10"/>
  <c r="J304" i="10"/>
  <c r="I305" i="10"/>
  <c r="S305" i="10" s="1"/>
  <c r="P304" i="10"/>
  <c r="O304" i="10"/>
  <c r="M304" i="10"/>
  <c r="N302" i="2"/>
  <c r="O302" i="2" s="1"/>
  <c r="P302" i="2" s="1"/>
  <c r="M303" i="2" s="1"/>
  <c r="I305" i="2"/>
  <c r="S305" i="2" s="1"/>
  <c r="J304" i="2"/>
  <c r="K302" i="2"/>
  <c r="L303" i="2"/>
  <c r="M298" i="15" l="1"/>
  <c r="K298" i="15"/>
  <c r="D298" i="15"/>
  <c r="F298" i="15"/>
  <c r="E298" i="15"/>
  <c r="G298" i="15"/>
  <c r="C299" i="15"/>
  <c r="J170" i="15"/>
  <c r="S189" i="22"/>
  <c r="I368" i="14"/>
  <c r="J367" i="14"/>
  <c r="O202" i="21"/>
  <c r="P202" i="21" s="1"/>
  <c r="M203" i="21" s="1"/>
  <c r="N203" i="21" s="1"/>
  <c r="O190" i="22"/>
  <c r="P190" i="22" s="1"/>
  <c r="M191" i="22" s="1"/>
  <c r="N174" i="14"/>
  <c r="L174" i="14" s="1"/>
  <c r="S173" i="14" s="1"/>
  <c r="I326" i="22"/>
  <c r="J325" i="22"/>
  <c r="K324" i="22" s="1"/>
  <c r="I325" i="21"/>
  <c r="J324" i="21"/>
  <c r="K323" i="21" s="1"/>
  <c r="K315" i="14"/>
  <c r="L304" i="11"/>
  <c r="K303" i="11"/>
  <c r="N305" i="11"/>
  <c r="J305" i="11"/>
  <c r="I306" i="11"/>
  <c r="S306" i="11" s="1"/>
  <c r="M305" i="11"/>
  <c r="P305" i="11"/>
  <c r="O305" i="11"/>
  <c r="L304" i="10"/>
  <c r="K303" i="10"/>
  <c r="N305" i="10"/>
  <c r="J305" i="10"/>
  <c r="O305" i="10"/>
  <c r="M305" i="10"/>
  <c r="I306" i="10"/>
  <c r="S306" i="10" s="1"/>
  <c r="P305" i="10"/>
  <c r="N303" i="2"/>
  <c r="O303" i="2" s="1"/>
  <c r="P303" i="2" s="1"/>
  <c r="M304" i="2" s="1"/>
  <c r="K303" i="2"/>
  <c r="L304" i="2"/>
  <c r="I306" i="2"/>
  <c r="S306" i="2" s="1"/>
  <c r="J305" i="2"/>
  <c r="M299" i="15" l="1"/>
  <c r="K299" i="15"/>
  <c r="D299" i="15"/>
  <c r="F299" i="15"/>
  <c r="E299" i="15"/>
  <c r="G299" i="15"/>
  <c r="C300" i="15"/>
  <c r="I369" i="14"/>
  <c r="J368" i="14"/>
  <c r="L203" i="21"/>
  <c r="N191" i="22"/>
  <c r="H154" i="15"/>
  <c r="O174" i="14"/>
  <c r="P174" i="14" s="1"/>
  <c r="M175" i="14" s="1"/>
  <c r="I327" i="22"/>
  <c r="J326" i="22"/>
  <c r="K325" i="22" s="1"/>
  <c r="I326" i="21"/>
  <c r="J325" i="21"/>
  <c r="K324" i="21" s="1"/>
  <c r="K316" i="14"/>
  <c r="L305" i="11"/>
  <c r="K304" i="11"/>
  <c r="N306" i="11"/>
  <c r="J306" i="11"/>
  <c r="I307" i="11"/>
  <c r="S307" i="11" s="1"/>
  <c r="M306" i="11"/>
  <c r="P306" i="11"/>
  <c r="O306" i="11"/>
  <c r="P306" i="10"/>
  <c r="N306" i="10"/>
  <c r="J306" i="10"/>
  <c r="M306" i="10"/>
  <c r="I307" i="10"/>
  <c r="S307" i="10" s="1"/>
  <c r="O306" i="10"/>
  <c r="K304" i="10"/>
  <c r="L305" i="10"/>
  <c r="N304" i="2"/>
  <c r="O304" i="2" s="1"/>
  <c r="P304" i="2" s="1"/>
  <c r="M305" i="2" s="1"/>
  <c r="L305" i="2"/>
  <c r="K304" i="2"/>
  <c r="J306" i="2"/>
  <c r="I307" i="2"/>
  <c r="S307" i="2" s="1"/>
  <c r="M300" i="15" l="1"/>
  <c r="K300" i="15"/>
  <c r="D300" i="15"/>
  <c r="F300" i="15"/>
  <c r="E300" i="15"/>
  <c r="G300" i="15"/>
  <c r="C301" i="15"/>
  <c r="I183" i="15"/>
  <c r="S202" i="21"/>
  <c r="O203" i="21"/>
  <c r="P203" i="21" s="1"/>
  <c r="M204" i="21" s="1"/>
  <c r="N204" i="21" s="1"/>
  <c r="I370" i="14"/>
  <c r="J369" i="14"/>
  <c r="L191" i="22"/>
  <c r="N175" i="14"/>
  <c r="L175" i="14" s="1"/>
  <c r="S174" i="14" s="1"/>
  <c r="I328" i="22"/>
  <c r="J327" i="22"/>
  <c r="K326" i="22" s="1"/>
  <c r="I327" i="21"/>
  <c r="J326" i="21"/>
  <c r="K325" i="21" s="1"/>
  <c r="K317" i="14"/>
  <c r="L306" i="11"/>
  <c r="K305" i="11"/>
  <c r="N307" i="11"/>
  <c r="J307" i="11"/>
  <c r="I308" i="11"/>
  <c r="S308" i="11" s="1"/>
  <c r="M307" i="11"/>
  <c r="P307" i="11"/>
  <c r="O307" i="11"/>
  <c r="L306" i="10"/>
  <c r="K305" i="10"/>
  <c r="P307" i="10"/>
  <c r="N307" i="10"/>
  <c r="J307" i="10"/>
  <c r="M307" i="10"/>
  <c r="I308" i="10"/>
  <c r="S308" i="10" s="1"/>
  <c r="O307" i="10"/>
  <c r="N305" i="2"/>
  <c r="O305" i="2" s="1"/>
  <c r="P305" i="2" s="1"/>
  <c r="M306" i="2" s="1"/>
  <c r="J307" i="2"/>
  <c r="I308" i="2"/>
  <c r="S308" i="2" s="1"/>
  <c r="L306" i="2"/>
  <c r="K305" i="2"/>
  <c r="M301" i="15" l="1"/>
  <c r="D301" i="15"/>
  <c r="F301" i="15"/>
  <c r="K301" i="15"/>
  <c r="E301" i="15"/>
  <c r="G301" i="15"/>
  <c r="C302" i="15"/>
  <c r="J171" i="15"/>
  <c r="S190" i="22"/>
  <c r="I371" i="14"/>
  <c r="J370" i="14"/>
  <c r="I184" i="15"/>
  <c r="L204" i="21"/>
  <c r="S203" i="21" s="1"/>
  <c r="O191" i="22"/>
  <c r="P191" i="22" s="1"/>
  <c r="M192" i="22" s="1"/>
  <c r="H155" i="15"/>
  <c r="O175" i="14"/>
  <c r="P175" i="14" s="1"/>
  <c r="M176" i="14" s="1"/>
  <c r="I329" i="22"/>
  <c r="J328" i="22"/>
  <c r="K327" i="22" s="1"/>
  <c r="I328" i="21"/>
  <c r="J327" i="21"/>
  <c r="K326" i="21" s="1"/>
  <c r="K318" i="14"/>
  <c r="L307" i="11"/>
  <c r="K306" i="11"/>
  <c r="N308" i="11"/>
  <c r="J308" i="11"/>
  <c r="I309" i="11"/>
  <c r="S309" i="11" s="1"/>
  <c r="M308" i="11"/>
  <c r="P308" i="11"/>
  <c r="O308" i="11"/>
  <c r="P308" i="10"/>
  <c r="N308" i="10"/>
  <c r="J308" i="10"/>
  <c r="M308" i="10"/>
  <c r="I309" i="10"/>
  <c r="S309" i="10" s="1"/>
  <c r="O308" i="10"/>
  <c r="L307" i="10"/>
  <c r="K306" i="10"/>
  <c r="N306" i="2"/>
  <c r="O306" i="2" s="1"/>
  <c r="P306" i="2" s="1"/>
  <c r="M307" i="2" s="1"/>
  <c r="L307" i="2"/>
  <c r="K306" i="2"/>
  <c r="J308" i="2"/>
  <c r="I309" i="2"/>
  <c r="S309" i="2" s="1"/>
  <c r="M302" i="15" l="1"/>
  <c r="K302" i="15"/>
  <c r="D302" i="15"/>
  <c r="F302" i="15"/>
  <c r="E302" i="15"/>
  <c r="G302" i="15"/>
  <c r="C303" i="15"/>
  <c r="O204" i="21"/>
  <c r="P204" i="21" s="1"/>
  <c r="M205" i="21" s="1"/>
  <c r="N205" i="21" s="1"/>
  <c r="I372" i="14"/>
  <c r="J371" i="14"/>
  <c r="N192" i="22"/>
  <c r="N176" i="14"/>
  <c r="L176" i="14" s="1"/>
  <c r="S175" i="14" s="1"/>
  <c r="I330" i="22"/>
  <c r="J329" i="22"/>
  <c r="K328" i="22" s="1"/>
  <c r="I329" i="21"/>
  <c r="J328" i="21"/>
  <c r="K327" i="21" s="1"/>
  <c r="K319" i="14"/>
  <c r="L308" i="11"/>
  <c r="K307" i="11"/>
  <c r="N309" i="11"/>
  <c r="J309" i="11"/>
  <c r="I310" i="11"/>
  <c r="S310" i="11" s="1"/>
  <c r="M309" i="11"/>
  <c r="P309" i="11"/>
  <c r="O309" i="11"/>
  <c r="L308" i="10"/>
  <c r="K307" i="10"/>
  <c r="P309" i="10"/>
  <c r="N309" i="10"/>
  <c r="J309" i="10"/>
  <c r="M309" i="10"/>
  <c r="I310" i="10"/>
  <c r="S310" i="10" s="1"/>
  <c r="O309" i="10"/>
  <c r="N307" i="2"/>
  <c r="O307" i="2" s="1"/>
  <c r="P307" i="2" s="1"/>
  <c r="M308" i="2" s="1"/>
  <c r="L308" i="2"/>
  <c r="K307" i="2"/>
  <c r="J309" i="2"/>
  <c r="I310" i="2"/>
  <c r="S310" i="2" s="1"/>
  <c r="K303" i="15" l="1"/>
  <c r="D303" i="15"/>
  <c r="F303" i="15"/>
  <c r="M303" i="15"/>
  <c r="E303" i="15"/>
  <c r="G303" i="15"/>
  <c r="C304" i="15"/>
  <c r="I373" i="14"/>
  <c r="J372" i="14"/>
  <c r="I185" i="15"/>
  <c r="L205" i="21"/>
  <c r="S204" i="21" s="1"/>
  <c r="L192" i="22"/>
  <c r="H156" i="15"/>
  <c r="O176" i="14"/>
  <c r="P176" i="14" s="1"/>
  <c r="M177" i="14" s="1"/>
  <c r="I331" i="22"/>
  <c r="J330" i="22"/>
  <c r="K329" i="22" s="1"/>
  <c r="I330" i="21"/>
  <c r="J329" i="21"/>
  <c r="K328" i="21" s="1"/>
  <c r="K320" i="14"/>
  <c r="L309" i="11"/>
  <c r="K308" i="11"/>
  <c r="N310" i="11"/>
  <c r="J310" i="11"/>
  <c r="I311" i="11"/>
  <c r="S311" i="11" s="1"/>
  <c r="M310" i="11"/>
  <c r="P310" i="11"/>
  <c r="O310" i="11"/>
  <c r="P310" i="10"/>
  <c r="N310" i="10"/>
  <c r="J310" i="10"/>
  <c r="M310" i="10"/>
  <c r="I311" i="10"/>
  <c r="S311" i="10" s="1"/>
  <c r="O310" i="10"/>
  <c r="L309" i="10"/>
  <c r="K308" i="10"/>
  <c r="N308" i="2"/>
  <c r="O308" i="2" s="1"/>
  <c r="P308" i="2" s="1"/>
  <c r="M309" i="2" s="1"/>
  <c r="I311" i="2"/>
  <c r="S311" i="2" s="1"/>
  <c r="J310" i="2"/>
  <c r="K308" i="2"/>
  <c r="L309" i="2"/>
  <c r="M304" i="15" l="1"/>
  <c r="K304" i="15"/>
  <c r="D304" i="15"/>
  <c r="F304" i="15"/>
  <c r="E304" i="15"/>
  <c r="G304" i="15"/>
  <c r="C305" i="15"/>
  <c r="J172" i="15"/>
  <c r="S191" i="22"/>
  <c r="O205" i="21"/>
  <c r="P205" i="21" s="1"/>
  <c r="M206" i="21" s="1"/>
  <c r="N206" i="21" s="1"/>
  <c r="L206" i="21" s="1"/>
  <c r="S205" i="21" s="1"/>
  <c r="I374" i="14"/>
  <c r="J373" i="14"/>
  <c r="O192" i="22"/>
  <c r="P192" i="22" s="1"/>
  <c r="M193" i="22" s="1"/>
  <c r="N177" i="14"/>
  <c r="L177" i="14" s="1"/>
  <c r="S176" i="14" s="1"/>
  <c r="I332" i="22"/>
  <c r="J331" i="22"/>
  <c r="K330" i="22" s="1"/>
  <c r="I331" i="21"/>
  <c r="J330" i="21"/>
  <c r="K329" i="21" s="1"/>
  <c r="K321" i="14"/>
  <c r="L310" i="11"/>
  <c r="K309" i="11"/>
  <c r="N311" i="11"/>
  <c r="J311" i="11"/>
  <c r="I312" i="11"/>
  <c r="S312" i="11" s="1"/>
  <c r="M311" i="11"/>
  <c r="P311" i="11"/>
  <c r="O311" i="11"/>
  <c r="P311" i="10"/>
  <c r="N311" i="10"/>
  <c r="J311" i="10"/>
  <c r="M311" i="10"/>
  <c r="I312" i="10"/>
  <c r="S312" i="10" s="1"/>
  <c r="O311" i="10"/>
  <c r="L310" i="10"/>
  <c r="K309" i="10"/>
  <c r="N309" i="2"/>
  <c r="O309" i="2"/>
  <c r="P309" i="2" s="1"/>
  <c r="M310" i="2" s="1"/>
  <c r="K309" i="2"/>
  <c r="L310" i="2"/>
  <c r="J311" i="2"/>
  <c r="I312" i="2"/>
  <c r="S312" i="2" s="1"/>
  <c r="M305" i="15" l="1"/>
  <c r="K305" i="15"/>
  <c r="D305" i="15"/>
  <c r="F305" i="15"/>
  <c r="E305" i="15"/>
  <c r="G305" i="15"/>
  <c r="C306" i="15"/>
  <c r="I375" i="14"/>
  <c r="J374" i="14"/>
  <c r="N193" i="22"/>
  <c r="I186" i="15"/>
  <c r="H157" i="15"/>
  <c r="O177" i="14"/>
  <c r="P177" i="14" s="1"/>
  <c r="M178" i="14" s="1"/>
  <c r="I333" i="22"/>
  <c r="J332" i="22"/>
  <c r="K331" i="22" s="1"/>
  <c r="I332" i="21"/>
  <c r="J331" i="21"/>
  <c r="K330" i="21" s="1"/>
  <c r="K322" i="14"/>
  <c r="L311" i="11"/>
  <c r="K310" i="11"/>
  <c r="N312" i="11"/>
  <c r="J312" i="11"/>
  <c r="I313" i="11"/>
  <c r="S313" i="11" s="1"/>
  <c r="M312" i="11"/>
  <c r="P312" i="11"/>
  <c r="O312" i="11"/>
  <c r="I313" i="10"/>
  <c r="S313" i="10" s="1"/>
  <c r="M312" i="10"/>
  <c r="P312" i="10"/>
  <c r="O312" i="10"/>
  <c r="N312" i="10"/>
  <c r="J312" i="10"/>
  <c r="L311" i="10"/>
  <c r="K310" i="10"/>
  <c r="N310" i="2"/>
  <c r="O310" i="2" s="1"/>
  <c r="P310" i="2" s="1"/>
  <c r="M311" i="2" s="1"/>
  <c r="J312" i="2"/>
  <c r="I313" i="2"/>
  <c r="S313" i="2" s="1"/>
  <c r="L311" i="2"/>
  <c r="K310" i="2"/>
  <c r="M306" i="15" l="1"/>
  <c r="K306" i="15"/>
  <c r="D306" i="15"/>
  <c r="F306" i="15"/>
  <c r="E306" i="15"/>
  <c r="G306" i="15"/>
  <c r="C307" i="15"/>
  <c r="I376" i="14"/>
  <c r="J375" i="14"/>
  <c r="O206" i="21"/>
  <c r="P206" i="21" s="1"/>
  <c r="M207" i="21" s="1"/>
  <c r="N207" i="21" s="1"/>
  <c r="L193" i="22"/>
  <c r="N178" i="14"/>
  <c r="L178" i="14" s="1"/>
  <c r="S177" i="14" s="1"/>
  <c r="I334" i="22"/>
  <c r="J333" i="22"/>
  <c r="K332" i="22" s="1"/>
  <c r="I333" i="21"/>
  <c r="J332" i="21"/>
  <c r="K331" i="21" s="1"/>
  <c r="K323" i="14"/>
  <c r="L312" i="11"/>
  <c r="K311" i="11"/>
  <c r="N313" i="11"/>
  <c r="J313" i="11"/>
  <c r="I314" i="11"/>
  <c r="S314" i="11" s="1"/>
  <c r="M313" i="11"/>
  <c r="P313" i="11"/>
  <c r="O313" i="11"/>
  <c r="L312" i="10"/>
  <c r="K311" i="10"/>
  <c r="I314" i="10"/>
  <c r="S314" i="10" s="1"/>
  <c r="M313" i="10"/>
  <c r="P313" i="10"/>
  <c r="O313" i="10"/>
  <c r="N313" i="10"/>
  <c r="J313" i="10"/>
  <c r="N311" i="2"/>
  <c r="O311" i="2"/>
  <c r="P311" i="2" s="1"/>
  <c r="M312" i="2" s="1"/>
  <c r="L312" i="2"/>
  <c r="K311" i="2"/>
  <c r="I314" i="2"/>
  <c r="S314" i="2" s="1"/>
  <c r="J313" i="2"/>
  <c r="M307" i="15" l="1"/>
  <c r="K307" i="15"/>
  <c r="D307" i="15"/>
  <c r="F307" i="15"/>
  <c r="E307" i="15"/>
  <c r="G307" i="15"/>
  <c r="C308" i="15"/>
  <c r="J173" i="15"/>
  <c r="S192" i="22"/>
  <c r="I377" i="14"/>
  <c r="J376" i="14"/>
  <c r="L207" i="21"/>
  <c r="S206" i="21" s="1"/>
  <c r="O193" i="22"/>
  <c r="P193" i="22" s="1"/>
  <c r="M194" i="22" s="1"/>
  <c r="I187" i="15"/>
  <c r="H158" i="15"/>
  <c r="O178" i="14"/>
  <c r="P178" i="14" s="1"/>
  <c r="M179" i="14" s="1"/>
  <c r="I335" i="22"/>
  <c r="J334" i="22"/>
  <c r="K333" i="22" s="1"/>
  <c r="I334" i="21"/>
  <c r="J333" i="21"/>
  <c r="K332" i="21" s="1"/>
  <c r="K324" i="14"/>
  <c r="L313" i="11"/>
  <c r="K312" i="11"/>
  <c r="N314" i="11"/>
  <c r="J314" i="11"/>
  <c r="I315" i="11"/>
  <c r="S315" i="11" s="1"/>
  <c r="M314" i="11"/>
  <c r="P314" i="11"/>
  <c r="O314" i="11"/>
  <c r="L313" i="10"/>
  <c r="K312" i="10"/>
  <c r="I315" i="10"/>
  <c r="S315" i="10" s="1"/>
  <c r="M314" i="10"/>
  <c r="P314" i="10"/>
  <c r="O314" i="10"/>
  <c r="N314" i="10"/>
  <c r="J314" i="10"/>
  <c r="N312" i="2"/>
  <c r="O312" i="2" s="1"/>
  <c r="P312" i="2" s="1"/>
  <c r="M313" i="2" s="1"/>
  <c r="I315" i="2"/>
  <c r="S315" i="2" s="1"/>
  <c r="J314" i="2"/>
  <c r="K312" i="2"/>
  <c r="L313" i="2"/>
  <c r="M308" i="15" l="1"/>
  <c r="K308" i="15"/>
  <c r="D308" i="15"/>
  <c r="F308" i="15"/>
  <c r="E308" i="15"/>
  <c r="G308" i="15"/>
  <c r="C309" i="15"/>
  <c r="I378" i="14"/>
  <c r="J377" i="14"/>
  <c r="O207" i="21"/>
  <c r="P207" i="21" s="1"/>
  <c r="M208" i="21" s="1"/>
  <c r="N208" i="21" s="1"/>
  <c r="N194" i="22"/>
  <c r="N179" i="14"/>
  <c r="L179" i="14" s="1"/>
  <c r="S178" i="14" s="1"/>
  <c r="I336" i="22"/>
  <c r="J335" i="22"/>
  <c r="K334" i="22" s="1"/>
  <c r="I335" i="21"/>
  <c r="J334" i="21"/>
  <c r="K333" i="21" s="1"/>
  <c r="K325" i="14"/>
  <c r="L314" i="11"/>
  <c r="K313" i="11"/>
  <c r="N315" i="11"/>
  <c r="J315" i="11"/>
  <c r="I316" i="11"/>
  <c r="S316" i="11" s="1"/>
  <c r="M315" i="11"/>
  <c r="P315" i="11"/>
  <c r="O315" i="11"/>
  <c r="L314" i="10"/>
  <c r="K313" i="10"/>
  <c r="I316" i="10"/>
  <c r="S316" i="10" s="1"/>
  <c r="M315" i="10"/>
  <c r="P315" i="10"/>
  <c r="O315" i="10"/>
  <c r="N315" i="10"/>
  <c r="J315" i="10"/>
  <c r="N313" i="2"/>
  <c r="O313" i="2" s="1"/>
  <c r="P313" i="2" s="1"/>
  <c r="M314" i="2" s="1"/>
  <c r="K313" i="2"/>
  <c r="L314" i="2"/>
  <c r="J315" i="2"/>
  <c r="I316" i="2"/>
  <c r="S316" i="2" s="1"/>
  <c r="M309" i="15" l="1"/>
  <c r="D309" i="15"/>
  <c r="F309" i="15"/>
  <c r="K309" i="15"/>
  <c r="E309" i="15"/>
  <c r="G309" i="15"/>
  <c r="C310" i="15"/>
  <c r="I379" i="14"/>
  <c r="J378" i="14"/>
  <c r="I188" i="15"/>
  <c r="L208" i="21"/>
  <c r="S207" i="21" s="1"/>
  <c r="L194" i="22"/>
  <c r="H159" i="15"/>
  <c r="O179" i="14"/>
  <c r="P179" i="14" s="1"/>
  <c r="M180" i="14" s="1"/>
  <c r="I337" i="22"/>
  <c r="J336" i="22"/>
  <c r="K335" i="22" s="1"/>
  <c r="I336" i="21"/>
  <c r="J335" i="21"/>
  <c r="K334" i="21" s="1"/>
  <c r="K326" i="14"/>
  <c r="L315" i="11"/>
  <c r="K314" i="11"/>
  <c r="N316" i="11"/>
  <c r="J316" i="11"/>
  <c r="I317" i="11"/>
  <c r="S317" i="11" s="1"/>
  <c r="M316" i="11"/>
  <c r="P316" i="11"/>
  <c r="O316" i="11"/>
  <c r="L315" i="10"/>
  <c r="K314" i="10"/>
  <c r="I317" i="10"/>
  <c r="S317" i="10" s="1"/>
  <c r="M316" i="10"/>
  <c r="P316" i="10"/>
  <c r="O316" i="10"/>
  <c r="N316" i="10"/>
  <c r="J316" i="10"/>
  <c r="N314" i="2"/>
  <c r="O314" i="2" s="1"/>
  <c r="P314" i="2" s="1"/>
  <c r="M315" i="2" s="1"/>
  <c r="J316" i="2"/>
  <c r="I317" i="2"/>
  <c r="S317" i="2" s="1"/>
  <c r="L315" i="2"/>
  <c r="K314" i="2"/>
  <c r="M310" i="15" l="1"/>
  <c r="K310" i="15"/>
  <c r="D310" i="15"/>
  <c r="F310" i="15"/>
  <c r="E310" i="15"/>
  <c r="G310" i="15"/>
  <c r="C311" i="15"/>
  <c r="J174" i="15"/>
  <c r="S193" i="22"/>
  <c r="O208" i="21"/>
  <c r="P208" i="21" s="1"/>
  <c r="M209" i="21" s="1"/>
  <c r="N209" i="21" s="1"/>
  <c r="L209" i="21" s="1"/>
  <c r="S208" i="21" s="1"/>
  <c r="I380" i="14"/>
  <c r="J379" i="14"/>
  <c r="O194" i="22"/>
  <c r="P194" i="22" s="1"/>
  <c r="M195" i="22" s="1"/>
  <c r="N180" i="14"/>
  <c r="L180" i="14" s="1"/>
  <c r="S179" i="14" s="1"/>
  <c r="I338" i="22"/>
  <c r="J337" i="22"/>
  <c r="K336" i="22" s="1"/>
  <c r="I337" i="21"/>
  <c r="J336" i="21"/>
  <c r="K335" i="21" s="1"/>
  <c r="K327" i="14"/>
  <c r="L316" i="11"/>
  <c r="K315" i="11"/>
  <c r="N317" i="11"/>
  <c r="J317" i="11"/>
  <c r="I318" i="11"/>
  <c r="S318" i="11" s="1"/>
  <c r="M317" i="11"/>
  <c r="P317" i="11"/>
  <c r="O317" i="11"/>
  <c r="L316" i="10"/>
  <c r="K315" i="10"/>
  <c r="I318" i="10"/>
  <c r="S318" i="10" s="1"/>
  <c r="M317" i="10"/>
  <c r="P317" i="10"/>
  <c r="O317" i="10"/>
  <c r="N317" i="10"/>
  <c r="J317" i="10"/>
  <c r="N315" i="2"/>
  <c r="O315" i="2" s="1"/>
  <c r="P315" i="2" s="1"/>
  <c r="M316" i="2" s="1"/>
  <c r="K315" i="2"/>
  <c r="L316" i="2"/>
  <c r="J317" i="2"/>
  <c r="I318" i="2"/>
  <c r="S318" i="2" s="1"/>
  <c r="K311" i="15" l="1"/>
  <c r="M311" i="15"/>
  <c r="D311" i="15"/>
  <c r="F311" i="15"/>
  <c r="E311" i="15"/>
  <c r="G311" i="15"/>
  <c r="C312" i="15"/>
  <c r="I381" i="14"/>
  <c r="J380" i="14"/>
  <c r="N195" i="22"/>
  <c r="I189" i="15"/>
  <c r="H160" i="15"/>
  <c r="O180" i="14"/>
  <c r="P180" i="14" s="1"/>
  <c r="M181" i="14" s="1"/>
  <c r="I339" i="22"/>
  <c r="J338" i="22"/>
  <c r="K337" i="22" s="1"/>
  <c r="I338" i="21"/>
  <c r="J337" i="21"/>
  <c r="K336" i="21" s="1"/>
  <c r="K328" i="14"/>
  <c r="L317" i="11"/>
  <c r="K316" i="11"/>
  <c r="O318" i="11"/>
  <c r="N318" i="11"/>
  <c r="P318" i="11"/>
  <c r="J318" i="11"/>
  <c r="M318" i="11"/>
  <c r="I319" i="11"/>
  <c r="S319" i="11" s="1"/>
  <c r="L317" i="10"/>
  <c r="K316" i="10"/>
  <c r="I319" i="10"/>
  <c r="S319" i="10" s="1"/>
  <c r="M318" i="10"/>
  <c r="P318" i="10"/>
  <c r="O318" i="10"/>
  <c r="N318" i="10"/>
  <c r="J318" i="10"/>
  <c r="N316" i="2"/>
  <c r="O316" i="2" s="1"/>
  <c r="P316" i="2" s="1"/>
  <c r="M317" i="2" s="1"/>
  <c r="I319" i="2"/>
  <c r="S319" i="2" s="1"/>
  <c r="J318" i="2"/>
  <c r="K316" i="2"/>
  <c r="L317" i="2"/>
  <c r="M312" i="15" l="1"/>
  <c r="K312" i="15"/>
  <c r="D312" i="15"/>
  <c r="F312" i="15"/>
  <c r="E312" i="15"/>
  <c r="G312" i="15"/>
  <c r="C313" i="15"/>
  <c r="I382" i="14"/>
  <c r="J381" i="14"/>
  <c r="L195" i="22"/>
  <c r="O209" i="21"/>
  <c r="P209" i="21" s="1"/>
  <c r="M210" i="21" s="1"/>
  <c r="N181" i="14"/>
  <c r="L181" i="14" s="1"/>
  <c r="S180" i="14" s="1"/>
  <c r="I340" i="22"/>
  <c r="J339" i="22"/>
  <c r="K338" i="22" s="1"/>
  <c r="I339" i="21"/>
  <c r="J338" i="21"/>
  <c r="K337" i="21" s="1"/>
  <c r="K329" i="14"/>
  <c r="O319" i="11"/>
  <c r="N319" i="11"/>
  <c r="J319" i="11"/>
  <c r="P319" i="11"/>
  <c r="M319" i="11"/>
  <c r="I320" i="11"/>
  <c r="S320" i="11" s="1"/>
  <c r="L318" i="11"/>
  <c r="K317" i="11"/>
  <c r="L318" i="10"/>
  <c r="K317" i="10"/>
  <c r="I320" i="10"/>
  <c r="S320" i="10" s="1"/>
  <c r="M319" i="10"/>
  <c r="P319" i="10"/>
  <c r="O319" i="10"/>
  <c r="N319" i="10"/>
  <c r="J319" i="10"/>
  <c r="N317" i="2"/>
  <c r="O317" i="2" s="1"/>
  <c r="P317" i="2" s="1"/>
  <c r="M318" i="2" s="1"/>
  <c r="K317" i="2"/>
  <c r="L318" i="2"/>
  <c r="I320" i="2"/>
  <c r="S320" i="2" s="1"/>
  <c r="J319" i="2"/>
  <c r="M313" i="15" l="1"/>
  <c r="K313" i="15"/>
  <c r="D313" i="15"/>
  <c r="F313" i="15"/>
  <c r="E313" i="15"/>
  <c r="G313" i="15"/>
  <c r="C314" i="15"/>
  <c r="J175" i="15"/>
  <c r="S194" i="22"/>
  <c r="I383" i="14"/>
  <c r="J382" i="14"/>
  <c r="O195" i="22"/>
  <c r="P195" i="22" s="1"/>
  <c r="M196" i="22" s="1"/>
  <c r="N210" i="21"/>
  <c r="H161" i="15"/>
  <c r="O181" i="14"/>
  <c r="P181" i="14" s="1"/>
  <c r="M182" i="14" s="1"/>
  <c r="I341" i="22"/>
  <c r="J340" i="22"/>
  <c r="K339" i="22" s="1"/>
  <c r="I340" i="21"/>
  <c r="J339" i="21"/>
  <c r="K338" i="21" s="1"/>
  <c r="K330" i="14"/>
  <c r="L319" i="11"/>
  <c r="K318" i="11"/>
  <c r="O320" i="11"/>
  <c r="N320" i="11"/>
  <c r="J320" i="11"/>
  <c r="P320" i="11"/>
  <c r="M320" i="11"/>
  <c r="I321" i="11"/>
  <c r="S321" i="11" s="1"/>
  <c r="L319" i="10"/>
  <c r="K318" i="10"/>
  <c r="I321" i="10"/>
  <c r="S321" i="10" s="1"/>
  <c r="M320" i="10"/>
  <c r="P320" i="10"/>
  <c r="O320" i="10"/>
  <c r="N320" i="10"/>
  <c r="J320" i="10"/>
  <c r="N318" i="2"/>
  <c r="O318" i="2" s="1"/>
  <c r="P318" i="2" s="1"/>
  <c r="M319" i="2" s="1"/>
  <c r="K318" i="2"/>
  <c r="L319" i="2"/>
  <c r="I321" i="2"/>
  <c r="S321" i="2" s="1"/>
  <c r="J320" i="2"/>
  <c r="M314" i="15" l="1"/>
  <c r="K314" i="15"/>
  <c r="D314" i="15"/>
  <c r="F314" i="15"/>
  <c r="E314" i="15"/>
  <c r="G314" i="15"/>
  <c r="C315" i="15"/>
  <c r="I384" i="14"/>
  <c r="J383" i="14"/>
  <c r="I190" i="15"/>
  <c r="L210" i="21"/>
  <c r="S209" i="21" s="1"/>
  <c r="N196" i="22"/>
  <c r="N182" i="14"/>
  <c r="L182" i="14" s="1"/>
  <c r="S181" i="14" s="1"/>
  <c r="I342" i="22"/>
  <c r="J341" i="22"/>
  <c r="K340" i="22" s="1"/>
  <c r="I341" i="21"/>
  <c r="J340" i="21"/>
  <c r="K339" i="21" s="1"/>
  <c r="K331" i="14"/>
  <c r="O321" i="11"/>
  <c r="N321" i="11"/>
  <c r="J321" i="11"/>
  <c r="P321" i="11"/>
  <c r="M321" i="11"/>
  <c r="I322" i="11"/>
  <c r="S322" i="11" s="1"/>
  <c r="K319" i="11"/>
  <c r="L320" i="11"/>
  <c r="L320" i="10"/>
  <c r="K319" i="10"/>
  <c r="I322" i="10"/>
  <c r="S322" i="10" s="1"/>
  <c r="M321" i="10"/>
  <c r="P321" i="10"/>
  <c r="O321" i="10"/>
  <c r="N321" i="10"/>
  <c r="J321" i="10"/>
  <c r="N319" i="2"/>
  <c r="O319" i="2" s="1"/>
  <c r="P319" i="2" s="1"/>
  <c r="M320" i="2" s="1"/>
  <c r="I322" i="2"/>
  <c r="S322" i="2" s="1"/>
  <c r="J321" i="2"/>
  <c r="K319" i="2"/>
  <c r="L320" i="2"/>
  <c r="M315" i="15" l="1"/>
  <c r="K315" i="15"/>
  <c r="D315" i="15"/>
  <c r="F315" i="15"/>
  <c r="E315" i="15"/>
  <c r="G315" i="15"/>
  <c r="C316" i="15"/>
  <c r="O210" i="21"/>
  <c r="P210" i="21" s="1"/>
  <c r="M211" i="21" s="1"/>
  <c r="I385" i="14"/>
  <c r="J384" i="14"/>
  <c r="L196" i="22"/>
  <c r="N211" i="21"/>
  <c r="H162" i="15"/>
  <c r="O182" i="14"/>
  <c r="P182" i="14" s="1"/>
  <c r="M183" i="14" s="1"/>
  <c r="I343" i="22"/>
  <c r="J342" i="22"/>
  <c r="K341" i="22" s="1"/>
  <c r="I342" i="21"/>
  <c r="J341" i="21"/>
  <c r="K340" i="21" s="1"/>
  <c r="K332" i="14"/>
  <c r="K320" i="11"/>
  <c r="L321" i="11"/>
  <c r="O322" i="11"/>
  <c r="N322" i="11"/>
  <c r="J322" i="11"/>
  <c r="P322" i="11"/>
  <c r="M322" i="11"/>
  <c r="I323" i="11"/>
  <c r="S323" i="11" s="1"/>
  <c r="L321" i="10"/>
  <c r="K320" i="10"/>
  <c r="I323" i="10"/>
  <c r="S323" i="10" s="1"/>
  <c r="M322" i="10"/>
  <c r="P322" i="10"/>
  <c r="O322" i="10"/>
  <c r="N322" i="10"/>
  <c r="J322" i="10"/>
  <c r="N320" i="2"/>
  <c r="O320" i="2" s="1"/>
  <c r="P320" i="2" s="1"/>
  <c r="M321" i="2" s="1"/>
  <c r="I323" i="2"/>
  <c r="S323" i="2" s="1"/>
  <c r="J322" i="2"/>
  <c r="K320" i="2"/>
  <c r="L321" i="2"/>
  <c r="M316" i="15" l="1"/>
  <c r="K316" i="15"/>
  <c r="D316" i="15"/>
  <c r="F316" i="15"/>
  <c r="E316" i="15"/>
  <c r="G316" i="15"/>
  <c r="C317" i="15"/>
  <c r="J176" i="15"/>
  <c r="S195" i="22"/>
  <c r="I386" i="14"/>
  <c r="J385" i="14"/>
  <c r="L211" i="21"/>
  <c r="S210" i="21" s="1"/>
  <c r="O196" i="22"/>
  <c r="P196" i="22" s="1"/>
  <c r="M197" i="22" s="1"/>
  <c r="N183" i="14"/>
  <c r="L183" i="14" s="1"/>
  <c r="S182" i="14" s="1"/>
  <c r="I344" i="22"/>
  <c r="J343" i="22"/>
  <c r="K342" i="22" s="1"/>
  <c r="I343" i="21"/>
  <c r="J342" i="21"/>
  <c r="K341" i="21" s="1"/>
  <c r="K333" i="14"/>
  <c r="O323" i="11"/>
  <c r="N323" i="11"/>
  <c r="J323" i="11"/>
  <c r="P323" i="11"/>
  <c r="M323" i="11"/>
  <c r="I324" i="11"/>
  <c r="S324" i="11" s="1"/>
  <c r="K321" i="11"/>
  <c r="L322" i="11"/>
  <c r="L322" i="10"/>
  <c r="K321" i="10"/>
  <c r="I324" i="10"/>
  <c r="S324" i="10" s="1"/>
  <c r="M323" i="10"/>
  <c r="P323" i="10"/>
  <c r="O323" i="10"/>
  <c r="N323" i="10"/>
  <c r="J323" i="10"/>
  <c r="N321" i="2"/>
  <c r="O321" i="2" s="1"/>
  <c r="P321" i="2" s="1"/>
  <c r="M322" i="2" s="1"/>
  <c r="K321" i="2"/>
  <c r="L322" i="2"/>
  <c r="J323" i="2"/>
  <c r="I324" i="2"/>
  <c r="S324" i="2" s="1"/>
  <c r="M317" i="15" l="1"/>
  <c r="D317" i="15"/>
  <c r="F317" i="15"/>
  <c r="K317" i="15"/>
  <c r="E317" i="15"/>
  <c r="G317" i="15"/>
  <c r="C318" i="15"/>
  <c r="I191" i="15"/>
  <c r="O211" i="21"/>
  <c r="P211" i="21" s="1"/>
  <c r="M212" i="21" s="1"/>
  <c r="I387" i="14"/>
  <c r="J386" i="14"/>
  <c r="N197" i="22"/>
  <c r="N212" i="21"/>
  <c r="L212" i="21" s="1"/>
  <c r="S211" i="21" s="1"/>
  <c r="H163" i="15"/>
  <c r="O183" i="14"/>
  <c r="P183" i="14" s="1"/>
  <c r="M184" i="14" s="1"/>
  <c r="I345" i="22"/>
  <c r="J344" i="22"/>
  <c r="K343" i="22" s="1"/>
  <c r="I344" i="21"/>
  <c r="J343" i="21"/>
  <c r="K342" i="21" s="1"/>
  <c r="K334" i="14"/>
  <c r="K322" i="11"/>
  <c r="L323" i="11"/>
  <c r="O324" i="11"/>
  <c r="N324" i="11"/>
  <c r="J324" i="11"/>
  <c r="P324" i="11"/>
  <c r="M324" i="11"/>
  <c r="I325" i="11"/>
  <c r="S325" i="11" s="1"/>
  <c r="L323" i="10"/>
  <c r="K322" i="10"/>
  <c r="I325" i="10"/>
  <c r="S325" i="10" s="1"/>
  <c r="M324" i="10"/>
  <c r="P324" i="10"/>
  <c r="O324" i="10"/>
  <c r="N324" i="10"/>
  <c r="J324" i="10"/>
  <c r="N322" i="2"/>
  <c r="O322" i="2" s="1"/>
  <c r="P322" i="2" s="1"/>
  <c r="M323" i="2" s="1"/>
  <c r="J324" i="2"/>
  <c r="I325" i="2"/>
  <c r="S325" i="2" s="1"/>
  <c r="L323" i="2"/>
  <c r="K322" i="2"/>
  <c r="M318" i="15" l="1"/>
  <c r="K318" i="15"/>
  <c r="D318" i="15"/>
  <c r="F318" i="15"/>
  <c r="E318" i="15"/>
  <c r="G318" i="15"/>
  <c r="C319" i="15"/>
  <c r="I388" i="14"/>
  <c r="J388" i="14" s="1"/>
  <c r="J387" i="14"/>
  <c r="L197" i="22"/>
  <c r="I192" i="15"/>
  <c r="N184" i="14"/>
  <c r="L184" i="14" s="1"/>
  <c r="S183" i="14" s="1"/>
  <c r="I346" i="22"/>
  <c r="J345" i="22"/>
  <c r="K344" i="22" s="1"/>
  <c r="I345" i="21"/>
  <c r="J344" i="21"/>
  <c r="K343" i="21" s="1"/>
  <c r="K335" i="14"/>
  <c r="O325" i="11"/>
  <c r="N325" i="11"/>
  <c r="J325" i="11"/>
  <c r="P325" i="11"/>
  <c r="M325" i="11"/>
  <c r="I326" i="11"/>
  <c r="S326" i="11" s="1"/>
  <c r="K323" i="11"/>
  <c r="L324" i="11"/>
  <c r="L324" i="10"/>
  <c r="K323" i="10"/>
  <c r="I326" i="10"/>
  <c r="S326" i="10" s="1"/>
  <c r="M325" i="10"/>
  <c r="P325" i="10"/>
  <c r="O325" i="10"/>
  <c r="N325" i="10"/>
  <c r="J325" i="10"/>
  <c r="N323" i="2"/>
  <c r="O323" i="2" s="1"/>
  <c r="P323" i="2" s="1"/>
  <c r="M324" i="2" s="1"/>
  <c r="L324" i="2"/>
  <c r="K323" i="2"/>
  <c r="J325" i="2"/>
  <c r="I326" i="2"/>
  <c r="S326" i="2" s="1"/>
  <c r="K319" i="15" l="1"/>
  <c r="D319" i="15"/>
  <c r="F319" i="15"/>
  <c r="M319" i="15"/>
  <c r="E319" i="15"/>
  <c r="G319" i="15"/>
  <c r="C320" i="15"/>
  <c r="J177" i="15"/>
  <c r="S196" i="22"/>
  <c r="O197" i="22"/>
  <c r="P197" i="22" s="1"/>
  <c r="M198" i="22" s="1"/>
  <c r="O212" i="21"/>
  <c r="P212" i="21" s="1"/>
  <c r="M213" i="21" s="1"/>
  <c r="H164" i="15"/>
  <c r="O184" i="14"/>
  <c r="P184" i="14" s="1"/>
  <c r="M185" i="14" s="1"/>
  <c r="I347" i="22"/>
  <c r="J346" i="22"/>
  <c r="K345" i="22" s="1"/>
  <c r="I346" i="21"/>
  <c r="J345" i="21"/>
  <c r="K344" i="21" s="1"/>
  <c r="K336" i="14"/>
  <c r="K324" i="11"/>
  <c r="L325" i="11"/>
  <c r="O326" i="11"/>
  <c r="N326" i="11"/>
  <c r="J326" i="11"/>
  <c r="P326" i="11"/>
  <c r="M326" i="11"/>
  <c r="I327" i="11"/>
  <c r="S327" i="11" s="1"/>
  <c r="L325" i="10"/>
  <c r="K324" i="10"/>
  <c r="I327" i="10"/>
  <c r="S327" i="10" s="1"/>
  <c r="M326" i="10"/>
  <c r="P326" i="10"/>
  <c r="O326" i="10"/>
  <c r="N326" i="10"/>
  <c r="J326" i="10"/>
  <c r="N324" i="2"/>
  <c r="O324" i="2" s="1"/>
  <c r="P324" i="2" s="1"/>
  <c r="M325" i="2" s="1"/>
  <c r="L325" i="2"/>
  <c r="K324" i="2"/>
  <c r="J326" i="2"/>
  <c r="I327" i="2"/>
  <c r="S327" i="2" s="1"/>
  <c r="M320" i="15" l="1"/>
  <c r="K320" i="15"/>
  <c r="D320" i="15"/>
  <c r="F320" i="15"/>
  <c r="E320" i="15"/>
  <c r="G320" i="15"/>
  <c r="C321" i="15"/>
  <c r="N198" i="22"/>
  <c r="N213" i="21"/>
  <c r="L213" i="21" s="1"/>
  <c r="S212" i="21" s="1"/>
  <c r="N185" i="14"/>
  <c r="L185" i="14" s="1"/>
  <c r="S184" i="14" s="1"/>
  <c r="I348" i="22"/>
  <c r="J347" i="22"/>
  <c r="K346" i="22" s="1"/>
  <c r="I347" i="21"/>
  <c r="J346" i="21"/>
  <c r="K345" i="21" s="1"/>
  <c r="K337" i="14"/>
  <c r="O327" i="11"/>
  <c r="N327" i="11"/>
  <c r="J327" i="11"/>
  <c r="P327" i="11"/>
  <c r="M327" i="11"/>
  <c r="I328" i="11"/>
  <c r="S328" i="11" s="1"/>
  <c r="K325" i="11"/>
  <c r="L326" i="11"/>
  <c r="L326" i="10"/>
  <c r="K325" i="10"/>
  <c r="I328" i="10"/>
  <c r="S328" i="10" s="1"/>
  <c r="M327" i="10"/>
  <c r="P327" i="10"/>
  <c r="O327" i="10"/>
  <c r="N327" i="10"/>
  <c r="J327" i="10"/>
  <c r="N325" i="2"/>
  <c r="O325" i="2" s="1"/>
  <c r="P325" i="2" s="1"/>
  <c r="M326" i="2" s="1"/>
  <c r="K325" i="2"/>
  <c r="L326" i="2"/>
  <c r="J327" i="2"/>
  <c r="I328" i="2"/>
  <c r="S328" i="2" s="1"/>
  <c r="M321" i="15" l="1"/>
  <c r="K321" i="15"/>
  <c r="D321" i="15"/>
  <c r="F321" i="15"/>
  <c r="E321" i="15"/>
  <c r="G321" i="15"/>
  <c r="C322" i="15"/>
  <c r="L198" i="22"/>
  <c r="I193" i="15"/>
  <c r="H165" i="15"/>
  <c r="O185" i="14"/>
  <c r="P185" i="14" s="1"/>
  <c r="M186" i="14" s="1"/>
  <c r="I349" i="22"/>
  <c r="J348" i="22"/>
  <c r="K347" i="22" s="1"/>
  <c r="I348" i="21"/>
  <c r="J347" i="21"/>
  <c r="K346" i="21" s="1"/>
  <c r="K338" i="14"/>
  <c r="K326" i="11"/>
  <c r="L327" i="11"/>
  <c r="O328" i="11"/>
  <c r="N328" i="11"/>
  <c r="J328" i="11"/>
  <c r="P328" i="11"/>
  <c r="M328" i="11"/>
  <c r="I329" i="11"/>
  <c r="S329" i="11" s="1"/>
  <c r="L327" i="10"/>
  <c r="K326" i="10"/>
  <c r="I329" i="10"/>
  <c r="S329" i="10" s="1"/>
  <c r="M328" i="10"/>
  <c r="P328" i="10"/>
  <c r="O328" i="10"/>
  <c r="N328" i="10"/>
  <c r="J328" i="10"/>
  <c r="N326" i="2"/>
  <c r="O326" i="2"/>
  <c r="P326" i="2" s="1"/>
  <c r="M327" i="2" s="1"/>
  <c r="I329" i="2"/>
  <c r="S329" i="2" s="1"/>
  <c r="J328" i="2"/>
  <c r="K326" i="2"/>
  <c r="L327" i="2"/>
  <c r="M322" i="15" l="1"/>
  <c r="K322" i="15"/>
  <c r="D322" i="15"/>
  <c r="F322" i="15"/>
  <c r="E322" i="15"/>
  <c r="G322" i="15"/>
  <c r="C323" i="15"/>
  <c r="J178" i="15"/>
  <c r="S197" i="22"/>
  <c r="O198" i="22"/>
  <c r="P198" i="22" s="1"/>
  <c r="M199" i="22" s="1"/>
  <c r="O213" i="21"/>
  <c r="P213" i="21" s="1"/>
  <c r="M214" i="21" s="1"/>
  <c r="N186" i="14"/>
  <c r="L186" i="14" s="1"/>
  <c r="S185" i="14" s="1"/>
  <c r="I350" i="22"/>
  <c r="J349" i="22"/>
  <c r="K348" i="22" s="1"/>
  <c r="I349" i="21"/>
  <c r="J348" i="21"/>
  <c r="K347" i="21" s="1"/>
  <c r="K339" i="14"/>
  <c r="O329" i="11"/>
  <c r="N329" i="11"/>
  <c r="J329" i="11"/>
  <c r="P329" i="11"/>
  <c r="M329" i="11"/>
  <c r="I330" i="11"/>
  <c r="S330" i="11" s="1"/>
  <c r="K327" i="11"/>
  <c r="L328" i="11"/>
  <c r="L328" i="10"/>
  <c r="K327" i="10"/>
  <c r="I330" i="10"/>
  <c r="S330" i="10" s="1"/>
  <c r="M329" i="10"/>
  <c r="P329" i="10"/>
  <c r="O329" i="10"/>
  <c r="N329" i="10"/>
  <c r="J329" i="10"/>
  <c r="N327" i="2"/>
  <c r="O327" i="2" s="1"/>
  <c r="P327" i="2" s="1"/>
  <c r="M328" i="2" s="1"/>
  <c r="L328" i="2"/>
  <c r="K327" i="2"/>
  <c r="I330" i="2"/>
  <c r="S330" i="2" s="1"/>
  <c r="J329" i="2"/>
  <c r="M323" i="15" l="1"/>
  <c r="K323" i="15"/>
  <c r="D323" i="15"/>
  <c r="F323" i="15"/>
  <c r="E323" i="15"/>
  <c r="G323" i="15"/>
  <c r="C324" i="15"/>
  <c r="N199" i="22"/>
  <c r="N214" i="21"/>
  <c r="H166" i="15"/>
  <c r="O186" i="14"/>
  <c r="P186" i="14" s="1"/>
  <c r="M187" i="14" s="1"/>
  <c r="I351" i="22"/>
  <c r="J350" i="22"/>
  <c r="K349" i="22" s="1"/>
  <c r="I350" i="21"/>
  <c r="J349" i="21"/>
  <c r="K348" i="21" s="1"/>
  <c r="K340" i="14"/>
  <c r="K328" i="11"/>
  <c r="L329" i="11"/>
  <c r="O330" i="11"/>
  <c r="N330" i="11"/>
  <c r="J330" i="11"/>
  <c r="P330" i="11"/>
  <c r="M330" i="11"/>
  <c r="I331" i="11"/>
  <c r="S331" i="11" s="1"/>
  <c r="L329" i="10"/>
  <c r="K328" i="10"/>
  <c r="I331" i="10"/>
  <c r="S331" i="10" s="1"/>
  <c r="M330" i="10"/>
  <c r="P330" i="10"/>
  <c r="O330" i="10"/>
  <c r="N330" i="10"/>
  <c r="J330" i="10"/>
  <c r="N328" i="2"/>
  <c r="O328" i="2" s="1"/>
  <c r="P328" i="2" s="1"/>
  <c r="M329" i="2" s="1"/>
  <c r="J330" i="2"/>
  <c r="I331" i="2"/>
  <c r="S331" i="2" s="1"/>
  <c r="L329" i="2"/>
  <c r="K328" i="2"/>
  <c r="M324" i="15" l="1"/>
  <c r="K324" i="15"/>
  <c r="D324" i="15"/>
  <c r="F324" i="15"/>
  <c r="E324" i="15"/>
  <c r="G324" i="15"/>
  <c r="C325" i="15"/>
  <c r="I194" i="15"/>
  <c r="L214" i="21"/>
  <c r="S213" i="21" s="1"/>
  <c r="L199" i="22"/>
  <c r="N187" i="14"/>
  <c r="L187" i="14" s="1"/>
  <c r="S186" i="14" s="1"/>
  <c r="I352" i="22"/>
  <c r="J351" i="22"/>
  <c r="K350" i="22" s="1"/>
  <c r="I351" i="21"/>
  <c r="J350" i="21"/>
  <c r="K349" i="21" s="1"/>
  <c r="K341" i="14"/>
  <c r="O331" i="11"/>
  <c r="N331" i="11"/>
  <c r="J331" i="11"/>
  <c r="P331" i="11"/>
  <c r="M331" i="11"/>
  <c r="I332" i="11"/>
  <c r="S332" i="11" s="1"/>
  <c r="K329" i="11"/>
  <c r="L330" i="11"/>
  <c r="L330" i="10"/>
  <c r="K329" i="10"/>
  <c r="I332" i="10"/>
  <c r="S332" i="10" s="1"/>
  <c r="M331" i="10"/>
  <c r="P331" i="10"/>
  <c r="O331" i="10"/>
  <c r="N331" i="10"/>
  <c r="J331" i="10"/>
  <c r="N329" i="2"/>
  <c r="O329" i="2" s="1"/>
  <c r="P329" i="2" s="1"/>
  <c r="M330" i="2" s="1"/>
  <c r="J331" i="2"/>
  <c r="I332" i="2"/>
  <c r="S332" i="2" s="1"/>
  <c r="L330" i="2"/>
  <c r="K329" i="2"/>
  <c r="M325" i="15" l="1"/>
  <c r="D325" i="15"/>
  <c r="F325" i="15"/>
  <c r="K325" i="15"/>
  <c r="E325" i="15"/>
  <c r="G325" i="15"/>
  <c r="C326" i="15"/>
  <c r="J179" i="15"/>
  <c r="S198" i="22"/>
  <c r="O214" i="21"/>
  <c r="P214" i="21" s="1"/>
  <c r="M215" i="21" s="1"/>
  <c r="N215" i="21" s="1"/>
  <c r="L215" i="21" s="1"/>
  <c r="S214" i="21" s="1"/>
  <c r="O199" i="22"/>
  <c r="P199" i="22" s="1"/>
  <c r="M200" i="22" s="1"/>
  <c r="H167" i="15"/>
  <c r="O187" i="14"/>
  <c r="P187" i="14" s="1"/>
  <c r="M188" i="14" s="1"/>
  <c r="I353" i="22"/>
  <c r="J352" i="22"/>
  <c r="K351" i="22" s="1"/>
  <c r="I352" i="21"/>
  <c r="J351" i="21"/>
  <c r="K350" i="21" s="1"/>
  <c r="K342" i="14"/>
  <c r="K330" i="11"/>
  <c r="L331" i="11"/>
  <c r="O332" i="11"/>
  <c r="N332" i="11"/>
  <c r="J332" i="11"/>
  <c r="P332" i="11"/>
  <c r="M332" i="11"/>
  <c r="I333" i="11"/>
  <c r="S333" i="11" s="1"/>
  <c r="L331" i="10"/>
  <c r="K330" i="10"/>
  <c r="I333" i="10"/>
  <c r="S333" i="10" s="1"/>
  <c r="M332" i="10"/>
  <c r="P332" i="10"/>
  <c r="O332" i="10"/>
  <c r="N332" i="10"/>
  <c r="J332" i="10"/>
  <c r="N330" i="2"/>
  <c r="O330" i="2" s="1"/>
  <c r="P330" i="2" s="1"/>
  <c r="M331" i="2" s="1"/>
  <c r="K330" i="2"/>
  <c r="L331" i="2"/>
  <c r="I333" i="2"/>
  <c r="S333" i="2" s="1"/>
  <c r="J332" i="2"/>
  <c r="M326" i="15" l="1"/>
  <c r="K326" i="15"/>
  <c r="D326" i="15"/>
  <c r="F326" i="15"/>
  <c r="E326" i="15"/>
  <c r="G326" i="15"/>
  <c r="C327" i="15"/>
  <c r="N200" i="22"/>
  <c r="I195" i="15"/>
  <c r="N188" i="14"/>
  <c r="L188" i="14" s="1"/>
  <c r="S187" i="14" s="1"/>
  <c r="I354" i="22"/>
  <c r="J353" i="22"/>
  <c r="K352" i="22" s="1"/>
  <c r="I353" i="21"/>
  <c r="J352" i="21"/>
  <c r="K351" i="21" s="1"/>
  <c r="K343" i="14"/>
  <c r="O333" i="11"/>
  <c r="N333" i="11"/>
  <c r="J333" i="11"/>
  <c r="P333" i="11"/>
  <c r="M333" i="11"/>
  <c r="I334" i="11"/>
  <c r="S334" i="11" s="1"/>
  <c r="K331" i="11"/>
  <c r="L332" i="11"/>
  <c r="L332" i="10"/>
  <c r="K331" i="10"/>
  <c r="I334" i="10"/>
  <c r="S334" i="10" s="1"/>
  <c r="M333" i="10"/>
  <c r="P333" i="10"/>
  <c r="O333" i="10"/>
  <c r="N333" i="10"/>
  <c r="J333" i="10"/>
  <c r="N331" i="2"/>
  <c r="O331" i="2" s="1"/>
  <c r="P331" i="2" s="1"/>
  <c r="M332" i="2" s="1"/>
  <c r="K331" i="2"/>
  <c r="L332" i="2"/>
  <c r="I334" i="2"/>
  <c r="S334" i="2" s="1"/>
  <c r="J333" i="2"/>
  <c r="K327" i="15" l="1"/>
  <c r="M327" i="15"/>
  <c r="D327" i="15"/>
  <c r="F327" i="15"/>
  <c r="E327" i="15"/>
  <c r="G327" i="15"/>
  <c r="C328" i="15"/>
  <c r="L200" i="22"/>
  <c r="O215" i="21"/>
  <c r="P215" i="21" s="1"/>
  <c r="M216" i="21" s="1"/>
  <c r="H168" i="15"/>
  <c r="O188" i="14"/>
  <c r="P188" i="14" s="1"/>
  <c r="M189" i="14" s="1"/>
  <c r="I355" i="22"/>
  <c r="J354" i="22"/>
  <c r="K353" i="22" s="1"/>
  <c r="I354" i="21"/>
  <c r="J353" i="21"/>
  <c r="K352" i="21" s="1"/>
  <c r="K344" i="14"/>
  <c r="K332" i="11"/>
  <c r="L333" i="11"/>
  <c r="O334" i="11"/>
  <c r="N334" i="11"/>
  <c r="J334" i="11"/>
  <c r="P334" i="11"/>
  <c r="M334" i="11"/>
  <c r="I335" i="11"/>
  <c r="S335" i="11" s="1"/>
  <c r="L333" i="10"/>
  <c r="K332" i="10"/>
  <c r="I335" i="10"/>
  <c r="S335" i="10" s="1"/>
  <c r="M334" i="10"/>
  <c r="P334" i="10"/>
  <c r="O334" i="10"/>
  <c r="N334" i="10"/>
  <c r="J334" i="10"/>
  <c r="N332" i="2"/>
  <c r="O332" i="2" s="1"/>
  <c r="P332" i="2" s="1"/>
  <c r="M333" i="2" s="1"/>
  <c r="K332" i="2"/>
  <c r="L333" i="2"/>
  <c r="I335" i="2"/>
  <c r="S335" i="2" s="1"/>
  <c r="J334" i="2"/>
  <c r="M328" i="15" l="1"/>
  <c r="K328" i="15"/>
  <c r="D328" i="15"/>
  <c r="F328" i="15"/>
  <c r="E328" i="15"/>
  <c r="G328" i="15"/>
  <c r="C329" i="15"/>
  <c r="J180" i="15"/>
  <c r="S199" i="22"/>
  <c r="O200" i="22"/>
  <c r="P200" i="22" s="1"/>
  <c r="M201" i="22" s="1"/>
  <c r="N216" i="21"/>
  <c r="L216" i="21" s="1"/>
  <c r="S215" i="21" s="1"/>
  <c r="N189" i="14"/>
  <c r="L189" i="14" s="1"/>
  <c r="S188" i="14" s="1"/>
  <c r="I356" i="22"/>
  <c r="J355" i="22"/>
  <c r="K354" i="22" s="1"/>
  <c r="I355" i="21"/>
  <c r="J354" i="21"/>
  <c r="K353" i="21" s="1"/>
  <c r="K345" i="14"/>
  <c r="O335" i="11"/>
  <c r="N335" i="11"/>
  <c r="J335" i="11"/>
  <c r="P335" i="11"/>
  <c r="M335" i="11"/>
  <c r="I336" i="11"/>
  <c r="S336" i="11" s="1"/>
  <c r="K333" i="11"/>
  <c r="L334" i="11"/>
  <c r="I336" i="10"/>
  <c r="S336" i="10" s="1"/>
  <c r="M335" i="10"/>
  <c r="P335" i="10"/>
  <c r="O335" i="10"/>
  <c r="N335" i="10"/>
  <c r="J335" i="10"/>
  <c r="L334" i="10"/>
  <c r="K333" i="10"/>
  <c r="N333" i="2"/>
  <c r="O333" i="2" s="1"/>
  <c r="P333" i="2" s="1"/>
  <c r="M334" i="2" s="1"/>
  <c r="I336" i="2"/>
  <c r="S336" i="2" s="1"/>
  <c r="J335" i="2"/>
  <c r="K333" i="2"/>
  <c r="L334" i="2"/>
  <c r="M329" i="15" l="1"/>
  <c r="K329" i="15"/>
  <c r="D329" i="15"/>
  <c r="F329" i="15"/>
  <c r="E329" i="15"/>
  <c r="G329" i="15"/>
  <c r="C330" i="15"/>
  <c r="N201" i="22"/>
  <c r="I196" i="15"/>
  <c r="H169" i="15"/>
  <c r="O189" i="14"/>
  <c r="P189" i="14" s="1"/>
  <c r="M190" i="14" s="1"/>
  <c r="I357" i="22"/>
  <c r="J356" i="22"/>
  <c r="K355" i="22" s="1"/>
  <c r="I356" i="21"/>
  <c r="J355" i="21"/>
  <c r="K354" i="21" s="1"/>
  <c r="K346" i="14"/>
  <c r="K334" i="11"/>
  <c r="L335" i="11"/>
  <c r="P336" i="11"/>
  <c r="O336" i="11"/>
  <c r="N336" i="11"/>
  <c r="J336" i="11"/>
  <c r="I337" i="11"/>
  <c r="S337" i="11" s="1"/>
  <c r="M336" i="11"/>
  <c r="N336" i="10"/>
  <c r="M336" i="10"/>
  <c r="I337" i="10"/>
  <c r="S337" i="10" s="1"/>
  <c r="P336" i="10"/>
  <c r="O336" i="10"/>
  <c r="J336" i="10"/>
  <c r="L335" i="10"/>
  <c r="K334" i="10"/>
  <c r="N334" i="2"/>
  <c r="O334" i="2"/>
  <c r="P334" i="2" s="1"/>
  <c r="M335" i="2" s="1"/>
  <c r="I337" i="2"/>
  <c r="S337" i="2" s="1"/>
  <c r="J336" i="2"/>
  <c r="K334" i="2"/>
  <c r="L335" i="2"/>
  <c r="M330" i="15" l="1"/>
  <c r="K330" i="15"/>
  <c r="D330" i="15"/>
  <c r="F330" i="15"/>
  <c r="E330" i="15"/>
  <c r="G330" i="15"/>
  <c r="C331" i="15"/>
  <c r="L201" i="22"/>
  <c r="O216" i="21"/>
  <c r="P216" i="21" s="1"/>
  <c r="M217" i="21" s="1"/>
  <c r="N190" i="14"/>
  <c r="L190" i="14" s="1"/>
  <c r="S189" i="14" s="1"/>
  <c r="I358" i="22"/>
  <c r="J357" i="22"/>
  <c r="K356" i="22" s="1"/>
  <c r="I357" i="21"/>
  <c r="J356" i="21"/>
  <c r="K355" i="21" s="1"/>
  <c r="K347" i="14"/>
  <c r="P337" i="11"/>
  <c r="M337" i="11"/>
  <c r="I338" i="11"/>
  <c r="S338" i="11" s="1"/>
  <c r="O337" i="11"/>
  <c r="N337" i="11"/>
  <c r="J337" i="11"/>
  <c r="K335" i="11"/>
  <c r="L336" i="11"/>
  <c r="N337" i="10"/>
  <c r="J337" i="10"/>
  <c r="P337" i="10"/>
  <c r="O337" i="10"/>
  <c r="M337" i="10"/>
  <c r="I338" i="10"/>
  <c r="S338" i="10" s="1"/>
  <c r="L336" i="10"/>
  <c r="K335" i="10"/>
  <c r="N335" i="2"/>
  <c r="O335" i="2" s="1"/>
  <c r="P335" i="2" s="1"/>
  <c r="M336" i="2" s="1"/>
  <c r="K335" i="2"/>
  <c r="L336" i="2"/>
  <c r="I338" i="2"/>
  <c r="S338" i="2" s="1"/>
  <c r="J337" i="2"/>
  <c r="M331" i="15" l="1"/>
  <c r="K331" i="15"/>
  <c r="D331" i="15"/>
  <c r="F331" i="15"/>
  <c r="E331" i="15"/>
  <c r="G331" i="15"/>
  <c r="C332" i="15"/>
  <c r="J181" i="15"/>
  <c r="S200" i="22"/>
  <c r="O201" i="22"/>
  <c r="P201" i="22" s="1"/>
  <c r="M202" i="22" s="1"/>
  <c r="N217" i="21"/>
  <c r="L217" i="21" s="1"/>
  <c r="S216" i="21" s="1"/>
  <c r="H170" i="15"/>
  <c r="O190" i="14"/>
  <c r="P190" i="14" s="1"/>
  <c r="M191" i="14" s="1"/>
  <c r="I359" i="22"/>
  <c r="J358" i="22"/>
  <c r="K357" i="22" s="1"/>
  <c r="I358" i="21"/>
  <c r="J357" i="21"/>
  <c r="K356" i="21" s="1"/>
  <c r="K348" i="14"/>
  <c r="L337" i="11"/>
  <c r="K336" i="11"/>
  <c r="P338" i="11"/>
  <c r="O338" i="11"/>
  <c r="J338" i="11"/>
  <c r="N338" i="11"/>
  <c r="I339" i="11"/>
  <c r="S339" i="11" s="1"/>
  <c r="M338" i="11"/>
  <c r="N338" i="10"/>
  <c r="J338" i="10"/>
  <c r="M338" i="10"/>
  <c r="I339" i="10"/>
  <c r="S339" i="10" s="1"/>
  <c r="P338" i="10"/>
  <c r="O338" i="10"/>
  <c r="K336" i="10"/>
  <c r="L337" i="10"/>
  <c r="N336" i="2"/>
  <c r="O336" i="2" s="1"/>
  <c r="P336" i="2" s="1"/>
  <c r="M337" i="2" s="1"/>
  <c r="K336" i="2"/>
  <c r="L337" i="2"/>
  <c r="I339" i="2"/>
  <c r="S339" i="2" s="1"/>
  <c r="J338" i="2"/>
  <c r="M332" i="15" l="1"/>
  <c r="K332" i="15"/>
  <c r="D332" i="15"/>
  <c r="F332" i="15"/>
  <c r="E332" i="15"/>
  <c r="G332" i="15"/>
  <c r="C333" i="15"/>
  <c r="N202" i="22"/>
  <c r="I197" i="15"/>
  <c r="N191" i="14"/>
  <c r="L191" i="14" s="1"/>
  <c r="S190" i="14" s="1"/>
  <c r="I360" i="22"/>
  <c r="J359" i="22"/>
  <c r="K358" i="22" s="1"/>
  <c r="I359" i="21"/>
  <c r="J358" i="21"/>
  <c r="K357" i="21" s="1"/>
  <c r="K349" i="14"/>
  <c r="P339" i="11"/>
  <c r="M339" i="11"/>
  <c r="I340" i="11"/>
  <c r="S340" i="11" s="1"/>
  <c r="N339" i="11"/>
  <c r="J339" i="11"/>
  <c r="O339" i="11"/>
  <c r="L338" i="11"/>
  <c r="K337" i="11"/>
  <c r="N339" i="10"/>
  <c r="J339" i="10"/>
  <c r="P339" i="10"/>
  <c r="O339" i="10"/>
  <c r="M339" i="10"/>
  <c r="I340" i="10"/>
  <c r="S340" i="10" s="1"/>
  <c r="K337" i="10"/>
  <c r="L338" i="10"/>
  <c r="N337" i="2"/>
  <c r="O337" i="2" s="1"/>
  <c r="P337" i="2" s="1"/>
  <c r="M338" i="2" s="1"/>
  <c r="I340" i="2"/>
  <c r="S340" i="2" s="1"/>
  <c r="J339" i="2"/>
  <c r="K337" i="2"/>
  <c r="L338" i="2"/>
  <c r="M333" i="15" l="1"/>
  <c r="D333" i="15"/>
  <c r="F333" i="15"/>
  <c r="K333" i="15"/>
  <c r="E333" i="15"/>
  <c r="G333" i="15"/>
  <c r="C334" i="15"/>
  <c r="L202" i="22"/>
  <c r="O217" i="21"/>
  <c r="P217" i="21" s="1"/>
  <c r="M218" i="21" s="1"/>
  <c r="H171" i="15"/>
  <c r="O191" i="14"/>
  <c r="P191" i="14" s="1"/>
  <c r="M192" i="14" s="1"/>
  <c r="I361" i="22"/>
  <c r="J360" i="22"/>
  <c r="K359" i="22" s="1"/>
  <c r="I360" i="21"/>
  <c r="J359" i="21"/>
  <c r="K358" i="21" s="1"/>
  <c r="K350" i="14"/>
  <c r="P340" i="11"/>
  <c r="O340" i="11"/>
  <c r="J340" i="11"/>
  <c r="N340" i="11"/>
  <c r="I341" i="11"/>
  <c r="S341" i="11" s="1"/>
  <c r="M340" i="11"/>
  <c r="L339" i="11"/>
  <c r="K338" i="11"/>
  <c r="N340" i="10"/>
  <c r="J340" i="10"/>
  <c r="M340" i="10"/>
  <c r="I341" i="10"/>
  <c r="S341" i="10" s="1"/>
  <c r="P340" i="10"/>
  <c r="O340" i="10"/>
  <c r="K338" i="10"/>
  <c r="L339" i="10"/>
  <c r="N338" i="2"/>
  <c r="O338" i="2" s="1"/>
  <c r="P338" i="2" s="1"/>
  <c r="M339" i="2" s="1"/>
  <c r="J340" i="2"/>
  <c r="I341" i="2"/>
  <c r="S341" i="2" s="1"/>
  <c r="L339" i="2"/>
  <c r="K338" i="2"/>
  <c r="M334" i="15" l="1"/>
  <c r="K334" i="15"/>
  <c r="D334" i="15"/>
  <c r="F334" i="15"/>
  <c r="E334" i="15"/>
  <c r="G334" i="15"/>
  <c r="C335" i="15"/>
  <c r="J182" i="15"/>
  <c r="S201" i="22"/>
  <c r="O202" i="22"/>
  <c r="P202" i="22" s="1"/>
  <c r="M203" i="22" s="1"/>
  <c r="N218" i="21"/>
  <c r="N192" i="14"/>
  <c r="L192" i="14" s="1"/>
  <c r="S191" i="14" s="1"/>
  <c r="I362" i="22"/>
  <c r="J361" i="22"/>
  <c r="K360" i="22" s="1"/>
  <c r="I361" i="21"/>
  <c r="J360" i="21"/>
  <c r="K359" i="21" s="1"/>
  <c r="K351" i="14"/>
  <c r="L340" i="11"/>
  <c r="K339" i="11"/>
  <c r="P341" i="11"/>
  <c r="M341" i="11"/>
  <c r="I342" i="11"/>
  <c r="S342" i="11" s="1"/>
  <c r="O341" i="11"/>
  <c r="N341" i="11"/>
  <c r="J341" i="11"/>
  <c r="N341" i="10"/>
  <c r="J341" i="10"/>
  <c r="P341" i="10"/>
  <c r="O341" i="10"/>
  <c r="M341" i="10"/>
  <c r="I342" i="10"/>
  <c r="S342" i="10" s="1"/>
  <c r="K339" i="10"/>
  <c r="L340" i="10"/>
  <c r="N339" i="2"/>
  <c r="O339" i="2" s="1"/>
  <c r="P339" i="2" s="1"/>
  <c r="M340" i="2" s="1"/>
  <c r="K339" i="2"/>
  <c r="L340" i="2"/>
  <c r="J341" i="2"/>
  <c r="I342" i="2"/>
  <c r="S342" i="2" s="1"/>
  <c r="K335" i="15" l="1"/>
  <c r="D335" i="15"/>
  <c r="F335" i="15"/>
  <c r="M335" i="15"/>
  <c r="E335" i="15"/>
  <c r="G335" i="15"/>
  <c r="C336" i="15"/>
  <c r="L218" i="21"/>
  <c r="O218" i="21" s="1"/>
  <c r="P218" i="21" s="1"/>
  <c r="M219" i="21" s="1"/>
  <c r="N203" i="22"/>
  <c r="H172" i="15"/>
  <c r="O192" i="14"/>
  <c r="P192" i="14" s="1"/>
  <c r="M193" i="14" s="1"/>
  <c r="I363" i="22"/>
  <c r="J362" i="22"/>
  <c r="K361" i="22" s="1"/>
  <c r="I362" i="21"/>
  <c r="J361" i="21"/>
  <c r="K360" i="21" s="1"/>
  <c r="K352" i="14"/>
  <c r="L341" i="11"/>
  <c r="K340" i="11"/>
  <c r="P342" i="11"/>
  <c r="O342" i="11"/>
  <c r="J342" i="11"/>
  <c r="N342" i="11"/>
  <c r="I343" i="11"/>
  <c r="S343" i="11" s="1"/>
  <c r="M342" i="11"/>
  <c r="N342" i="10"/>
  <c r="J342" i="10"/>
  <c r="M342" i="10"/>
  <c r="I343" i="10"/>
  <c r="S343" i="10" s="1"/>
  <c r="P342" i="10"/>
  <c r="O342" i="10"/>
  <c r="K340" i="10"/>
  <c r="L341" i="10"/>
  <c r="N340" i="2"/>
  <c r="O340" i="2" s="1"/>
  <c r="P340" i="2" s="1"/>
  <c r="M341" i="2" s="1"/>
  <c r="I343" i="2"/>
  <c r="S343" i="2" s="1"/>
  <c r="J342" i="2"/>
  <c r="K340" i="2"/>
  <c r="L341" i="2"/>
  <c r="M336" i="15" l="1"/>
  <c r="K336" i="15"/>
  <c r="D336" i="15"/>
  <c r="F336" i="15"/>
  <c r="E336" i="15"/>
  <c r="G336" i="15"/>
  <c r="C337" i="15"/>
  <c r="I198" i="15"/>
  <c r="S217" i="21"/>
  <c r="L203" i="22"/>
  <c r="N219" i="21"/>
  <c r="N193" i="14"/>
  <c r="L193" i="14" s="1"/>
  <c r="S192" i="14" s="1"/>
  <c r="I364" i="22"/>
  <c r="J363" i="22"/>
  <c r="K362" i="22" s="1"/>
  <c r="I363" i="21"/>
  <c r="J362" i="21"/>
  <c r="K361" i="21" s="1"/>
  <c r="K353" i="14"/>
  <c r="P343" i="11"/>
  <c r="M343" i="11"/>
  <c r="I344" i="11"/>
  <c r="S344" i="11" s="1"/>
  <c r="N343" i="11"/>
  <c r="J343" i="11"/>
  <c r="O343" i="11"/>
  <c r="L342" i="11"/>
  <c r="K341" i="11"/>
  <c r="K341" i="10"/>
  <c r="L342" i="10"/>
  <c r="N343" i="10"/>
  <c r="J343" i="10"/>
  <c r="P343" i="10"/>
  <c r="O343" i="10"/>
  <c r="M343" i="10"/>
  <c r="I344" i="10"/>
  <c r="S344" i="10" s="1"/>
  <c r="N341" i="2"/>
  <c r="O341" i="2"/>
  <c r="P341" i="2" s="1"/>
  <c r="M342" i="2" s="1"/>
  <c r="K341" i="2"/>
  <c r="L342" i="2"/>
  <c r="J343" i="2"/>
  <c r="I344" i="2"/>
  <c r="S344" i="2" s="1"/>
  <c r="M337" i="15" l="1"/>
  <c r="K337" i="15"/>
  <c r="D337" i="15"/>
  <c r="F337" i="15"/>
  <c r="E337" i="15"/>
  <c r="G337" i="15"/>
  <c r="C338" i="15"/>
  <c r="J183" i="15"/>
  <c r="S202" i="22"/>
  <c r="I199" i="15"/>
  <c r="L219" i="21"/>
  <c r="S218" i="21" s="1"/>
  <c r="O203" i="22"/>
  <c r="P203" i="22" s="1"/>
  <c r="M204" i="22" s="1"/>
  <c r="H173" i="15"/>
  <c r="O193" i="14"/>
  <c r="P193" i="14" s="1"/>
  <c r="M194" i="14" s="1"/>
  <c r="I365" i="22"/>
  <c r="J364" i="22"/>
  <c r="K363" i="22" s="1"/>
  <c r="I364" i="21"/>
  <c r="J363" i="21"/>
  <c r="K362" i="21" s="1"/>
  <c r="K354" i="14"/>
  <c r="P344" i="11"/>
  <c r="O344" i="11"/>
  <c r="J344" i="11"/>
  <c r="N344" i="11"/>
  <c r="I345" i="11"/>
  <c r="S345" i="11" s="1"/>
  <c r="M344" i="11"/>
  <c r="L343" i="11"/>
  <c r="K342" i="11"/>
  <c r="N344" i="10"/>
  <c r="J344" i="10"/>
  <c r="M344" i="10"/>
  <c r="I345" i="10"/>
  <c r="S345" i="10" s="1"/>
  <c r="P344" i="10"/>
  <c r="O344" i="10"/>
  <c r="K342" i="10"/>
  <c r="L343" i="10"/>
  <c r="N342" i="2"/>
  <c r="O342" i="2" s="1"/>
  <c r="P342" i="2" s="1"/>
  <c r="M343" i="2" s="1"/>
  <c r="J344" i="2"/>
  <c r="I345" i="2"/>
  <c r="S345" i="2" s="1"/>
  <c r="L343" i="2"/>
  <c r="K342" i="2"/>
  <c r="M338" i="15" l="1"/>
  <c r="K338" i="15"/>
  <c r="D338" i="15"/>
  <c r="F338" i="15"/>
  <c r="E338" i="15"/>
  <c r="G338" i="15"/>
  <c r="C339" i="15"/>
  <c r="O219" i="21"/>
  <c r="P219" i="21" s="1"/>
  <c r="M220" i="21" s="1"/>
  <c r="N204" i="22"/>
  <c r="N220" i="21"/>
  <c r="L220" i="21" s="1"/>
  <c r="S219" i="21" s="1"/>
  <c r="N194" i="14"/>
  <c r="L194" i="14" s="1"/>
  <c r="S193" i="14" s="1"/>
  <c r="I366" i="22"/>
  <c r="J365" i="22"/>
  <c r="K364" i="22" s="1"/>
  <c r="I365" i="21"/>
  <c r="J364" i="21"/>
  <c r="K363" i="21" s="1"/>
  <c r="K355" i="14"/>
  <c r="L344" i="11"/>
  <c r="K343" i="11"/>
  <c r="P345" i="11"/>
  <c r="M345" i="11"/>
  <c r="I346" i="11"/>
  <c r="S346" i="11" s="1"/>
  <c r="O345" i="11"/>
  <c r="N345" i="11"/>
  <c r="J345" i="11"/>
  <c r="N345" i="10"/>
  <c r="J345" i="10"/>
  <c r="P345" i="10"/>
  <c r="O345" i="10"/>
  <c r="M345" i="10"/>
  <c r="I346" i="10"/>
  <c r="S346" i="10" s="1"/>
  <c r="K343" i="10"/>
  <c r="L344" i="10"/>
  <c r="N343" i="2"/>
  <c r="O343" i="2" s="1"/>
  <c r="P343" i="2" s="1"/>
  <c r="M344" i="2" s="1"/>
  <c r="K343" i="2"/>
  <c r="L344" i="2"/>
  <c r="I346" i="2"/>
  <c r="S346" i="2" s="1"/>
  <c r="J345" i="2"/>
  <c r="M339" i="15" l="1"/>
  <c r="K339" i="15"/>
  <c r="D339" i="15"/>
  <c r="F339" i="15"/>
  <c r="E339" i="15"/>
  <c r="G339" i="15"/>
  <c r="C340" i="15"/>
  <c r="L204" i="22"/>
  <c r="I200" i="15"/>
  <c r="H174" i="15"/>
  <c r="O194" i="14"/>
  <c r="P194" i="14" s="1"/>
  <c r="M195" i="14" s="1"/>
  <c r="I367" i="22"/>
  <c r="J366" i="22"/>
  <c r="K365" i="22" s="1"/>
  <c r="I366" i="21"/>
  <c r="J365" i="21"/>
  <c r="K364" i="21" s="1"/>
  <c r="K356" i="14"/>
  <c r="L345" i="11"/>
  <c r="K344" i="11"/>
  <c r="P346" i="11"/>
  <c r="O346" i="11"/>
  <c r="J346" i="11"/>
  <c r="N346" i="11"/>
  <c r="I347" i="11"/>
  <c r="S347" i="11" s="1"/>
  <c r="M346" i="11"/>
  <c r="K344" i="10"/>
  <c r="L345" i="10"/>
  <c r="N346" i="10"/>
  <c r="J346" i="10"/>
  <c r="M346" i="10"/>
  <c r="I347" i="10"/>
  <c r="S347" i="10" s="1"/>
  <c r="P346" i="10"/>
  <c r="O346" i="10"/>
  <c r="N344" i="2"/>
  <c r="O344" i="2" s="1"/>
  <c r="P344" i="2" s="1"/>
  <c r="M345" i="2" s="1"/>
  <c r="K344" i="2"/>
  <c r="L345" i="2"/>
  <c r="I347" i="2"/>
  <c r="S347" i="2" s="1"/>
  <c r="J346" i="2"/>
  <c r="M340" i="15" l="1"/>
  <c r="K340" i="15"/>
  <c r="D340" i="15"/>
  <c r="F340" i="15"/>
  <c r="E340" i="15"/>
  <c r="G340" i="15"/>
  <c r="C341" i="15"/>
  <c r="J184" i="15"/>
  <c r="S203" i="22"/>
  <c r="O204" i="22"/>
  <c r="P204" i="22" s="1"/>
  <c r="M205" i="22" s="1"/>
  <c r="O220" i="21"/>
  <c r="P220" i="21" s="1"/>
  <c r="M221" i="21" s="1"/>
  <c r="N195" i="14"/>
  <c r="L195" i="14" s="1"/>
  <c r="S194" i="14" s="1"/>
  <c r="I368" i="22"/>
  <c r="J367" i="22"/>
  <c r="K366" i="22" s="1"/>
  <c r="I367" i="21"/>
  <c r="J366" i="21"/>
  <c r="K365" i="21" s="1"/>
  <c r="K357" i="14"/>
  <c r="P347" i="11"/>
  <c r="M347" i="11"/>
  <c r="I348" i="11"/>
  <c r="S348" i="11" s="1"/>
  <c r="N347" i="11"/>
  <c r="J347" i="11"/>
  <c r="O347" i="11"/>
  <c r="L346" i="11"/>
  <c r="K345" i="11"/>
  <c r="K345" i="10"/>
  <c r="L346" i="10"/>
  <c r="N347" i="10"/>
  <c r="J347" i="10"/>
  <c r="P347" i="10"/>
  <c r="O347" i="10"/>
  <c r="M347" i="10"/>
  <c r="I348" i="10"/>
  <c r="S348" i="10" s="1"/>
  <c r="N345" i="2"/>
  <c r="O345" i="2"/>
  <c r="P345" i="2" s="1"/>
  <c r="M346" i="2" s="1"/>
  <c r="J347" i="2"/>
  <c r="I348" i="2"/>
  <c r="S348" i="2" s="1"/>
  <c r="K345" i="2"/>
  <c r="L346" i="2"/>
  <c r="M341" i="15" l="1"/>
  <c r="D341" i="15"/>
  <c r="F341" i="15"/>
  <c r="K341" i="15"/>
  <c r="E341" i="15"/>
  <c r="G341" i="15"/>
  <c r="C342" i="15"/>
  <c r="N205" i="22"/>
  <c r="N221" i="21"/>
  <c r="L221" i="21" s="1"/>
  <c r="S220" i="21" s="1"/>
  <c r="H175" i="15"/>
  <c r="O195" i="14"/>
  <c r="P195" i="14" s="1"/>
  <c r="M196" i="14" s="1"/>
  <c r="I369" i="22"/>
  <c r="J368" i="22"/>
  <c r="K367" i="22" s="1"/>
  <c r="J367" i="21"/>
  <c r="K366" i="21" s="1"/>
  <c r="I368" i="21"/>
  <c r="K358" i="14"/>
  <c r="P348" i="11"/>
  <c r="O348" i="11"/>
  <c r="I349" i="11"/>
  <c r="S349" i="11" s="1"/>
  <c r="J348" i="11"/>
  <c r="N348" i="11"/>
  <c r="M348" i="11"/>
  <c r="L347" i="11"/>
  <c r="K346" i="11"/>
  <c r="N348" i="10"/>
  <c r="J348" i="10"/>
  <c r="M348" i="10"/>
  <c r="I349" i="10"/>
  <c r="S349" i="10" s="1"/>
  <c r="P348" i="10"/>
  <c r="O348" i="10"/>
  <c r="K346" i="10"/>
  <c r="L347" i="10"/>
  <c r="N346" i="2"/>
  <c r="O346" i="2" s="1"/>
  <c r="P346" i="2" s="1"/>
  <c r="M347" i="2" s="1"/>
  <c r="L347" i="2"/>
  <c r="K346" i="2"/>
  <c r="J348" i="2"/>
  <c r="I349" i="2"/>
  <c r="S349" i="2" s="1"/>
  <c r="M342" i="15" l="1"/>
  <c r="K342" i="15"/>
  <c r="D342" i="15"/>
  <c r="F342" i="15"/>
  <c r="E342" i="15"/>
  <c r="G342" i="15"/>
  <c r="C343" i="15"/>
  <c r="L205" i="22"/>
  <c r="I201" i="15"/>
  <c r="N196" i="14"/>
  <c r="L196" i="14" s="1"/>
  <c r="S195" i="14" s="1"/>
  <c r="I370" i="22"/>
  <c r="J369" i="22"/>
  <c r="K368" i="22" s="1"/>
  <c r="J368" i="21"/>
  <c r="K367" i="21" s="1"/>
  <c r="I369" i="21"/>
  <c r="K359" i="14"/>
  <c r="L348" i="11"/>
  <c r="K347" i="11"/>
  <c r="P349" i="11"/>
  <c r="O349" i="11"/>
  <c r="I350" i="11"/>
  <c r="S350" i="11" s="1"/>
  <c r="N349" i="11"/>
  <c r="J349" i="11"/>
  <c r="M349" i="11"/>
  <c r="N349" i="10"/>
  <c r="J349" i="10"/>
  <c r="P349" i="10"/>
  <c r="O349" i="10"/>
  <c r="M349" i="10"/>
  <c r="I350" i="10"/>
  <c r="S350" i="10" s="1"/>
  <c r="K347" i="10"/>
  <c r="L348" i="10"/>
  <c r="N347" i="2"/>
  <c r="O347" i="2" s="1"/>
  <c r="P347" i="2" s="1"/>
  <c r="M348" i="2" s="1"/>
  <c r="K347" i="2"/>
  <c r="L348" i="2"/>
  <c r="I350" i="2"/>
  <c r="S350" i="2" s="1"/>
  <c r="J349" i="2"/>
  <c r="K343" i="15" l="1"/>
  <c r="M343" i="15"/>
  <c r="D343" i="15"/>
  <c r="F343" i="15"/>
  <c r="E343" i="15"/>
  <c r="G343" i="15"/>
  <c r="C344" i="15"/>
  <c r="J185" i="15"/>
  <c r="S204" i="22"/>
  <c r="O205" i="22"/>
  <c r="P205" i="22" s="1"/>
  <c r="M206" i="22" s="1"/>
  <c r="O221" i="21"/>
  <c r="P221" i="21" s="1"/>
  <c r="M222" i="21" s="1"/>
  <c r="H176" i="15"/>
  <c r="O196" i="14"/>
  <c r="P196" i="14" s="1"/>
  <c r="M197" i="14" s="1"/>
  <c r="I371" i="22"/>
  <c r="J370" i="22"/>
  <c r="K369" i="22" s="1"/>
  <c r="J369" i="21"/>
  <c r="K368" i="21" s="1"/>
  <c r="I370" i="21"/>
  <c r="K360" i="14"/>
  <c r="L349" i="11"/>
  <c r="K348" i="11"/>
  <c r="P350" i="11"/>
  <c r="O350" i="11"/>
  <c r="I351" i="11"/>
  <c r="S351" i="11" s="1"/>
  <c r="N350" i="11"/>
  <c r="M350" i="11"/>
  <c r="J350" i="11"/>
  <c r="N350" i="10"/>
  <c r="J350" i="10"/>
  <c r="M350" i="10"/>
  <c r="I351" i="10"/>
  <c r="S351" i="10" s="1"/>
  <c r="P350" i="10"/>
  <c r="O350" i="10"/>
  <c r="K348" i="10"/>
  <c r="L349" i="10"/>
  <c r="N348" i="2"/>
  <c r="O348" i="2" s="1"/>
  <c r="P348" i="2" s="1"/>
  <c r="M349" i="2" s="1"/>
  <c r="K348" i="2"/>
  <c r="L349" i="2"/>
  <c r="I351" i="2"/>
  <c r="S351" i="2" s="1"/>
  <c r="J350" i="2"/>
  <c r="M344" i="15" l="1"/>
  <c r="K344" i="15"/>
  <c r="D344" i="15"/>
  <c r="F344" i="15"/>
  <c r="E344" i="15"/>
  <c r="G344" i="15"/>
  <c r="C345" i="15"/>
  <c r="N206" i="22"/>
  <c r="N222" i="21"/>
  <c r="L222" i="21" s="1"/>
  <c r="S221" i="21" s="1"/>
  <c r="N197" i="14"/>
  <c r="L197" i="14" s="1"/>
  <c r="S196" i="14" s="1"/>
  <c r="I372" i="22"/>
  <c r="J371" i="22"/>
  <c r="K370" i="22" s="1"/>
  <c r="J370" i="21"/>
  <c r="K369" i="21" s="1"/>
  <c r="I371" i="21"/>
  <c r="K361" i="14"/>
  <c r="L350" i="11"/>
  <c r="K349" i="11"/>
  <c r="P351" i="11"/>
  <c r="O351" i="11"/>
  <c r="I352" i="11"/>
  <c r="S352" i="11" s="1"/>
  <c r="N351" i="11"/>
  <c r="J351" i="11"/>
  <c r="M351" i="11"/>
  <c r="I352" i="10"/>
  <c r="S352" i="10" s="1"/>
  <c r="N351" i="10"/>
  <c r="J351" i="10"/>
  <c r="P351" i="10"/>
  <c r="O351" i="10"/>
  <c r="M351" i="10"/>
  <c r="K349" i="10"/>
  <c r="L350" i="10"/>
  <c r="N349" i="2"/>
  <c r="O349" i="2" s="1"/>
  <c r="P349" i="2" s="1"/>
  <c r="M350" i="2" s="1"/>
  <c r="I352" i="2"/>
  <c r="S352" i="2" s="1"/>
  <c r="J351" i="2"/>
  <c r="K349" i="2"/>
  <c r="L350" i="2"/>
  <c r="M345" i="15" l="1"/>
  <c r="K345" i="15"/>
  <c r="D345" i="15"/>
  <c r="F345" i="15"/>
  <c r="E345" i="15"/>
  <c r="G345" i="15"/>
  <c r="C346" i="15"/>
  <c r="L206" i="22"/>
  <c r="I202" i="15"/>
  <c r="H177" i="15"/>
  <c r="O197" i="14"/>
  <c r="P197" i="14" s="1"/>
  <c r="M198" i="14" s="1"/>
  <c r="I373" i="22"/>
  <c r="J372" i="22"/>
  <c r="K371" i="22" s="1"/>
  <c r="J371" i="21"/>
  <c r="K370" i="21" s="1"/>
  <c r="I372" i="21"/>
  <c r="K362" i="14"/>
  <c r="L351" i="11"/>
  <c r="K350" i="11"/>
  <c r="P352" i="11"/>
  <c r="O352" i="11"/>
  <c r="I353" i="11"/>
  <c r="S353" i="11" s="1"/>
  <c r="N352" i="11"/>
  <c r="M352" i="11"/>
  <c r="J352" i="11"/>
  <c r="I353" i="10"/>
  <c r="S353" i="10" s="1"/>
  <c r="M352" i="10"/>
  <c r="O352" i="10"/>
  <c r="N352" i="10"/>
  <c r="J352" i="10"/>
  <c r="P352" i="10"/>
  <c r="K350" i="10"/>
  <c r="L351" i="10"/>
  <c r="N350" i="2"/>
  <c r="O350" i="2"/>
  <c r="P350" i="2" s="1"/>
  <c r="M351" i="2" s="1"/>
  <c r="I353" i="2"/>
  <c r="S353" i="2" s="1"/>
  <c r="J352" i="2"/>
  <c r="K350" i="2"/>
  <c r="L351" i="2"/>
  <c r="M346" i="15" l="1"/>
  <c r="K346" i="15"/>
  <c r="D346" i="15"/>
  <c r="F346" i="15"/>
  <c r="E346" i="15"/>
  <c r="G346" i="15"/>
  <c r="C347" i="15"/>
  <c r="J186" i="15"/>
  <c r="S205" i="22"/>
  <c r="O222" i="21"/>
  <c r="P222" i="21" s="1"/>
  <c r="M223" i="21" s="1"/>
  <c r="N223" i="21" s="1"/>
  <c r="O206" i="22"/>
  <c r="P206" i="22" s="1"/>
  <c r="M207" i="22" s="1"/>
  <c r="N198" i="14"/>
  <c r="L198" i="14" s="1"/>
  <c r="S197" i="14" s="1"/>
  <c r="I374" i="22"/>
  <c r="J373" i="22"/>
  <c r="K372" i="22" s="1"/>
  <c r="J372" i="21"/>
  <c r="K371" i="21" s="1"/>
  <c r="I373" i="21"/>
  <c r="K363" i="14"/>
  <c r="L352" i="11"/>
  <c r="K351" i="11"/>
  <c r="P353" i="11"/>
  <c r="O353" i="11"/>
  <c r="I354" i="11"/>
  <c r="S354" i="11" s="1"/>
  <c r="N353" i="11"/>
  <c r="J353" i="11"/>
  <c r="M353" i="11"/>
  <c r="K351" i="10"/>
  <c r="L352" i="10"/>
  <c r="I354" i="10"/>
  <c r="S354" i="10" s="1"/>
  <c r="M353" i="10"/>
  <c r="O353" i="10"/>
  <c r="N353" i="10"/>
  <c r="J353" i="10"/>
  <c r="P353" i="10"/>
  <c r="N351" i="2"/>
  <c r="O351" i="2" s="1"/>
  <c r="P351" i="2" s="1"/>
  <c r="M352" i="2" s="1"/>
  <c r="K351" i="2"/>
  <c r="L352" i="2"/>
  <c r="I354" i="2"/>
  <c r="S354" i="2" s="1"/>
  <c r="J353" i="2"/>
  <c r="M347" i="15" l="1"/>
  <c r="K347" i="15"/>
  <c r="D347" i="15"/>
  <c r="F347" i="15"/>
  <c r="E347" i="15"/>
  <c r="G347" i="15"/>
  <c r="C348" i="15"/>
  <c r="L223" i="21"/>
  <c r="S222" i="21" s="1"/>
  <c r="N207" i="22"/>
  <c r="I203" i="15"/>
  <c r="H178" i="15"/>
  <c r="O198" i="14"/>
  <c r="P198" i="14" s="1"/>
  <c r="M199" i="14" s="1"/>
  <c r="I375" i="22"/>
  <c r="J374" i="22"/>
  <c r="K373" i="22" s="1"/>
  <c r="J373" i="21"/>
  <c r="K372" i="21" s="1"/>
  <c r="I374" i="21"/>
  <c r="K364" i="14"/>
  <c r="L353" i="11"/>
  <c r="K352" i="11"/>
  <c r="P354" i="11"/>
  <c r="O354" i="11"/>
  <c r="I355" i="11"/>
  <c r="S355" i="11" s="1"/>
  <c r="N354" i="11"/>
  <c r="M354" i="11"/>
  <c r="J354" i="11"/>
  <c r="I355" i="10"/>
  <c r="S355" i="10" s="1"/>
  <c r="M354" i="10"/>
  <c r="P354" i="10"/>
  <c r="O354" i="10"/>
  <c r="N354" i="10"/>
  <c r="J354" i="10"/>
  <c r="L353" i="10"/>
  <c r="K352" i="10"/>
  <c r="N352" i="2"/>
  <c r="O352" i="2" s="1"/>
  <c r="P352" i="2" s="1"/>
  <c r="M353" i="2" s="1"/>
  <c r="K352" i="2"/>
  <c r="L353" i="2"/>
  <c r="I355" i="2"/>
  <c r="S355" i="2" s="1"/>
  <c r="J354" i="2"/>
  <c r="M348" i="15" l="1"/>
  <c r="K348" i="15"/>
  <c r="D348" i="15"/>
  <c r="F348" i="15"/>
  <c r="E348" i="15"/>
  <c r="G348" i="15"/>
  <c r="C349" i="15"/>
  <c r="L207" i="22"/>
  <c r="O223" i="21"/>
  <c r="P223" i="21" s="1"/>
  <c r="M224" i="21" s="1"/>
  <c r="N199" i="14"/>
  <c r="L199" i="14" s="1"/>
  <c r="S198" i="14" s="1"/>
  <c r="I376" i="22"/>
  <c r="J375" i="22"/>
  <c r="K374" i="22" s="1"/>
  <c r="J374" i="21"/>
  <c r="K373" i="21" s="1"/>
  <c r="I375" i="21"/>
  <c r="K365" i="14"/>
  <c r="L354" i="11"/>
  <c r="K353" i="11"/>
  <c r="P355" i="11"/>
  <c r="O355" i="11"/>
  <c r="I356" i="11"/>
  <c r="S356" i="11" s="1"/>
  <c r="N355" i="11"/>
  <c r="J355" i="11"/>
  <c r="M355" i="11"/>
  <c r="K353" i="10"/>
  <c r="L354" i="10"/>
  <c r="I356" i="10"/>
  <c r="S356" i="10" s="1"/>
  <c r="M355" i="10"/>
  <c r="P355" i="10"/>
  <c r="O355" i="10"/>
  <c r="N355" i="10"/>
  <c r="J355" i="10"/>
  <c r="N353" i="2"/>
  <c r="O353" i="2" s="1"/>
  <c r="P353" i="2" s="1"/>
  <c r="M354" i="2" s="1"/>
  <c r="I356" i="2"/>
  <c r="S356" i="2" s="1"/>
  <c r="J355" i="2"/>
  <c r="K353" i="2"/>
  <c r="L354" i="2"/>
  <c r="M349" i="15" l="1"/>
  <c r="D349" i="15"/>
  <c r="F349" i="15"/>
  <c r="K349" i="15"/>
  <c r="E349" i="15"/>
  <c r="G349" i="15"/>
  <c r="C350" i="15"/>
  <c r="J187" i="15"/>
  <c r="S206" i="22"/>
  <c r="O207" i="22"/>
  <c r="P207" i="22" s="1"/>
  <c r="M208" i="22" s="1"/>
  <c r="N224" i="21"/>
  <c r="L224" i="21" s="1"/>
  <c r="S223" i="21" s="1"/>
  <c r="H179" i="15"/>
  <c r="O199" i="14"/>
  <c r="P199" i="14" s="1"/>
  <c r="M200" i="14" s="1"/>
  <c r="I377" i="22"/>
  <c r="J376" i="22"/>
  <c r="K375" i="22" s="1"/>
  <c r="J375" i="21"/>
  <c r="K374" i="21" s="1"/>
  <c r="I376" i="21"/>
  <c r="K366" i="14"/>
  <c r="L355" i="11"/>
  <c r="K354" i="11"/>
  <c r="P356" i="11"/>
  <c r="O356" i="11"/>
  <c r="I357" i="11"/>
  <c r="S357" i="11" s="1"/>
  <c r="N356" i="11"/>
  <c r="M356" i="11"/>
  <c r="J356" i="11"/>
  <c r="L355" i="10"/>
  <c r="K354" i="10"/>
  <c r="I357" i="10"/>
  <c r="S357" i="10" s="1"/>
  <c r="M356" i="10"/>
  <c r="P356" i="10"/>
  <c r="O356" i="10"/>
  <c r="N356" i="10"/>
  <c r="J356" i="10"/>
  <c r="N354" i="2"/>
  <c r="O354" i="2" s="1"/>
  <c r="P354" i="2" s="1"/>
  <c r="M355" i="2" s="1"/>
  <c r="J356" i="2"/>
  <c r="I357" i="2"/>
  <c r="S357" i="2" s="1"/>
  <c r="L355" i="2"/>
  <c r="K354" i="2"/>
  <c r="M350" i="15" l="1"/>
  <c r="K350" i="15"/>
  <c r="D350" i="15"/>
  <c r="F350" i="15"/>
  <c r="E350" i="15"/>
  <c r="G350" i="15"/>
  <c r="C351" i="15"/>
  <c r="N208" i="22"/>
  <c r="I204" i="15"/>
  <c r="N200" i="14"/>
  <c r="L200" i="14" s="1"/>
  <c r="S199" i="14" s="1"/>
  <c r="I378" i="22"/>
  <c r="J377" i="22"/>
  <c r="K376" i="22" s="1"/>
  <c r="J376" i="21"/>
  <c r="K375" i="21" s="1"/>
  <c r="I377" i="21"/>
  <c r="K367" i="14"/>
  <c r="L356" i="11"/>
  <c r="K355" i="11"/>
  <c r="P357" i="11"/>
  <c r="O357" i="11"/>
  <c r="I358" i="11"/>
  <c r="S358" i="11" s="1"/>
  <c r="N357" i="11"/>
  <c r="J357" i="11"/>
  <c r="M357" i="11"/>
  <c r="L356" i="10"/>
  <c r="K355" i="10"/>
  <c r="I358" i="10"/>
  <c r="S358" i="10" s="1"/>
  <c r="M357" i="10"/>
  <c r="P357" i="10"/>
  <c r="O357" i="10"/>
  <c r="N357" i="10"/>
  <c r="J357" i="10"/>
  <c r="N355" i="2"/>
  <c r="O355" i="2" s="1"/>
  <c r="P355" i="2" s="1"/>
  <c r="M356" i="2" s="1"/>
  <c r="L356" i="2"/>
  <c r="K355" i="2"/>
  <c r="I358" i="2"/>
  <c r="S358" i="2" s="1"/>
  <c r="J357" i="2"/>
  <c r="K351" i="15" l="1"/>
  <c r="D351" i="15"/>
  <c r="F351" i="15"/>
  <c r="M351" i="15"/>
  <c r="E351" i="15"/>
  <c r="G351" i="15"/>
  <c r="C352" i="15"/>
  <c r="L208" i="22"/>
  <c r="O224" i="21"/>
  <c r="P224" i="21" s="1"/>
  <c r="M225" i="21" s="1"/>
  <c r="H180" i="15"/>
  <c r="O200" i="14"/>
  <c r="P200" i="14" s="1"/>
  <c r="M201" i="14" s="1"/>
  <c r="I379" i="22"/>
  <c r="J378" i="22"/>
  <c r="K377" i="22" s="1"/>
  <c r="J377" i="21"/>
  <c r="K376" i="21" s="1"/>
  <c r="I378" i="21"/>
  <c r="K368" i="14"/>
  <c r="L357" i="11"/>
  <c r="K356" i="11"/>
  <c r="P358" i="11"/>
  <c r="O358" i="11"/>
  <c r="I359" i="11"/>
  <c r="S359" i="11" s="1"/>
  <c r="N358" i="11"/>
  <c r="M358" i="11"/>
  <c r="J358" i="11"/>
  <c r="L357" i="10"/>
  <c r="K356" i="10"/>
  <c r="I359" i="10"/>
  <c r="S359" i="10" s="1"/>
  <c r="M358" i="10"/>
  <c r="P358" i="10"/>
  <c r="O358" i="10"/>
  <c r="N358" i="10"/>
  <c r="J358" i="10"/>
  <c r="N356" i="2"/>
  <c r="O356" i="2" s="1"/>
  <c r="P356" i="2" s="1"/>
  <c r="M357" i="2" s="1"/>
  <c r="L357" i="2"/>
  <c r="K356" i="2"/>
  <c r="J358" i="2"/>
  <c r="I359" i="2"/>
  <c r="S359" i="2" s="1"/>
  <c r="M352" i="15" l="1"/>
  <c r="K352" i="15"/>
  <c r="D352" i="15"/>
  <c r="F352" i="15"/>
  <c r="E352" i="15"/>
  <c r="G352" i="15"/>
  <c r="C353" i="15"/>
  <c r="J188" i="15"/>
  <c r="S207" i="22"/>
  <c r="O208" i="22"/>
  <c r="P208" i="22" s="1"/>
  <c r="M209" i="22" s="1"/>
  <c r="N225" i="21"/>
  <c r="L225" i="21" s="1"/>
  <c r="S224" i="21" s="1"/>
  <c r="N201" i="14"/>
  <c r="L201" i="14" s="1"/>
  <c r="S200" i="14" s="1"/>
  <c r="I380" i="22"/>
  <c r="J379" i="22"/>
  <c r="K378" i="22" s="1"/>
  <c r="J378" i="21"/>
  <c r="K377" i="21" s="1"/>
  <c r="I379" i="21"/>
  <c r="K369" i="14"/>
  <c r="L358" i="11"/>
  <c r="K357" i="11"/>
  <c r="P359" i="11"/>
  <c r="O359" i="11"/>
  <c r="I360" i="11"/>
  <c r="S360" i="11" s="1"/>
  <c r="N359" i="11"/>
  <c r="J359" i="11"/>
  <c r="M359" i="11"/>
  <c r="L358" i="10"/>
  <c r="K357" i="10"/>
  <c r="I360" i="10"/>
  <c r="S360" i="10" s="1"/>
  <c r="M359" i="10"/>
  <c r="P359" i="10"/>
  <c r="O359" i="10"/>
  <c r="N359" i="10"/>
  <c r="J359" i="10"/>
  <c r="N357" i="2"/>
  <c r="O357" i="2" s="1"/>
  <c r="P357" i="2" s="1"/>
  <c r="M358" i="2" s="1"/>
  <c r="I360" i="2"/>
  <c r="S360" i="2" s="1"/>
  <c r="J359" i="2"/>
  <c r="L358" i="2"/>
  <c r="K357" i="2"/>
  <c r="M353" i="15" l="1"/>
  <c r="K353" i="15"/>
  <c r="D353" i="15"/>
  <c r="F353" i="15"/>
  <c r="E353" i="15"/>
  <c r="G353" i="15"/>
  <c r="C354" i="15"/>
  <c r="N209" i="22"/>
  <c r="I205" i="15"/>
  <c r="H181" i="15"/>
  <c r="O201" i="14"/>
  <c r="P201" i="14" s="1"/>
  <c r="M202" i="14" s="1"/>
  <c r="I381" i="22"/>
  <c r="J380" i="22"/>
  <c r="K379" i="22" s="1"/>
  <c r="J379" i="21"/>
  <c r="K378" i="21" s="1"/>
  <c r="I380" i="21"/>
  <c r="K370" i="14"/>
  <c r="L359" i="11"/>
  <c r="K358" i="11"/>
  <c r="P360" i="11"/>
  <c r="O360" i="11"/>
  <c r="I361" i="11"/>
  <c r="S361" i="11" s="1"/>
  <c r="N360" i="11"/>
  <c r="M360" i="11"/>
  <c r="J360" i="11"/>
  <c r="L359" i="10"/>
  <c r="K358" i="10"/>
  <c r="I361" i="10"/>
  <c r="S361" i="10" s="1"/>
  <c r="M360" i="10"/>
  <c r="P360" i="10"/>
  <c r="O360" i="10"/>
  <c r="N360" i="10"/>
  <c r="J360" i="10"/>
  <c r="N358" i="2"/>
  <c r="O358" i="2" s="1"/>
  <c r="P358" i="2" s="1"/>
  <c r="M359" i="2" s="1"/>
  <c r="L359" i="2"/>
  <c r="K358" i="2"/>
  <c r="J360" i="2"/>
  <c r="I361" i="2"/>
  <c r="S361" i="2" s="1"/>
  <c r="M354" i="15" l="1"/>
  <c r="K354" i="15"/>
  <c r="D354" i="15"/>
  <c r="F354" i="15"/>
  <c r="E354" i="15"/>
  <c r="G354" i="15"/>
  <c r="C355" i="15"/>
  <c r="O225" i="21"/>
  <c r="P225" i="21" s="1"/>
  <c r="M226" i="21" s="1"/>
  <c r="L209" i="22"/>
  <c r="N202" i="14"/>
  <c r="L202" i="14" s="1"/>
  <c r="S201" i="14" s="1"/>
  <c r="I382" i="22"/>
  <c r="J381" i="22"/>
  <c r="K380" i="22" s="1"/>
  <c r="J380" i="21"/>
  <c r="K379" i="21" s="1"/>
  <c r="I381" i="21"/>
  <c r="K371" i="14"/>
  <c r="L360" i="11"/>
  <c r="K359" i="11"/>
  <c r="P361" i="11"/>
  <c r="O361" i="11"/>
  <c r="I362" i="11"/>
  <c r="S362" i="11" s="1"/>
  <c r="N361" i="11"/>
  <c r="J361" i="11"/>
  <c r="M361" i="11"/>
  <c r="L360" i="10"/>
  <c r="K359" i="10"/>
  <c r="I362" i="10"/>
  <c r="S362" i="10" s="1"/>
  <c r="M361" i="10"/>
  <c r="P361" i="10"/>
  <c r="O361" i="10"/>
  <c r="N361" i="10"/>
  <c r="J361" i="10"/>
  <c r="N359" i="2"/>
  <c r="O359" i="2" s="1"/>
  <c r="P359" i="2" s="1"/>
  <c r="M360" i="2" s="1"/>
  <c r="K359" i="2"/>
  <c r="L360" i="2"/>
  <c r="I362" i="2"/>
  <c r="S362" i="2" s="1"/>
  <c r="J361" i="2"/>
  <c r="M355" i="15" l="1"/>
  <c r="K355" i="15"/>
  <c r="D355" i="15"/>
  <c r="F355" i="15"/>
  <c r="E355" i="15"/>
  <c r="G355" i="15"/>
  <c r="C356" i="15"/>
  <c r="J189" i="15"/>
  <c r="S208" i="22"/>
  <c r="N226" i="21"/>
  <c r="I206" i="15" s="1"/>
  <c r="O209" i="22"/>
  <c r="P209" i="22" s="1"/>
  <c r="M210" i="22" s="1"/>
  <c r="H182" i="15"/>
  <c r="O202" i="14"/>
  <c r="P202" i="14" s="1"/>
  <c r="M203" i="14" s="1"/>
  <c r="I383" i="22"/>
  <c r="J382" i="22"/>
  <c r="K381" i="22" s="1"/>
  <c r="J381" i="21"/>
  <c r="K380" i="21" s="1"/>
  <c r="I382" i="21"/>
  <c r="K372" i="14"/>
  <c r="L361" i="11"/>
  <c r="K360" i="11"/>
  <c r="P362" i="11"/>
  <c r="O362" i="11"/>
  <c r="I363" i="11"/>
  <c r="S363" i="11" s="1"/>
  <c r="N362" i="11"/>
  <c r="M362" i="11"/>
  <c r="J362" i="11"/>
  <c r="L361" i="10"/>
  <c r="K360" i="10"/>
  <c r="I363" i="10"/>
  <c r="S363" i="10" s="1"/>
  <c r="M362" i="10"/>
  <c r="P362" i="10"/>
  <c r="O362" i="10"/>
  <c r="N362" i="10"/>
  <c r="J362" i="10"/>
  <c r="N360" i="2"/>
  <c r="O360" i="2" s="1"/>
  <c r="P360" i="2" s="1"/>
  <c r="M361" i="2" s="1"/>
  <c r="I363" i="2"/>
  <c r="S363" i="2" s="1"/>
  <c r="J362" i="2"/>
  <c r="K360" i="2"/>
  <c r="L361" i="2"/>
  <c r="M356" i="15" l="1"/>
  <c r="K356" i="15"/>
  <c r="D356" i="15"/>
  <c r="F356" i="15"/>
  <c r="E356" i="15"/>
  <c r="G356" i="15"/>
  <c r="C357" i="15"/>
  <c r="L226" i="21"/>
  <c r="N210" i="22"/>
  <c r="N203" i="14"/>
  <c r="L203" i="14" s="1"/>
  <c r="S202" i="14" s="1"/>
  <c r="I384" i="22"/>
  <c r="J383" i="22"/>
  <c r="K382" i="22" s="1"/>
  <c r="J382" i="21"/>
  <c r="K381" i="21" s="1"/>
  <c r="I383" i="21"/>
  <c r="K373" i="14"/>
  <c r="L362" i="11"/>
  <c r="K361" i="11"/>
  <c r="P363" i="11"/>
  <c r="O363" i="11"/>
  <c r="I364" i="11"/>
  <c r="S364" i="11" s="1"/>
  <c r="N363" i="11"/>
  <c r="J363" i="11"/>
  <c r="M363" i="11"/>
  <c r="L362" i="10"/>
  <c r="K361" i="10"/>
  <c r="I364" i="10"/>
  <c r="S364" i="10" s="1"/>
  <c r="M363" i="10"/>
  <c r="P363" i="10"/>
  <c r="O363" i="10"/>
  <c r="N363" i="10"/>
  <c r="J363" i="10"/>
  <c r="N361" i="2"/>
  <c r="O361" i="2"/>
  <c r="P361" i="2" s="1"/>
  <c r="M362" i="2" s="1"/>
  <c r="K361" i="2"/>
  <c r="L362" i="2"/>
  <c r="I364" i="2"/>
  <c r="S364" i="2" s="1"/>
  <c r="J363" i="2"/>
  <c r="M357" i="15" l="1"/>
  <c r="D357" i="15"/>
  <c r="F357" i="15"/>
  <c r="K357" i="15"/>
  <c r="E357" i="15"/>
  <c r="G357" i="15"/>
  <c r="C358" i="15"/>
  <c r="S225" i="21"/>
  <c r="O226" i="21"/>
  <c r="P226" i="21" s="1"/>
  <c r="M227" i="21" s="1"/>
  <c r="N227" i="21" s="1"/>
  <c r="L227" i="21" s="1"/>
  <c r="S226" i="21" s="1"/>
  <c r="L210" i="22"/>
  <c r="I207" i="15"/>
  <c r="H183" i="15"/>
  <c r="O203" i="14"/>
  <c r="P203" i="14" s="1"/>
  <c r="M204" i="14" s="1"/>
  <c r="I385" i="22"/>
  <c r="J384" i="22"/>
  <c r="K383" i="22" s="1"/>
  <c r="J383" i="21"/>
  <c r="K382" i="21" s="1"/>
  <c r="I384" i="21"/>
  <c r="K374" i="14"/>
  <c r="L363" i="11"/>
  <c r="K362" i="11"/>
  <c r="P364" i="11"/>
  <c r="O364" i="11"/>
  <c r="I365" i="11"/>
  <c r="S365" i="11" s="1"/>
  <c r="N364" i="11"/>
  <c r="M364" i="11"/>
  <c r="J364" i="11"/>
  <c r="L363" i="10"/>
  <c r="K362" i="10"/>
  <c r="I365" i="10"/>
  <c r="S365" i="10" s="1"/>
  <c r="M364" i="10"/>
  <c r="P364" i="10"/>
  <c r="O364" i="10"/>
  <c r="N364" i="10"/>
  <c r="J364" i="10"/>
  <c r="N362" i="2"/>
  <c r="O362" i="2"/>
  <c r="P362" i="2" s="1"/>
  <c r="M363" i="2" s="1"/>
  <c r="I365" i="2"/>
  <c r="S365" i="2" s="1"/>
  <c r="J364" i="2"/>
  <c r="K362" i="2"/>
  <c r="L363" i="2"/>
  <c r="M358" i="15" l="1"/>
  <c r="K358" i="15"/>
  <c r="D358" i="15"/>
  <c r="F358" i="15"/>
  <c r="E358" i="15"/>
  <c r="G358" i="15"/>
  <c r="C359" i="15"/>
  <c r="J190" i="15"/>
  <c r="S209" i="22"/>
  <c r="O210" i="22"/>
  <c r="P210" i="22" s="1"/>
  <c r="M211" i="22" s="1"/>
  <c r="O227" i="21"/>
  <c r="P227" i="21" s="1"/>
  <c r="M228" i="21" s="1"/>
  <c r="N204" i="14"/>
  <c r="L204" i="14" s="1"/>
  <c r="S203" i="14" s="1"/>
  <c r="I386" i="22"/>
  <c r="J385" i="22"/>
  <c r="J384" i="21"/>
  <c r="K383" i="21" s="1"/>
  <c r="I385" i="21"/>
  <c r="K375" i="14"/>
  <c r="L364" i="11"/>
  <c r="K363" i="11"/>
  <c r="P365" i="11"/>
  <c r="O365" i="11"/>
  <c r="I366" i="11"/>
  <c r="S366" i="11" s="1"/>
  <c r="N365" i="11"/>
  <c r="J365" i="11"/>
  <c r="M365" i="11"/>
  <c r="I366" i="10"/>
  <c r="S366" i="10" s="1"/>
  <c r="M365" i="10"/>
  <c r="P365" i="10"/>
  <c r="O365" i="10"/>
  <c r="N365" i="10"/>
  <c r="J365" i="10"/>
  <c r="L364" i="10"/>
  <c r="K363" i="10"/>
  <c r="N363" i="2"/>
  <c r="O363" i="2"/>
  <c r="P363" i="2" s="1"/>
  <c r="M364" i="2" s="1"/>
  <c r="L364" i="2"/>
  <c r="K363" i="2"/>
  <c r="J365" i="2"/>
  <c r="I366" i="2"/>
  <c r="S366" i="2" s="1"/>
  <c r="K359" i="15" l="1"/>
  <c r="M359" i="15"/>
  <c r="D359" i="15"/>
  <c r="F359" i="15"/>
  <c r="E359" i="15"/>
  <c r="G359" i="15"/>
  <c r="C360" i="15"/>
  <c r="N211" i="22"/>
  <c r="N228" i="21"/>
  <c r="L228" i="21" s="1"/>
  <c r="S227" i="21" s="1"/>
  <c r="H184" i="15"/>
  <c r="O204" i="14"/>
  <c r="P204" i="14" s="1"/>
  <c r="M205" i="14" s="1"/>
  <c r="K384" i="22"/>
  <c r="I387" i="22"/>
  <c r="J386" i="22"/>
  <c r="K385" i="22" s="1"/>
  <c r="J385" i="21"/>
  <c r="I386" i="21"/>
  <c r="K376" i="14"/>
  <c r="L365" i="11"/>
  <c r="K364" i="11"/>
  <c r="P366" i="11"/>
  <c r="O366" i="11"/>
  <c r="I367" i="11"/>
  <c r="S367" i="11" s="1"/>
  <c r="N366" i="11"/>
  <c r="M366" i="11"/>
  <c r="J366" i="11"/>
  <c r="L365" i="10"/>
  <c r="K364" i="10"/>
  <c r="I367" i="10"/>
  <c r="S367" i="10" s="1"/>
  <c r="M366" i="10"/>
  <c r="P366" i="10"/>
  <c r="O366" i="10"/>
  <c r="N366" i="10"/>
  <c r="J366" i="10"/>
  <c r="N364" i="2"/>
  <c r="O364" i="2" s="1"/>
  <c r="P364" i="2" s="1"/>
  <c r="M365" i="2" s="1"/>
  <c r="L365" i="2"/>
  <c r="K364" i="2"/>
  <c r="J366" i="2"/>
  <c r="I367" i="2"/>
  <c r="S367" i="2" s="1"/>
  <c r="M360" i="15" l="1"/>
  <c r="K360" i="15"/>
  <c r="D360" i="15"/>
  <c r="F360" i="15"/>
  <c r="E360" i="15"/>
  <c r="G360" i="15"/>
  <c r="C361" i="15"/>
  <c r="L211" i="22"/>
  <c r="I208" i="15"/>
  <c r="N205" i="14"/>
  <c r="L205" i="14" s="1"/>
  <c r="S204" i="14" s="1"/>
  <c r="K384" i="21"/>
  <c r="I388" i="22"/>
  <c r="J387" i="22"/>
  <c r="K386" i="22" s="1"/>
  <c r="J386" i="21"/>
  <c r="K385" i="21" s="1"/>
  <c r="I387" i="21"/>
  <c r="K377" i="14"/>
  <c r="L366" i="11"/>
  <c r="K365" i="11"/>
  <c r="P367" i="11"/>
  <c r="O367" i="11"/>
  <c r="I368" i="11"/>
  <c r="S368" i="11" s="1"/>
  <c r="N367" i="11"/>
  <c r="J367" i="11"/>
  <c r="M367" i="11"/>
  <c r="I368" i="10"/>
  <c r="S368" i="10" s="1"/>
  <c r="M367" i="10"/>
  <c r="P367" i="10"/>
  <c r="O367" i="10"/>
  <c r="N367" i="10"/>
  <c r="J367" i="10"/>
  <c r="L366" i="10"/>
  <c r="K365" i="10"/>
  <c r="N365" i="2"/>
  <c r="O365" i="2"/>
  <c r="P365" i="2" s="1"/>
  <c r="M366" i="2" s="1"/>
  <c r="L366" i="2"/>
  <c r="K365" i="2"/>
  <c r="J367" i="2"/>
  <c r="I368" i="2"/>
  <c r="S368" i="2" s="1"/>
  <c r="M361" i="15" l="1"/>
  <c r="K361" i="15"/>
  <c r="D361" i="15"/>
  <c r="F361" i="15"/>
  <c r="E361" i="15"/>
  <c r="G361" i="15"/>
  <c r="C362" i="15"/>
  <c r="J191" i="15"/>
  <c r="S210" i="22"/>
  <c r="O228" i="21"/>
  <c r="P228" i="21" s="1"/>
  <c r="M229" i="21" s="1"/>
  <c r="O211" i="22"/>
  <c r="P211" i="22" s="1"/>
  <c r="M212" i="22" s="1"/>
  <c r="H185" i="15"/>
  <c r="O205" i="14"/>
  <c r="P205" i="14" s="1"/>
  <c r="M206" i="14" s="1"/>
  <c r="J388" i="22"/>
  <c r="K387" i="22" s="1"/>
  <c r="J387" i="21"/>
  <c r="K386" i="21" s="1"/>
  <c r="I388" i="21"/>
  <c r="K378" i="14"/>
  <c r="L367" i="11"/>
  <c r="K366" i="11"/>
  <c r="P368" i="11"/>
  <c r="O368" i="11"/>
  <c r="I369" i="11"/>
  <c r="S369" i="11" s="1"/>
  <c r="N368" i="11"/>
  <c r="M368" i="11"/>
  <c r="J368" i="11"/>
  <c r="L367" i="10"/>
  <c r="K366" i="10"/>
  <c r="I369" i="10"/>
  <c r="S369" i="10" s="1"/>
  <c r="M368" i="10"/>
  <c r="P368" i="10"/>
  <c r="O368" i="10"/>
  <c r="N368" i="10"/>
  <c r="J368" i="10"/>
  <c r="N366" i="2"/>
  <c r="O366" i="2" s="1"/>
  <c r="P366" i="2" s="1"/>
  <c r="M367" i="2" s="1"/>
  <c r="K366" i="2"/>
  <c r="L367" i="2"/>
  <c r="I369" i="2"/>
  <c r="S369" i="2" s="1"/>
  <c r="J368" i="2"/>
  <c r="M362" i="15" l="1"/>
  <c r="D362" i="15"/>
  <c r="F362" i="15"/>
  <c r="K362" i="15"/>
  <c r="E362" i="15"/>
  <c r="G362" i="15"/>
  <c r="C363" i="15"/>
  <c r="N229" i="21"/>
  <c r="I209" i="15" s="1"/>
  <c r="N212" i="22"/>
  <c r="N206" i="14"/>
  <c r="L206" i="14" s="1"/>
  <c r="S205" i="14" s="1"/>
  <c r="J388" i="21"/>
  <c r="K387" i="21" s="1"/>
  <c r="K379" i="14"/>
  <c r="L368" i="11"/>
  <c r="K367" i="11"/>
  <c r="P369" i="11"/>
  <c r="O369" i="11"/>
  <c r="I370" i="11"/>
  <c r="S370" i="11" s="1"/>
  <c r="N369" i="11"/>
  <c r="J369" i="11"/>
  <c r="M369" i="11"/>
  <c r="L368" i="10"/>
  <c r="K367" i="10"/>
  <c r="I370" i="10"/>
  <c r="S370" i="10" s="1"/>
  <c r="M369" i="10"/>
  <c r="P369" i="10"/>
  <c r="O369" i="10"/>
  <c r="N369" i="10"/>
  <c r="J369" i="10"/>
  <c r="N367" i="2"/>
  <c r="O367" i="2" s="1"/>
  <c r="P367" i="2" s="1"/>
  <c r="M368" i="2" s="1"/>
  <c r="I370" i="2"/>
  <c r="S370" i="2" s="1"/>
  <c r="J369" i="2"/>
  <c r="K367" i="2"/>
  <c r="L368" i="2"/>
  <c r="M363" i="15" l="1"/>
  <c r="K363" i="15"/>
  <c r="D363" i="15"/>
  <c r="F363" i="15"/>
  <c r="E363" i="15"/>
  <c r="G363" i="15"/>
  <c r="C364" i="15"/>
  <c r="L229" i="21"/>
  <c r="S228" i="21" s="1"/>
  <c r="L212" i="22"/>
  <c r="H186" i="15"/>
  <c r="O206" i="14"/>
  <c r="P206" i="14" s="1"/>
  <c r="M207" i="14" s="1"/>
  <c r="K380" i="14"/>
  <c r="L369" i="11"/>
  <c r="K368" i="11"/>
  <c r="P370" i="11"/>
  <c r="O370" i="11"/>
  <c r="I371" i="11"/>
  <c r="S371" i="11" s="1"/>
  <c r="N370" i="11"/>
  <c r="M370" i="11"/>
  <c r="J370" i="11"/>
  <c r="L369" i="10"/>
  <c r="K368" i="10"/>
  <c r="I371" i="10"/>
  <c r="S371" i="10" s="1"/>
  <c r="M370" i="10"/>
  <c r="P370" i="10"/>
  <c r="O370" i="10"/>
  <c r="N370" i="10"/>
  <c r="J370" i="10"/>
  <c r="N368" i="2"/>
  <c r="O368" i="2"/>
  <c r="P368" i="2" s="1"/>
  <c r="M369" i="2" s="1"/>
  <c r="I371" i="2"/>
  <c r="S371" i="2" s="1"/>
  <c r="J370" i="2"/>
  <c r="K368" i="2"/>
  <c r="L369" i="2"/>
  <c r="M364" i="15" l="1"/>
  <c r="K364" i="15"/>
  <c r="D364" i="15"/>
  <c r="F364" i="15"/>
  <c r="E364" i="15"/>
  <c r="G364" i="15"/>
  <c r="C365" i="15"/>
  <c r="J192" i="15"/>
  <c r="S211" i="22"/>
  <c r="O229" i="21"/>
  <c r="P229" i="21" s="1"/>
  <c r="M230" i="21" s="1"/>
  <c r="N230" i="21" s="1"/>
  <c r="L230" i="21" s="1"/>
  <c r="S229" i="21" s="1"/>
  <c r="O212" i="22"/>
  <c r="P212" i="22" s="1"/>
  <c r="M213" i="22" s="1"/>
  <c r="I210" i="15"/>
  <c r="N207" i="14"/>
  <c r="L207" i="14" s="1"/>
  <c r="S206" i="14" s="1"/>
  <c r="K381" i="14"/>
  <c r="L370" i="11"/>
  <c r="K369" i="11"/>
  <c r="P371" i="11"/>
  <c r="O371" i="11"/>
  <c r="I372" i="11"/>
  <c r="S372" i="11" s="1"/>
  <c r="N371" i="11"/>
  <c r="J371" i="11"/>
  <c r="M371" i="11"/>
  <c r="L370" i="10"/>
  <c r="K369" i="10"/>
  <c r="I372" i="10"/>
  <c r="S372" i="10" s="1"/>
  <c r="M371" i="10"/>
  <c r="P371" i="10"/>
  <c r="O371" i="10"/>
  <c r="N371" i="10"/>
  <c r="J371" i="10"/>
  <c r="N369" i="2"/>
  <c r="O369" i="2" s="1"/>
  <c r="P369" i="2" s="1"/>
  <c r="M370" i="2" s="1"/>
  <c r="L370" i="2"/>
  <c r="K369" i="2"/>
  <c r="I372" i="2"/>
  <c r="S372" i="2" s="1"/>
  <c r="J371" i="2"/>
  <c r="M365" i="15" l="1"/>
  <c r="K365" i="15"/>
  <c r="D365" i="15"/>
  <c r="F365" i="15"/>
  <c r="E365" i="15"/>
  <c r="G365" i="15"/>
  <c r="C366" i="15"/>
  <c r="N213" i="22"/>
  <c r="L213" i="22" s="1"/>
  <c r="O230" i="21"/>
  <c r="P230" i="21" s="1"/>
  <c r="M231" i="21" s="1"/>
  <c r="H187" i="15"/>
  <c r="O207" i="14"/>
  <c r="P207" i="14" s="1"/>
  <c r="M208" i="14" s="1"/>
  <c r="K382" i="14"/>
  <c r="L371" i="11"/>
  <c r="K370" i="11"/>
  <c r="P372" i="11"/>
  <c r="O372" i="11"/>
  <c r="I373" i="11"/>
  <c r="S373" i="11" s="1"/>
  <c r="N372" i="11"/>
  <c r="M372" i="11"/>
  <c r="J372" i="11"/>
  <c r="L371" i="10"/>
  <c r="K370" i="10"/>
  <c r="I373" i="10"/>
  <c r="S373" i="10" s="1"/>
  <c r="M372" i="10"/>
  <c r="P372" i="10"/>
  <c r="O372" i="10"/>
  <c r="N372" i="10"/>
  <c r="J372" i="10"/>
  <c r="N370" i="2"/>
  <c r="O370" i="2" s="1"/>
  <c r="P370" i="2" s="1"/>
  <c r="M371" i="2" s="1"/>
  <c r="K370" i="2"/>
  <c r="L371" i="2"/>
  <c r="J372" i="2"/>
  <c r="I373" i="2"/>
  <c r="S373" i="2" s="1"/>
  <c r="M366" i="15" l="1"/>
  <c r="D366" i="15"/>
  <c r="F366" i="15"/>
  <c r="K366" i="15"/>
  <c r="E366" i="15"/>
  <c r="G366" i="15"/>
  <c r="C367" i="15"/>
  <c r="J193" i="15"/>
  <c r="S212" i="22"/>
  <c r="O213" i="22"/>
  <c r="P213" i="22" s="1"/>
  <c r="M214" i="22" s="1"/>
  <c r="N231" i="21"/>
  <c r="L231" i="21" s="1"/>
  <c r="S230" i="21" s="1"/>
  <c r="N208" i="14"/>
  <c r="L208" i="14" s="1"/>
  <c r="S207" i="14" s="1"/>
  <c r="K383" i="14"/>
  <c r="L372" i="11"/>
  <c r="K371" i="11"/>
  <c r="P373" i="11"/>
  <c r="O373" i="11"/>
  <c r="I374" i="11"/>
  <c r="S374" i="11" s="1"/>
  <c r="N373" i="11"/>
  <c r="J373" i="11"/>
  <c r="M373" i="11"/>
  <c r="L372" i="10"/>
  <c r="K371" i="10"/>
  <c r="I374" i="10"/>
  <c r="S374" i="10" s="1"/>
  <c r="M373" i="10"/>
  <c r="P373" i="10"/>
  <c r="O373" i="10"/>
  <c r="N373" i="10"/>
  <c r="J373" i="10"/>
  <c r="N371" i="2"/>
  <c r="O371" i="2" s="1"/>
  <c r="P371" i="2" s="1"/>
  <c r="M372" i="2" s="1"/>
  <c r="K371" i="2"/>
  <c r="L372" i="2"/>
  <c r="J373" i="2"/>
  <c r="I374" i="2"/>
  <c r="S374" i="2" s="1"/>
  <c r="K367" i="15" l="1"/>
  <c r="D367" i="15"/>
  <c r="F367" i="15"/>
  <c r="M367" i="15"/>
  <c r="E367" i="15"/>
  <c r="G367" i="15"/>
  <c r="C368" i="15"/>
  <c r="N214" i="22"/>
  <c r="L214" i="22" s="1"/>
  <c r="I211" i="15"/>
  <c r="H188" i="15"/>
  <c r="O208" i="14"/>
  <c r="P208" i="14" s="1"/>
  <c r="M209" i="14" s="1"/>
  <c r="K384" i="14"/>
  <c r="L373" i="11"/>
  <c r="K372" i="11"/>
  <c r="P374" i="11"/>
  <c r="O374" i="11"/>
  <c r="I375" i="11"/>
  <c r="S375" i="11" s="1"/>
  <c r="N374" i="11"/>
  <c r="M374" i="11"/>
  <c r="J374" i="11"/>
  <c r="L373" i="10"/>
  <c r="K372" i="10"/>
  <c r="I375" i="10"/>
  <c r="S375" i="10" s="1"/>
  <c r="M374" i="10"/>
  <c r="P374" i="10"/>
  <c r="O374" i="10"/>
  <c r="N374" i="10"/>
  <c r="J374" i="10"/>
  <c r="N372" i="2"/>
  <c r="O372" i="2" s="1"/>
  <c r="P372" i="2" s="1"/>
  <c r="M373" i="2" s="1"/>
  <c r="I375" i="2"/>
  <c r="S375" i="2" s="1"/>
  <c r="J374" i="2"/>
  <c r="L373" i="2"/>
  <c r="K372" i="2"/>
  <c r="M368" i="15" l="1"/>
  <c r="K368" i="15"/>
  <c r="D368" i="15"/>
  <c r="F368" i="15"/>
  <c r="E368" i="15"/>
  <c r="G368" i="15"/>
  <c r="C369" i="15"/>
  <c r="J194" i="15"/>
  <c r="S213" i="22"/>
  <c r="O214" i="22"/>
  <c r="P214" i="22" s="1"/>
  <c r="M215" i="22" s="1"/>
  <c r="O231" i="21"/>
  <c r="P231" i="21" s="1"/>
  <c r="M232" i="21" s="1"/>
  <c r="N209" i="14"/>
  <c r="L209" i="14" s="1"/>
  <c r="S208" i="14" s="1"/>
  <c r="K385" i="14"/>
  <c r="L374" i="11"/>
  <c r="K373" i="11"/>
  <c r="P375" i="11"/>
  <c r="O375" i="11"/>
  <c r="I376" i="11"/>
  <c r="S376" i="11" s="1"/>
  <c r="N375" i="11"/>
  <c r="J375" i="11"/>
  <c r="M375" i="11"/>
  <c r="L374" i="10"/>
  <c r="K373" i="10"/>
  <c r="I376" i="10"/>
  <c r="S376" i="10" s="1"/>
  <c r="M375" i="10"/>
  <c r="P375" i="10"/>
  <c r="O375" i="10"/>
  <c r="N375" i="10"/>
  <c r="J375" i="10"/>
  <c r="N373" i="2"/>
  <c r="O373" i="2" s="1"/>
  <c r="P373" i="2" s="1"/>
  <c r="M374" i="2" s="1"/>
  <c r="K373" i="2"/>
  <c r="L374" i="2"/>
  <c r="I376" i="2"/>
  <c r="S376" i="2" s="1"/>
  <c r="J375" i="2"/>
  <c r="M369" i="15" l="1"/>
  <c r="K369" i="15"/>
  <c r="D369" i="15"/>
  <c r="F369" i="15"/>
  <c r="E369" i="15"/>
  <c r="G369" i="15"/>
  <c r="C370" i="15"/>
  <c r="N215" i="22"/>
  <c r="L215" i="22" s="1"/>
  <c r="N232" i="21"/>
  <c r="L232" i="21" s="1"/>
  <c r="S231" i="21" s="1"/>
  <c r="H189" i="15"/>
  <c r="O209" i="14"/>
  <c r="P209" i="14" s="1"/>
  <c r="M210" i="14" s="1"/>
  <c r="K386" i="14"/>
  <c r="L375" i="11"/>
  <c r="K374" i="11"/>
  <c r="P376" i="11"/>
  <c r="O376" i="11"/>
  <c r="I377" i="11"/>
  <c r="S377" i="11" s="1"/>
  <c r="N376" i="11"/>
  <c r="M376" i="11"/>
  <c r="J376" i="11"/>
  <c r="L375" i="10"/>
  <c r="K374" i="10"/>
  <c r="I377" i="10"/>
  <c r="S377" i="10" s="1"/>
  <c r="M376" i="10"/>
  <c r="P376" i="10"/>
  <c r="O376" i="10"/>
  <c r="N376" i="10"/>
  <c r="J376" i="10"/>
  <c r="N374" i="2"/>
  <c r="O374" i="2" s="1"/>
  <c r="P374" i="2" s="1"/>
  <c r="M375" i="2" s="1"/>
  <c r="I377" i="2"/>
  <c r="S377" i="2" s="1"/>
  <c r="J376" i="2"/>
  <c r="L375" i="2"/>
  <c r="K374" i="2"/>
  <c r="M370" i="15" l="1"/>
  <c r="D370" i="15"/>
  <c r="F370" i="15"/>
  <c r="K370" i="15"/>
  <c r="E370" i="15"/>
  <c r="G370" i="15"/>
  <c r="C371" i="15"/>
  <c r="J195" i="15"/>
  <c r="S214" i="22"/>
  <c r="O215" i="22"/>
  <c r="P215" i="22" s="1"/>
  <c r="M216" i="22" s="1"/>
  <c r="I212" i="15"/>
  <c r="N210" i="14"/>
  <c r="L210" i="14" s="1"/>
  <c r="S209" i="14" s="1"/>
  <c r="K387" i="14"/>
  <c r="L376" i="11"/>
  <c r="K375" i="11"/>
  <c r="P377" i="11"/>
  <c r="O377" i="11"/>
  <c r="I378" i="11"/>
  <c r="S378" i="11" s="1"/>
  <c r="N377" i="11"/>
  <c r="J377" i="11"/>
  <c r="M377" i="11"/>
  <c r="L376" i="10"/>
  <c r="K375" i="10"/>
  <c r="I378" i="10"/>
  <c r="S378" i="10" s="1"/>
  <c r="M377" i="10"/>
  <c r="P377" i="10"/>
  <c r="O377" i="10"/>
  <c r="N377" i="10"/>
  <c r="J377" i="10"/>
  <c r="N375" i="2"/>
  <c r="O375" i="2" s="1"/>
  <c r="P375" i="2" s="1"/>
  <c r="M376" i="2" s="1"/>
  <c r="L376" i="2"/>
  <c r="K375" i="2"/>
  <c r="J377" i="2"/>
  <c r="I378" i="2"/>
  <c r="S378" i="2" s="1"/>
  <c r="M371" i="15" l="1"/>
  <c r="K371" i="15"/>
  <c r="D371" i="15"/>
  <c r="F371" i="15"/>
  <c r="E371" i="15"/>
  <c r="G371" i="15"/>
  <c r="C372" i="15"/>
  <c r="N216" i="22"/>
  <c r="O232" i="21"/>
  <c r="P232" i="21" s="1"/>
  <c r="M233" i="21" s="1"/>
  <c r="H190" i="15"/>
  <c r="L190" i="15" s="1"/>
  <c r="N190" i="15" s="1"/>
  <c r="A191" i="15" s="1"/>
  <c r="O210" i="14"/>
  <c r="P210" i="14" s="1"/>
  <c r="M211" i="14" s="1"/>
  <c r="L148" i="15"/>
  <c r="N148" i="15" s="1"/>
  <c r="A149" i="15" s="1"/>
  <c r="L180" i="15"/>
  <c r="N180" i="15" s="1"/>
  <c r="A181" i="15" s="1"/>
  <c r="L140" i="15"/>
  <c r="N140" i="15" s="1"/>
  <c r="A141" i="15" s="1"/>
  <c r="L172" i="15"/>
  <c r="N172" i="15" s="1"/>
  <c r="A173" i="15" s="1"/>
  <c r="L132" i="15"/>
  <c r="N132" i="15" s="1"/>
  <c r="A133" i="15" s="1"/>
  <c r="L164" i="15"/>
  <c r="N164" i="15" s="1"/>
  <c r="A165" i="15" s="1"/>
  <c r="L156" i="15"/>
  <c r="N156" i="15" s="1"/>
  <c r="A157" i="15" s="1"/>
  <c r="L188" i="15"/>
  <c r="N188" i="15" s="1"/>
  <c r="A189" i="15" s="1"/>
  <c r="L182" i="15"/>
  <c r="N182" i="15" s="1"/>
  <c r="A183" i="15" s="1"/>
  <c r="L150" i="15"/>
  <c r="N150" i="15" s="1"/>
  <c r="A151" i="15" s="1"/>
  <c r="L189" i="15"/>
  <c r="N189" i="15" s="1"/>
  <c r="A190" i="15" s="1"/>
  <c r="L131" i="15"/>
  <c r="N131" i="15" s="1"/>
  <c r="A132" i="15" s="1"/>
  <c r="L186" i="15"/>
  <c r="N186" i="15" s="1"/>
  <c r="A187" i="15" s="1"/>
  <c r="L154" i="15"/>
  <c r="N154" i="15" s="1"/>
  <c r="A155" i="15" s="1"/>
  <c r="L165" i="15"/>
  <c r="N165" i="15" s="1"/>
  <c r="A166" i="15" s="1"/>
  <c r="L171" i="15"/>
  <c r="N171" i="15" s="1"/>
  <c r="A172" i="15" s="1"/>
  <c r="L168" i="15"/>
  <c r="N168" i="15" s="1"/>
  <c r="A169" i="15" s="1"/>
  <c r="L136" i="15"/>
  <c r="N136" i="15" s="1"/>
  <c r="A137" i="15" s="1"/>
  <c r="L158" i="15"/>
  <c r="N158" i="15" s="1"/>
  <c r="A159" i="15" s="1"/>
  <c r="L141" i="15"/>
  <c r="N141" i="15" s="1"/>
  <c r="A142" i="15" s="1"/>
  <c r="L147" i="15"/>
  <c r="N147" i="15" s="1"/>
  <c r="A148" i="15" s="1"/>
  <c r="L162" i="15"/>
  <c r="N162" i="15" s="1"/>
  <c r="A163" i="15" s="1"/>
  <c r="L130" i="15"/>
  <c r="N130" i="15" s="1"/>
  <c r="A131" i="15" s="1"/>
  <c r="L181" i="15"/>
  <c r="N181" i="15" s="1"/>
  <c r="A182" i="15" s="1"/>
  <c r="L187" i="15"/>
  <c r="N187" i="15" s="1"/>
  <c r="A188" i="15" s="1"/>
  <c r="L176" i="15"/>
  <c r="N176" i="15" s="1"/>
  <c r="A177" i="15" s="1"/>
  <c r="L144" i="15"/>
  <c r="N144" i="15" s="1"/>
  <c r="A145" i="15" s="1"/>
  <c r="L166" i="15"/>
  <c r="N166" i="15" s="1"/>
  <c r="A167" i="15" s="1"/>
  <c r="L134" i="15"/>
  <c r="N134" i="15" s="1"/>
  <c r="A135" i="15" s="1"/>
  <c r="L157" i="15"/>
  <c r="N157" i="15" s="1"/>
  <c r="A158" i="15" s="1"/>
  <c r="L163" i="15"/>
  <c r="N163" i="15" s="1"/>
  <c r="A164" i="15" s="1"/>
  <c r="L170" i="15"/>
  <c r="N170" i="15" s="1"/>
  <c r="A171" i="15" s="1"/>
  <c r="L138" i="15"/>
  <c r="N138" i="15" s="1"/>
  <c r="A139" i="15" s="1"/>
  <c r="L133" i="15"/>
  <c r="N133" i="15" s="1"/>
  <c r="A134" i="15" s="1"/>
  <c r="L139" i="15"/>
  <c r="N139" i="15" s="1"/>
  <c r="A140" i="15" s="1"/>
  <c r="L184" i="15"/>
  <c r="N184" i="15" s="1"/>
  <c r="A185" i="15" s="1"/>
  <c r="L152" i="15"/>
  <c r="N152" i="15" s="1"/>
  <c r="A153" i="15" s="1"/>
  <c r="H9" i="15"/>
  <c r="L174" i="15"/>
  <c r="N174" i="15" s="1"/>
  <c r="A175" i="15" s="1"/>
  <c r="L173" i="15"/>
  <c r="N173" i="15" s="1"/>
  <c r="A174" i="15" s="1"/>
  <c r="L179" i="15"/>
  <c r="N179" i="15" s="1"/>
  <c r="A180" i="15" s="1"/>
  <c r="L146" i="15"/>
  <c r="N146" i="15" s="1"/>
  <c r="A147" i="15" s="1"/>
  <c r="L160" i="15"/>
  <c r="N160" i="15" s="1"/>
  <c r="A161" i="15" s="1"/>
  <c r="L142" i="15"/>
  <c r="N142" i="15" s="1"/>
  <c r="A143" i="15" s="1"/>
  <c r="L178" i="15"/>
  <c r="N178" i="15" s="1"/>
  <c r="A179" i="15" s="1"/>
  <c r="L149" i="15"/>
  <c r="N149" i="15" s="1"/>
  <c r="A150" i="15" s="1"/>
  <c r="L155" i="15"/>
  <c r="N155" i="15" s="1"/>
  <c r="A156" i="15" s="1"/>
  <c r="L135" i="15"/>
  <c r="N135" i="15" s="1"/>
  <c r="A136" i="15" s="1"/>
  <c r="L129" i="15"/>
  <c r="N129" i="15" s="1"/>
  <c r="A130" i="15" s="1"/>
  <c r="L159" i="15"/>
  <c r="N159" i="15" s="1"/>
  <c r="A160" i="15" s="1"/>
  <c r="L153" i="15"/>
  <c r="N153" i="15" s="1"/>
  <c r="A154" i="15" s="1"/>
  <c r="L183" i="15"/>
  <c r="N183" i="15" s="1"/>
  <c r="A184" i="15" s="1"/>
  <c r="L177" i="15"/>
  <c r="N177" i="15" s="1"/>
  <c r="A178" i="15" s="1"/>
  <c r="L143" i="15"/>
  <c r="N143" i="15" s="1"/>
  <c r="A144" i="15" s="1"/>
  <c r="L137" i="15"/>
  <c r="N137" i="15" s="1"/>
  <c r="A138" i="15" s="1"/>
  <c r="L167" i="15"/>
  <c r="N167" i="15" s="1"/>
  <c r="A168" i="15" s="1"/>
  <c r="L161" i="15"/>
  <c r="N161" i="15" s="1"/>
  <c r="A162" i="15" s="1"/>
  <c r="L185" i="15"/>
  <c r="N185" i="15" s="1"/>
  <c r="A186" i="15" s="1"/>
  <c r="L151" i="15"/>
  <c r="N151" i="15" s="1"/>
  <c r="A152" i="15" s="1"/>
  <c r="L145" i="15"/>
  <c r="N145" i="15" s="1"/>
  <c r="A146" i="15" s="1"/>
  <c r="L175" i="15"/>
  <c r="N175" i="15" s="1"/>
  <c r="A176" i="15" s="1"/>
  <c r="L169" i="15"/>
  <c r="N169" i="15" s="1"/>
  <c r="A170" i="15" s="1"/>
  <c r="L377" i="11"/>
  <c r="K376" i="11"/>
  <c r="P378" i="11"/>
  <c r="O378" i="11"/>
  <c r="N378" i="11"/>
  <c r="F28" i="11" s="1"/>
  <c r="M378" i="11"/>
  <c r="J378" i="11"/>
  <c r="M378" i="10"/>
  <c r="P378" i="10"/>
  <c r="O378" i="10"/>
  <c r="N378" i="10"/>
  <c r="F28" i="10" s="1"/>
  <c r="J378" i="10"/>
  <c r="L377" i="10"/>
  <c r="K376" i="10"/>
  <c r="N376" i="2"/>
  <c r="O376" i="2" s="1"/>
  <c r="P376" i="2" s="1"/>
  <c r="M377" i="2" s="1"/>
  <c r="K376" i="2"/>
  <c r="L377" i="2"/>
  <c r="J378" i="2"/>
  <c r="L8" i="2" s="1"/>
  <c r="S18" i="2" s="1"/>
  <c r="P12" i="2" s="1"/>
  <c r="C7" i="19" s="1"/>
  <c r="M372" i="15" l="1"/>
  <c r="K372" i="15"/>
  <c r="D372" i="15"/>
  <c r="F372" i="15"/>
  <c r="E372" i="15"/>
  <c r="G372" i="15"/>
  <c r="C373" i="15"/>
  <c r="L216" i="22"/>
  <c r="N233" i="21"/>
  <c r="L233" i="21" s="1"/>
  <c r="S232" i="21" s="1"/>
  <c r="N211" i="14"/>
  <c r="L211" i="14" s="1"/>
  <c r="S210" i="14" s="1"/>
  <c r="U13" i="2"/>
  <c r="P8" i="2"/>
  <c r="P9" i="2" s="1"/>
  <c r="L8" i="11"/>
  <c r="S18" i="11" s="1"/>
  <c r="P12" i="11" s="1"/>
  <c r="G7" i="19" s="1"/>
  <c r="L8" i="10"/>
  <c r="L378" i="11"/>
  <c r="K377" i="11"/>
  <c r="L378" i="10"/>
  <c r="K377" i="10"/>
  <c r="N377" i="2"/>
  <c r="O377" i="2" s="1"/>
  <c r="P377" i="2" s="1"/>
  <c r="M378" i="2" s="1"/>
  <c r="L378" i="2"/>
  <c r="K377" i="2"/>
  <c r="M373" i="15" l="1"/>
  <c r="K373" i="15"/>
  <c r="D373" i="15"/>
  <c r="F373" i="15"/>
  <c r="E373" i="15"/>
  <c r="G373" i="15"/>
  <c r="C374" i="15"/>
  <c r="J196" i="15"/>
  <c r="S215" i="22"/>
  <c r="L9" i="15"/>
  <c r="L61" i="15"/>
  <c r="N61" i="15" s="1"/>
  <c r="A62" i="15" s="1"/>
  <c r="L39" i="15"/>
  <c r="N39" i="15" s="1"/>
  <c r="A40" i="15" s="1"/>
  <c r="L89" i="15"/>
  <c r="N89" i="15" s="1"/>
  <c r="A90" i="15" s="1"/>
  <c r="L85" i="15"/>
  <c r="N85" i="15" s="1"/>
  <c r="A86" i="15" s="1"/>
  <c r="L38" i="15"/>
  <c r="N38" i="15" s="1"/>
  <c r="A39" i="15" s="1"/>
  <c r="L112" i="15"/>
  <c r="N112" i="15" s="1"/>
  <c r="A113" i="15" s="1"/>
  <c r="L84" i="15"/>
  <c r="N84" i="15" s="1"/>
  <c r="A85" i="15" s="1"/>
  <c r="L37" i="15"/>
  <c r="N37" i="15" s="1"/>
  <c r="A38" i="15" s="1"/>
  <c r="L62" i="15"/>
  <c r="N62" i="15" s="1"/>
  <c r="A63" i="15" s="1"/>
  <c r="L83" i="15"/>
  <c r="N83" i="15" s="1"/>
  <c r="A84" i="15" s="1"/>
  <c r="L127" i="15"/>
  <c r="N127" i="15" s="1"/>
  <c r="A128" i="15" s="1"/>
  <c r="L54" i="15"/>
  <c r="N54" i="15" s="1"/>
  <c r="A55" i="15" s="1"/>
  <c r="L33" i="15"/>
  <c r="N33" i="15" s="1"/>
  <c r="A34" i="15" s="1"/>
  <c r="L57" i="15"/>
  <c r="N57" i="15" s="1"/>
  <c r="A58" i="15" s="1"/>
  <c r="L35" i="15"/>
  <c r="N35" i="15" s="1"/>
  <c r="A36" i="15" s="1"/>
  <c r="L79" i="15"/>
  <c r="N79" i="15" s="1"/>
  <c r="A80" i="15" s="1"/>
  <c r="L128" i="15"/>
  <c r="N128" i="15" s="1"/>
  <c r="A129" i="15" s="1"/>
  <c r="L34" i="15"/>
  <c r="N34" i="15" s="1"/>
  <c r="A35" i="15" s="1"/>
  <c r="L125" i="15"/>
  <c r="N125" i="15" s="1"/>
  <c r="A126" i="15" s="1"/>
  <c r="L77" i="15"/>
  <c r="N77" i="15" s="1"/>
  <c r="A78" i="15" s="1"/>
  <c r="L102" i="15"/>
  <c r="N102" i="15" s="1"/>
  <c r="A103" i="15" s="1"/>
  <c r="L55" i="15"/>
  <c r="N55" i="15" s="1"/>
  <c r="A56" i="15" s="1"/>
  <c r="L94" i="15"/>
  <c r="N94" i="15" s="1"/>
  <c r="A95" i="15" s="1"/>
  <c r="L51" i="15"/>
  <c r="N51" i="15" s="1"/>
  <c r="A52" i="15" s="1"/>
  <c r="L122" i="15"/>
  <c r="N122" i="15" s="1"/>
  <c r="A123" i="15" s="1"/>
  <c r="L75" i="15"/>
  <c r="N75" i="15" s="1"/>
  <c r="A76" i="15" s="1"/>
  <c r="L53" i="15"/>
  <c r="N53" i="15" s="1"/>
  <c r="A54" i="15" s="1"/>
  <c r="L124" i="15"/>
  <c r="N124" i="15" s="1"/>
  <c r="A125" i="15" s="1"/>
  <c r="L121" i="15"/>
  <c r="N121" i="15" s="1"/>
  <c r="A122" i="15" s="1"/>
  <c r="L74" i="15"/>
  <c r="N74" i="15" s="1"/>
  <c r="A75" i="15" s="1"/>
  <c r="L24" i="15"/>
  <c r="N24" i="15" s="1"/>
  <c r="L120" i="15"/>
  <c r="N120" i="15" s="1"/>
  <c r="A121" i="15" s="1"/>
  <c r="L73" i="15"/>
  <c r="N73" i="15" s="1"/>
  <c r="A74" i="15" s="1"/>
  <c r="L47" i="15"/>
  <c r="N47" i="15" s="1"/>
  <c r="A48" i="15" s="1"/>
  <c r="L119" i="15"/>
  <c r="N119" i="15" s="1"/>
  <c r="A120" i="15" s="1"/>
  <c r="L43" i="15"/>
  <c r="N43" i="15" s="1"/>
  <c r="A44" i="15" s="1"/>
  <c r="L101" i="15"/>
  <c r="N101" i="15" s="1"/>
  <c r="A102" i="15" s="1"/>
  <c r="L93" i="15"/>
  <c r="N93" i="15" s="1"/>
  <c r="A94" i="15" s="1"/>
  <c r="L118" i="15"/>
  <c r="N118" i="15" s="1"/>
  <c r="A119" i="15" s="1"/>
  <c r="L76" i="15"/>
  <c r="N76" i="15" s="1"/>
  <c r="A77" i="15" s="1"/>
  <c r="L115" i="15"/>
  <c r="N115" i="15" s="1"/>
  <c r="A116" i="15" s="1"/>
  <c r="L92" i="15"/>
  <c r="N92" i="15" s="1"/>
  <c r="A93" i="15" s="1"/>
  <c r="L117" i="15"/>
  <c r="N117" i="15" s="1"/>
  <c r="A118" i="15" s="1"/>
  <c r="L42" i="15"/>
  <c r="N42" i="15" s="1"/>
  <c r="A43" i="15" s="1"/>
  <c r="L19" i="15"/>
  <c r="N19" i="15" s="1"/>
  <c r="L91" i="15"/>
  <c r="N91" i="15" s="1"/>
  <c r="A92" i="15" s="1"/>
  <c r="L116" i="15"/>
  <c r="N116" i="15" s="1"/>
  <c r="A117" i="15" s="1"/>
  <c r="L65" i="15"/>
  <c r="N65" i="15" s="1"/>
  <c r="A66" i="15" s="1"/>
  <c r="L80" i="15"/>
  <c r="N80" i="15" s="1"/>
  <c r="A81" i="15" s="1"/>
  <c r="L126" i="15"/>
  <c r="N126" i="15" s="1"/>
  <c r="A127" i="15" s="1"/>
  <c r="L41" i="15"/>
  <c r="N41" i="15" s="1"/>
  <c r="A42" i="15" s="1"/>
  <c r="L96" i="15"/>
  <c r="N96" i="15" s="1"/>
  <c r="A97" i="15" s="1"/>
  <c r="L78" i="15"/>
  <c r="N78" i="15" s="1"/>
  <c r="A79" i="15" s="1"/>
  <c r="L23" i="15"/>
  <c r="N23" i="15" s="1"/>
  <c r="L123" i="15"/>
  <c r="N123" i="15" s="1"/>
  <c r="A124" i="15" s="1"/>
  <c r="L70" i="15"/>
  <c r="N70" i="15" s="1"/>
  <c r="A71" i="15" s="1"/>
  <c r="L50" i="15"/>
  <c r="N50" i="15" s="1"/>
  <c r="A51" i="15" s="1"/>
  <c r="U13" i="10"/>
  <c r="S18" i="10"/>
  <c r="P12" i="10" s="1"/>
  <c r="E7" i="19" s="1"/>
  <c r="O216" i="22"/>
  <c r="P216" i="22" s="1"/>
  <c r="M217" i="22" s="1"/>
  <c r="N217" i="22" s="1"/>
  <c r="I213" i="15"/>
  <c r="H191" i="15"/>
  <c r="L191" i="15" s="1"/>
  <c r="N191" i="15" s="1"/>
  <c r="A192" i="15" s="1"/>
  <c r="O211" i="14"/>
  <c r="P211" i="14" s="1"/>
  <c r="M212" i="14" s="1"/>
  <c r="P7" i="2"/>
  <c r="C12" i="19" s="1"/>
  <c r="P11" i="2"/>
  <c r="C8" i="19" s="1"/>
  <c r="P8" i="11"/>
  <c r="P9" i="11" s="1"/>
  <c r="U13" i="11"/>
  <c r="P8" i="10"/>
  <c r="P9" i="10" s="1"/>
  <c r="L106" i="15"/>
  <c r="N106" i="15" s="1"/>
  <c r="A107" i="15" s="1"/>
  <c r="L46" i="15"/>
  <c r="N46" i="15" s="1"/>
  <c r="A47" i="15" s="1"/>
  <c r="L87" i="15"/>
  <c r="N87" i="15" s="1"/>
  <c r="A88" i="15" s="1"/>
  <c r="L110" i="15"/>
  <c r="N110" i="15" s="1"/>
  <c r="A111" i="15" s="1"/>
  <c r="L44" i="15"/>
  <c r="N44" i="15" s="1"/>
  <c r="A45" i="15" s="1"/>
  <c r="L12" i="15"/>
  <c r="N12" i="15" s="1"/>
  <c r="L103" i="15"/>
  <c r="N103" i="15" s="1"/>
  <c r="A104" i="15" s="1"/>
  <c r="L71" i="15"/>
  <c r="N71" i="15" s="1"/>
  <c r="A72" i="15" s="1"/>
  <c r="L60" i="15"/>
  <c r="N60" i="15" s="1"/>
  <c r="A61" i="15" s="1"/>
  <c r="L69" i="15"/>
  <c r="N69" i="15" s="1"/>
  <c r="A70" i="15" s="1"/>
  <c r="L88" i="15"/>
  <c r="N88" i="15" s="1"/>
  <c r="A89" i="15" s="1"/>
  <c r="L49" i="15"/>
  <c r="N49" i="15" s="1"/>
  <c r="A50" i="15" s="1"/>
  <c r="L81" i="15"/>
  <c r="N81" i="15" s="1"/>
  <c r="A82" i="15" s="1"/>
  <c r="L113" i="15"/>
  <c r="N113" i="15" s="1"/>
  <c r="A114" i="15" s="1"/>
  <c r="L40" i="15"/>
  <c r="N40" i="15" s="1"/>
  <c r="A41" i="15" s="1"/>
  <c r="L72" i="15"/>
  <c r="N72" i="15" s="1"/>
  <c r="A73" i="15" s="1"/>
  <c r="L10" i="15"/>
  <c r="N10" i="15" s="1"/>
  <c r="L114" i="15"/>
  <c r="N114" i="15" s="1"/>
  <c r="A115" i="15" s="1"/>
  <c r="L52" i="15"/>
  <c r="N52" i="15" s="1"/>
  <c r="A53" i="15" s="1"/>
  <c r="L31" i="15"/>
  <c r="N31" i="15" s="1"/>
  <c r="A32" i="15" s="1"/>
  <c r="L63" i="15"/>
  <c r="N63" i="15" s="1"/>
  <c r="A64" i="15" s="1"/>
  <c r="L95" i="15"/>
  <c r="N95" i="15" s="1"/>
  <c r="A96" i="15" s="1"/>
  <c r="L90" i="15"/>
  <c r="N90" i="15" s="1"/>
  <c r="A91" i="15" s="1"/>
  <c r="L105" i="15"/>
  <c r="N105" i="15" s="1"/>
  <c r="A106" i="15" s="1"/>
  <c r="L32" i="15"/>
  <c r="N32" i="15" s="1"/>
  <c r="A33" i="15" s="1"/>
  <c r="L64" i="15"/>
  <c r="N64" i="15" s="1"/>
  <c r="A65" i="15" s="1"/>
  <c r="L107" i="15"/>
  <c r="N107" i="15" s="1"/>
  <c r="A108" i="15" s="1"/>
  <c r="L66" i="15"/>
  <c r="N66" i="15" s="1"/>
  <c r="A67" i="15" s="1"/>
  <c r="L98" i="15"/>
  <c r="N98" i="15" s="1"/>
  <c r="A99" i="15" s="1"/>
  <c r="L97" i="15"/>
  <c r="N97" i="15" s="1"/>
  <c r="A98" i="15" s="1"/>
  <c r="L56" i="15"/>
  <c r="N56" i="15" s="1"/>
  <c r="A57" i="15" s="1"/>
  <c r="L86" i="15"/>
  <c r="N86" i="15" s="1"/>
  <c r="A87" i="15" s="1"/>
  <c r="L67" i="15"/>
  <c r="N67" i="15" s="1"/>
  <c r="A68" i="15" s="1"/>
  <c r="L99" i="15"/>
  <c r="N99" i="15" s="1"/>
  <c r="A100" i="15" s="1"/>
  <c r="L26" i="15"/>
  <c r="N26" i="15" s="1"/>
  <c r="L58" i="15"/>
  <c r="N58" i="15" s="1"/>
  <c r="A59" i="15" s="1"/>
  <c r="L82" i="15"/>
  <c r="N82" i="15" s="1"/>
  <c r="A83" i="15" s="1"/>
  <c r="L45" i="15"/>
  <c r="N45" i="15" s="1"/>
  <c r="A46" i="15" s="1"/>
  <c r="L109" i="15"/>
  <c r="N109" i="15" s="1"/>
  <c r="A110" i="15" s="1"/>
  <c r="L36" i="15"/>
  <c r="N36" i="15" s="1"/>
  <c r="A37" i="15" s="1"/>
  <c r="L68" i="15"/>
  <c r="N68" i="15" s="1"/>
  <c r="A69" i="15" s="1"/>
  <c r="L15" i="15"/>
  <c r="N15" i="15" s="1"/>
  <c r="L111" i="15"/>
  <c r="N111" i="15" s="1"/>
  <c r="A112" i="15" s="1"/>
  <c r="L100" i="15"/>
  <c r="N100" i="15" s="1"/>
  <c r="A101" i="15" s="1"/>
  <c r="L48" i="15"/>
  <c r="N48" i="15" s="1"/>
  <c r="A49" i="15" s="1"/>
  <c r="L27" i="15"/>
  <c r="N27" i="15" s="1"/>
  <c r="L59" i="15"/>
  <c r="N59" i="15" s="1"/>
  <c r="A60" i="15" s="1"/>
  <c r="L104" i="15"/>
  <c r="N104" i="15" s="1"/>
  <c r="A105" i="15" s="1"/>
  <c r="L108" i="15"/>
  <c r="N108" i="15" s="1"/>
  <c r="A109" i="15" s="1"/>
  <c r="N378" i="2"/>
  <c r="F28" i="2" s="1"/>
  <c r="M374" i="15" l="1"/>
  <c r="D374" i="15"/>
  <c r="F374" i="15"/>
  <c r="K374" i="15"/>
  <c r="E374" i="15"/>
  <c r="G374" i="15"/>
  <c r="C375" i="15"/>
  <c r="A27" i="15"/>
  <c r="A24" i="15"/>
  <c r="L217" i="22"/>
  <c r="O233" i="21"/>
  <c r="P233" i="21" s="1"/>
  <c r="M234" i="21" s="1"/>
  <c r="N212" i="14"/>
  <c r="L212" i="14" s="1"/>
  <c r="S211" i="14" s="1"/>
  <c r="P11" i="11"/>
  <c r="G8" i="19" s="1"/>
  <c r="P7" i="11"/>
  <c r="G12" i="19" s="1"/>
  <c r="L18" i="15"/>
  <c r="N18" i="15" s="1"/>
  <c r="A19" i="15" s="1"/>
  <c r="L25" i="15"/>
  <c r="N25" i="15" s="1"/>
  <c r="A26" i="15" s="1"/>
  <c r="L22" i="15"/>
  <c r="N22" i="15" s="1"/>
  <c r="A23" i="15" s="1"/>
  <c r="L20" i="15"/>
  <c r="N20" i="15" s="1"/>
  <c r="L21" i="15"/>
  <c r="N21" i="15" s="1"/>
  <c r="P7" i="10"/>
  <c r="E12" i="19" s="1"/>
  <c r="Q12" i="19" s="1"/>
  <c r="P11" i="10"/>
  <c r="E8" i="19" s="1"/>
  <c r="L16" i="15"/>
  <c r="N16" i="15" s="1"/>
  <c r="L13" i="15"/>
  <c r="N13" i="15" s="1"/>
  <c r="L11" i="15"/>
  <c r="N11" i="15" s="1"/>
  <c r="A12" i="15" s="1"/>
  <c r="L29" i="15"/>
  <c r="N29" i="15" s="1"/>
  <c r="A30" i="15" s="1"/>
  <c r="L17" i="15"/>
  <c r="N17" i="15" s="1"/>
  <c r="A18" i="15" s="1"/>
  <c r="L28" i="15"/>
  <c r="N28" i="15" s="1"/>
  <c r="L30" i="15"/>
  <c r="N30" i="15" s="1"/>
  <c r="A31" i="15" s="1"/>
  <c r="L14" i="15"/>
  <c r="N14" i="15" s="1"/>
  <c r="A15" i="15" s="1"/>
  <c r="O378" i="2"/>
  <c r="P378" i="2" s="1"/>
  <c r="K375" i="15" l="1"/>
  <c r="M375" i="15"/>
  <c r="D375" i="15"/>
  <c r="F375" i="15"/>
  <c r="E375" i="15"/>
  <c r="G375" i="15"/>
  <c r="C376" i="15"/>
  <c r="J197" i="15"/>
  <c r="S216" i="22"/>
  <c r="A29" i="15"/>
  <c r="A22" i="15"/>
  <c r="O11" i="23"/>
  <c r="A17" i="15"/>
  <c r="A21" i="15"/>
  <c r="A28" i="15"/>
  <c r="A20" i="15"/>
  <c r="A14" i="15"/>
  <c r="A11" i="15"/>
  <c r="A13" i="15"/>
  <c r="A25" i="15"/>
  <c r="A16" i="15"/>
  <c r="O217" i="22"/>
  <c r="P217" i="22" s="1"/>
  <c r="M218" i="22" s="1"/>
  <c r="N218" i="22" s="1"/>
  <c r="N234" i="21"/>
  <c r="L234" i="21" s="1"/>
  <c r="S233" i="21" s="1"/>
  <c r="H192" i="15"/>
  <c r="L192" i="15" s="1"/>
  <c r="N192" i="15" s="1"/>
  <c r="A193" i="15" s="1"/>
  <c r="O212" i="14"/>
  <c r="P212" i="14" s="1"/>
  <c r="M213" i="14" s="1"/>
  <c r="N9" i="15"/>
  <c r="A10" i="15" s="1"/>
  <c r="M376" i="15" l="1"/>
  <c r="K376" i="15"/>
  <c r="D376" i="15"/>
  <c r="F376" i="15"/>
  <c r="E376" i="15"/>
  <c r="G376" i="15"/>
  <c r="C377" i="15"/>
  <c r="L218" i="22"/>
  <c r="I214" i="15"/>
  <c r="N213" i="14"/>
  <c r="L213" i="14" s="1"/>
  <c r="S212" i="14" s="1"/>
  <c r="M377" i="15" l="1"/>
  <c r="K377" i="15"/>
  <c r="D377" i="15"/>
  <c r="F377" i="15"/>
  <c r="E377" i="15"/>
  <c r="G377" i="15"/>
  <c r="C378" i="15"/>
  <c r="J198" i="15"/>
  <c r="S217" i="22"/>
  <c r="O218" i="22"/>
  <c r="P218" i="22" s="1"/>
  <c r="M219" i="22" s="1"/>
  <c r="O234" i="21"/>
  <c r="P234" i="21" s="1"/>
  <c r="M235" i="21" s="1"/>
  <c r="H193" i="15"/>
  <c r="L193" i="15" s="1"/>
  <c r="N193" i="15" s="1"/>
  <c r="A194" i="15" s="1"/>
  <c r="O213" i="14"/>
  <c r="P213" i="14" s="1"/>
  <c r="M214" i="14" s="1"/>
  <c r="M378" i="15" l="1"/>
  <c r="D378" i="15"/>
  <c r="F378" i="15"/>
  <c r="K378" i="15"/>
  <c r="E378" i="15"/>
  <c r="G378" i="15"/>
  <c r="C379" i="15"/>
  <c r="N219" i="22"/>
  <c r="L219" i="22" s="1"/>
  <c r="S218" i="22" s="1"/>
  <c r="N235" i="21"/>
  <c r="N214" i="14"/>
  <c r="L214" i="14" s="1"/>
  <c r="S213" i="14" s="1"/>
  <c r="M379" i="15" l="1"/>
  <c r="K379" i="15"/>
  <c r="D379" i="15"/>
  <c r="F379" i="15"/>
  <c r="E379" i="15"/>
  <c r="G379" i="15"/>
  <c r="C380" i="15"/>
  <c r="I215" i="15"/>
  <c r="L235" i="21"/>
  <c r="S234" i="21" s="1"/>
  <c r="J199" i="15"/>
  <c r="O219" i="22"/>
  <c r="P219" i="22" s="1"/>
  <c r="M220" i="22" s="1"/>
  <c r="N220" i="22" s="1"/>
  <c r="L220" i="22" s="1"/>
  <c r="S219" i="22" s="1"/>
  <c r="H194" i="15"/>
  <c r="L194" i="15" s="1"/>
  <c r="N194" i="15" s="1"/>
  <c r="A195" i="15" s="1"/>
  <c r="O214" i="14"/>
  <c r="P214" i="14" s="1"/>
  <c r="M215" i="14" s="1"/>
  <c r="M380" i="15" l="1"/>
  <c r="K380" i="15"/>
  <c r="D380" i="15"/>
  <c r="F380" i="15"/>
  <c r="E380" i="15"/>
  <c r="G380" i="15"/>
  <c r="C381" i="15"/>
  <c r="O235" i="21"/>
  <c r="P235" i="21" s="1"/>
  <c r="M236" i="21" s="1"/>
  <c r="N236" i="21" s="1"/>
  <c r="L236" i="21" s="1"/>
  <c r="S235" i="21" s="1"/>
  <c r="J200" i="15"/>
  <c r="O220" i="22"/>
  <c r="P220" i="22" s="1"/>
  <c r="M221" i="22" s="1"/>
  <c r="N215" i="14"/>
  <c r="L215" i="14" s="1"/>
  <c r="S214" i="14" s="1"/>
  <c r="M381" i="15" l="1"/>
  <c r="K381" i="15"/>
  <c r="D381" i="15"/>
  <c r="F381" i="15"/>
  <c r="E381" i="15"/>
  <c r="G381" i="15"/>
  <c r="C382" i="15"/>
  <c r="N221" i="22"/>
  <c r="L221" i="22" s="1"/>
  <c r="S220" i="22" s="1"/>
  <c r="I216" i="15"/>
  <c r="H195" i="15"/>
  <c r="L195" i="15" s="1"/>
  <c r="N195" i="15" s="1"/>
  <c r="A196" i="15" s="1"/>
  <c r="O215" i="14"/>
  <c r="P215" i="14" s="1"/>
  <c r="M216" i="14" s="1"/>
  <c r="M382" i="15" l="1"/>
  <c r="D382" i="15"/>
  <c r="F382" i="15"/>
  <c r="K382" i="15"/>
  <c r="E382" i="15"/>
  <c r="G382" i="15"/>
  <c r="C383" i="15"/>
  <c r="O236" i="21"/>
  <c r="P236" i="21" s="1"/>
  <c r="M237" i="21" s="1"/>
  <c r="O221" i="22"/>
  <c r="P221" i="22" s="1"/>
  <c r="M222" i="22" s="1"/>
  <c r="J201" i="15"/>
  <c r="N216" i="14"/>
  <c r="L216" i="14" s="1"/>
  <c r="S215" i="14" s="1"/>
  <c r="K383" i="15" l="1"/>
  <c r="D383" i="15"/>
  <c r="F383" i="15"/>
  <c r="M383" i="15"/>
  <c r="E383" i="15"/>
  <c r="G383" i="15"/>
  <c r="C384" i="15"/>
  <c r="N237" i="21"/>
  <c r="L237" i="21" s="1"/>
  <c r="N222" i="22"/>
  <c r="L222" i="22" s="1"/>
  <c r="S221" i="22" s="1"/>
  <c r="H196" i="15"/>
  <c r="L196" i="15" s="1"/>
  <c r="N196" i="15" s="1"/>
  <c r="A197" i="15" s="1"/>
  <c r="O216" i="14"/>
  <c r="P216" i="14" s="1"/>
  <c r="M217" i="14" s="1"/>
  <c r="M384" i="15" l="1"/>
  <c r="K384" i="15"/>
  <c r="D384" i="15"/>
  <c r="F384" i="15"/>
  <c r="E384" i="15"/>
  <c r="G384" i="15"/>
  <c r="C385" i="15"/>
  <c r="I217" i="15"/>
  <c r="S236" i="21"/>
  <c r="J202" i="15"/>
  <c r="O222" i="22"/>
  <c r="P222" i="22" s="1"/>
  <c r="M223" i="22" s="1"/>
  <c r="O237" i="21"/>
  <c r="P237" i="21" s="1"/>
  <c r="M238" i="21" s="1"/>
  <c r="N217" i="14"/>
  <c r="L217" i="14" s="1"/>
  <c r="S216" i="14" s="1"/>
  <c r="M385" i="15" l="1"/>
  <c r="K385" i="15"/>
  <c r="D385" i="15"/>
  <c r="F385" i="15"/>
  <c r="E385" i="15"/>
  <c r="G385" i="15"/>
  <c r="C386" i="15"/>
  <c r="N223" i="22"/>
  <c r="L223" i="22" s="1"/>
  <c r="S222" i="22" s="1"/>
  <c r="N238" i="21"/>
  <c r="L238" i="21" s="1"/>
  <c r="S237" i="21" s="1"/>
  <c r="H197" i="15"/>
  <c r="L197" i="15" s="1"/>
  <c r="N197" i="15" s="1"/>
  <c r="A198" i="15" s="1"/>
  <c r="O217" i="14"/>
  <c r="P217" i="14" s="1"/>
  <c r="M218" i="14" s="1"/>
  <c r="M386" i="15" l="1"/>
  <c r="D386" i="15"/>
  <c r="F386" i="15"/>
  <c r="K386" i="15"/>
  <c r="E386" i="15"/>
  <c r="G386" i="15"/>
  <c r="C387" i="15"/>
  <c r="O223" i="22"/>
  <c r="P223" i="22" s="1"/>
  <c r="M224" i="22" s="1"/>
  <c r="J203" i="15"/>
  <c r="O238" i="21"/>
  <c r="P238" i="21" s="1"/>
  <c r="M239" i="21" s="1"/>
  <c r="I218" i="15"/>
  <c r="N218" i="14"/>
  <c r="L218" i="14" s="1"/>
  <c r="S217" i="14" s="1"/>
  <c r="M387" i="15" l="1"/>
  <c r="K387" i="15"/>
  <c r="D387" i="15"/>
  <c r="F387" i="15"/>
  <c r="E387" i="15"/>
  <c r="G387" i="15"/>
  <c r="C388" i="15"/>
  <c r="N224" i="22"/>
  <c r="L224" i="22" s="1"/>
  <c r="S223" i="22" s="1"/>
  <c r="N239" i="21"/>
  <c r="L239" i="21" s="1"/>
  <c r="S238" i="21" s="1"/>
  <c r="H198" i="15"/>
  <c r="L198" i="15" s="1"/>
  <c r="N198" i="15" s="1"/>
  <c r="A199" i="15" s="1"/>
  <c r="O218" i="14"/>
  <c r="P218" i="14" s="1"/>
  <c r="M219" i="14" s="1"/>
  <c r="M388" i="15" l="1"/>
  <c r="K388" i="15"/>
  <c r="D388" i="15"/>
  <c r="F388" i="15"/>
  <c r="E388" i="15"/>
  <c r="G388" i="15"/>
  <c r="C389" i="15"/>
  <c r="J204" i="15"/>
  <c r="O224" i="22"/>
  <c r="P224" i="22" s="1"/>
  <c r="M225" i="22" s="1"/>
  <c r="I219" i="15"/>
  <c r="O239" i="21"/>
  <c r="P239" i="21" s="1"/>
  <c r="M240" i="21" s="1"/>
  <c r="N219" i="14"/>
  <c r="L219" i="14" s="1"/>
  <c r="S218" i="14" s="1"/>
  <c r="M389" i="15" l="1"/>
  <c r="K389" i="15"/>
  <c r="D389" i="15"/>
  <c r="F389" i="15"/>
  <c r="E389" i="15"/>
  <c r="G389" i="15"/>
  <c r="C390" i="15"/>
  <c r="N225" i="22"/>
  <c r="L225" i="22" s="1"/>
  <c r="S224" i="22" s="1"/>
  <c r="N240" i="21"/>
  <c r="L240" i="21" s="1"/>
  <c r="S239" i="21" s="1"/>
  <c r="H199" i="15"/>
  <c r="L199" i="15" s="1"/>
  <c r="N199" i="15" s="1"/>
  <c r="A200" i="15" s="1"/>
  <c r="O219" i="14"/>
  <c r="P219" i="14" s="1"/>
  <c r="M220" i="14" s="1"/>
  <c r="M390" i="15" l="1"/>
  <c r="D390" i="15"/>
  <c r="F390" i="15"/>
  <c r="K390" i="15"/>
  <c r="E390" i="15"/>
  <c r="G390" i="15"/>
  <c r="C391" i="15"/>
  <c r="J205" i="15"/>
  <c r="O225" i="22"/>
  <c r="P225" i="22" s="1"/>
  <c r="M226" i="22" s="1"/>
  <c r="O240" i="21"/>
  <c r="P240" i="21" s="1"/>
  <c r="M241" i="21" s="1"/>
  <c r="I220" i="15"/>
  <c r="N220" i="14"/>
  <c r="L220" i="14" s="1"/>
  <c r="S219" i="14" s="1"/>
  <c r="K391" i="15" l="1"/>
  <c r="M391" i="15"/>
  <c r="D391" i="15"/>
  <c r="F391" i="15"/>
  <c r="E391" i="15"/>
  <c r="G391" i="15"/>
  <c r="C392" i="15"/>
  <c r="N226" i="22"/>
  <c r="L226" i="22" s="1"/>
  <c r="S225" i="22" s="1"/>
  <c r="N241" i="21"/>
  <c r="L241" i="21" s="1"/>
  <c r="S240" i="21" s="1"/>
  <c r="H200" i="15"/>
  <c r="L200" i="15" s="1"/>
  <c r="N200" i="15" s="1"/>
  <c r="A201" i="15" s="1"/>
  <c r="O220" i="14"/>
  <c r="P220" i="14" s="1"/>
  <c r="M221" i="14" s="1"/>
  <c r="M392" i="15" l="1"/>
  <c r="K392" i="15"/>
  <c r="D392" i="15"/>
  <c r="F392" i="15"/>
  <c r="E392" i="15"/>
  <c r="G392" i="15"/>
  <c r="C393" i="15"/>
  <c r="O226" i="22"/>
  <c r="P226" i="22" s="1"/>
  <c r="M227" i="22" s="1"/>
  <c r="J206" i="15"/>
  <c r="I221" i="15"/>
  <c r="O241" i="21"/>
  <c r="P241" i="21" s="1"/>
  <c r="M242" i="21" s="1"/>
  <c r="N221" i="14"/>
  <c r="L221" i="14" s="1"/>
  <c r="S220" i="14" s="1"/>
  <c r="M393" i="15" l="1"/>
  <c r="K393" i="15"/>
  <c r="D393" i="15"/>
  <c r="F393" i="15"/>
  <c r="E393" i="15"/>
  <c r="G393" i="15"/>
  <c r="C394" i="15"/>
  <c r="N227" i="22"/>
  <c r="L227" i="22" s="1"/>
  <c r="S226" i="22" s="1"/>
  <c r="N242" i="21"/>
  <c r="L242" i="21" s="1"/>
  <c r="S241" i="21" s="1"/>
  <c r="H201" i="15"/>
  <c r="L201" i="15" s="1"/>
  <c r="N201" i="15" s="1"/>
  <c r="A202" i="15" s="1"/>
  <c r="O221" i="14"/>
  <c r="P221" i="14" s="1"/>
  <c r="M222" i="14" s="1"/>
  <c r="M394" i="15" l="1"/>
  <c r="D394" i="15"/>
  <c r="F394" i="15"/>
  <c r="K394" i="15"/>
  <c r="E394" i="15"/>
  <c r="G394" i="15"/>
  <c r="C395" i="15"/>
  <c r="O227" i="22"/>
  <c r="P227" i="22" s="1"/>
  <c r="M228" i="22" s="1"/>
  <c r="J207" i="15"/>
  <c r="O242" i="21"/>
  <c r="P242" i="21" s="1"/>
  <c r="M243" i="21" s="1"/>
  <c r="I222" i="15"/>
  <c r="N222" i="14"/>
  <c r="L222" i="14" s="1"/>
  <c r="S221" i="14" s="1"/>
  <c r="M395" i="15" l="1"/>
  <c r="K395" i="15"/>
  <c r="D395" i="15"/>
  <c r="F395" i="15"/>
  <c r="E395" i="15"/>
  <c r="G395" i="15"/>
  <c r="C396" i="15"/>
  <c r="N228" i="22"/>
  <c r="L228" i="22" s="1"/>
  <c r="S227" i="22" s="1"/>
  <c r="N243" i="21"/>
  <c r="L243" i="21" s="1"/>
  <c r="S242" i="21" s="1"/>
  <c r="H202" i="15"/>
  <c r="L202" i="15" s="1"/>
  <c r="N202" i="15" s="1"/>
  <c r="A203" i="15" s="1"/>
  <c r="O222" i="14"/>
  <c r="P222" i="14" s="1"/>
  <c r="M223" i="14" s="1"/>
  <c r="M396" i="15" l="1"/>
  <c r="K396" i="15"/>
  <c r="D396" i="15"/>
  <c r="F396" i="15"/>
  <c r="E396" i="15"/>
  <c r="G396" i="15"/>
  <c r="C397" i="15"/>
  <c r="O228" i="22"/>
  <c r="P228" i="22" s="1"/>
  <c r="M229" i="22" s="1"/>
  <c r="J208" i="15"/>
  <c r="I223" i="15"/>
  <c r="O243" i="21"/>
  <c r="P243" i="21" s="1"/>
  <c r="M244" i="21" s="1"/>
  <c r="N223" i="14"/>
  <c r="L223" i="14" s="1"/>
  <c r="S222" i="14" s="1"/>
  <c r="M397" i="15" l="1"/>
  <c r="K397" i="15"/>
  <c r="D397" i="15"/>
  <c r="F397" i="15"/>
  <c r="E397" i="15"/>
  <c r="G397" i="15"/>
  <c r="C398" i="15"/>
  <c r="N229" i="22"/>
  <c r="L229" i="22" s="1"/>
  <c r="S228" i="22" s="1"/>
  <c r="N244" i="21"/>
  <c r="L244" i="21" s="1"/>
  <c r="S243" i="21" s="1"/>
  <c r="H203" i="15"/>
  <c r="L203" i="15" s="1"/>
  <c r="N203" i="15" s="1"/>
  <c r="A204" i="15" s="1"/>
  <c r="O223" i="14"/>
  <c r="P223" i="14" s="1"/>
  <c r="M224" i="14" s="1"/>
  <c r="M398" i="15" l="1"/>
  <c r="D398" i="15"/>
  <c r="F398" i="15"/>
  <c r="K398" i="15"/>
  <c r="E398" i="15"/>
  <c r="G398" i="15"/>
  <c r="C399" i="15"/>
  <c r="J209" i="15"/>
  <c r="O229" i="22"/>
  <c r="P229" i="22" s="1"/>
  <c r="M230" i="22" s="1"/>
  <c r="O244" i="21"/>
  <c r="P244" i="21" s="1"/>
  <c r="M245" i="21" s="1"/>
  <c r="I224" i="15"/>
  <c r="N224" i="14"/>
  <c r="L224" i="14" s="1"/>
  <c r="S223" i="14" s="1"/>
  <c r="K399" i="15" l="1"/>
  <c r="D399" i="15"/>
  <c r="F399" i="15"/>
  <c r="M399" i="15"/>
  <c r="E399" i="15"/>
  <c r="G399" i="15"/>
  <c r="C400" i="15"/>
  <c r="N230" i="22"/>
  <c r="L230" i="22" s="1"/>
  <c r="S229" i="22" s="1"/>
  <c r="N245" i="21"/>
  <c r="L245" i="21" s="1"/>
  <c r="S244" i="21" s="1"/>
  <c r="H204" i="15"/>
  <c r="L204" i="15" s="1"/>
  <c r="N204" i="15" s="1"/>
  <c r="A205" i="15" s="1"/>
  <c r="O224" i="14"/>
  <c r="P224" i="14" s="1"/>
  <c r="M225" i="14" s="1"/>
  <c r="M400" i="15" l="1"/>
  <c r="K400" i="15"/>
  <c r="D400" i="15"/>
  <c r="F400" i="15"/>
  <c r="E400" i="15"/>
  <c r="G400" i="15"/>
  <c r="C401" i="15"/>
  <c r="O230" i="22"/>
  <c r="P230" i="22" s="1"/>
  <c r="M231" i="22" s="1"/>
  <c r="J210" i="15"/>
  <c r="I225" i="15"/>
  <c r="O245" i="21"/>
  <c r="P245" i="21" s="1"/>
  <c r="M246" i="21" s="1"/>
  <c r="N225" i="14"/>
  <c r="L225" i="14" s="1"/>
  <c r="S224" i="14" s="1"/>
  <c r="M401" i="15" l="1"/>
  <c r="K401" i="15"/>
  <c r="D401" i="15"/>
  <c r="F401" i="15"/>
  <c r="E401" i="15"/>
  <c r="G401" i="15"/>
  <c r="C402" i="15"/>
  <c r="N231" i="22"/>
  <c r="L231" i="22" s="1"/>
  <c r="S230" i="22" s="1"/>
  <c r="N246" i="21"/>
  <c r="L246" i="21" s="1"/>
  <c r="S245" i="21" s="1"/>
  <c r="H205" i="15"/>
  <c r="L205" i="15" s="1"/>
  <c r="N205" i="15" s="1"/>
  <c r="A206" i="15" s="1"/>
  <c r="O225" i="14"/>
  <c r="P225" i="14" s="1"/>
  <c r="M226" i="14" s="1"/>
  <c r="M402" i="15" l="1"/>
  <c r="D402" i="15"/>
  <c r="F402" i="15"/>
  <c r="K402" i="15"/>
  <c r="E402" i="15"/>
  <c r="G402" i="15"/>
  <c r="C403" i="15"/>
  <c r="J211" i="15"/>
  <c r="O231" i="22"/>
  <c r="P231" i="22" s="1"/>
  <c r="M232" i="22" s="1"/>
  <c r="O246" i="21"/>
  <c r="P246" i="21" s="1"/>
  <c r="M247" i="21" s="1"/>
  <c r="I226" i="15"/>
  <c r="N226" i="14"/>
  <c r="L226" i="14" s="1"/>
  <c r="S225" i="14" s="1"/>
  <c r="M403" i="15" l="1"/>
  <c r="K403" i="15"/>
  <c r="D403" i="15"/>
  <c r="F403" i="15"/>
  <c r="E403" i="15"/>
  <c r="G403" i="15"/>
  <c r="C404" i="15"/>
  <c r="N232" i="22"/>
  <c r="L232" i="22" s="1"/>
  <c r="S231" i="22" s="1"/>
  <c r="N247" i="21"/>
  <c r="L247" i="21" s="1"/>
  <c r="S246" i="21" s="1"/>
  <c r="H206" i="15"/>
  <c r="L206" i="15" s="1"/>
  <c r="N206" i="15" s="1"/>
  <c r="A207" i="15" s="1"/>
  <c r="O226" i="14"/>
  <c r="P226" i="14" s="1"/>
  <c r="M227" i="14" s="1"/>
  <c r="M404" i="15" l="1"/>
  <c r="K404" i="15"/>
  <c r="D404" i="15"/>
  <c r="F404" i="15"/>
  <c r="E404" i="15"/>
  <c r="G404" i="15"/>
  <c r="C405" i="15"/>
  <c r="J212" i="15"/>
  <c r="O232" i="22"/>
  <c r="P232" i="22" s="1"/>
  <c r="M233" i="22" s="1"/>
  <c r="I227" i="15"/>
  <c r="O247" i="21"/>
  <c r="P247" i="21" s="1"/>
  <c r="M248" i="21" s="1"/>
  <c r="N227" i="14"/>
  <c r="L227" i="14" s="1"/>
  <c r="S226" i="14" s="1"/>
  <c r="M405" i="15" l="1"/>
  <c r="K405" i="15"/>
  <c r="D405" i="15"/>
  <c r="F405" i="15"/>
  <c r="E405" i="15"/>
  <c r="G405" i="15"/>
  <c r="C406" i="15"/>
  <c r="N233" i="22"/>
  <c r="L233" i="22" s="1"/>
  <c r="S232" i="22" s="1"/>
  <c r="N248" i="21"/>
  <c r="L248" i="21" s="1"/>
  <c r="S247" i="21" s="1"/>
  <c r="H207" i="15"/>
  <c r="L207" i="15" s="1"/>
  <c r="N207" i="15" s="1"/>
  <c r="A208" i="15" s="1"/>
  <c r="O227" i="14"/>
  <c r="P227" i="14" s="1"/>
  <c r="M228" i="14" s="1"/>
  <c r="M406" i="15" l="1"/>
  <c r="D406" i="15"/>
  <c r="F406" i="15"/>
  <c r="K406" i="15"/>
  <c r="E406" i="15"/>
  <c r="G406" i="15"/>
  <c r="C407" i="15"/>
  <c r="J213" i="15"/>
  <c r="O233" i="22"/>
  <c r="P233" i="22" s="1"/>
  <c r="M234" i="22" s="1"/>
  <c r="O248" i="21"/>
  <c r="P248" i="21" s="1"/>
  <c r="M249" i="21" s="1"/>
  <c r="I228" i="15"/>
  <c r="N228" i="14"/>
  <c r="L228" i="14" s="1"/>
  <c r="S227" i="14" s="1"/>
  <c r="K407" i="15" l="1"/>
  <c r="M407" i="15"/>
  <c r="D407" i="15"/>
  <c r="F407" i="15"/>
  <c r="E407" i="15"/>
  <c r="G407" i="15"/>
  <c r="C408" i="15"/>
  <c r="N234" i="22"/>
  <c r="L234" i="22" s="1"/>
  <c r="S233" i="22" s="1"/>
  <c r="N249" i="21"/>
  <c r="L249" i="21" s="1"/>
  <c r="S248" i="21" s="1"/>
  <c r="H208" i="15"/>
  <c r="L208" i="15" s="1"/>
  <c r="N208" i="15" s="1"/>
  <c r="A209" i="15" s="1"/>
  <c r="O228" i="14"/>
  <c r="P228" i="14" s="1"/>
  <c r="M229" i="14" s="1"/>
  <c r="M408" i="15" l="1"/>
  <c r="K408" i="15"/>
  <c r="D408" i="15"/>
  <c r="F408" i="15"/>
  <c r="E408" i="15"/>
  <c r="G408" i="15"/>
  <c r="C409" i="15"/>
  <c r="O234" i="22"/>
  <c r="P234" i="22" s="1"/>
  <c r="M235" i="22" s="1"/>
  <c r="J214" i="15"/>
  <c r="O249" i="21"/>
  <c r="P249" i="21" s="1"/>
  <c r="M250" i="21" s="1"/>
  <c r="I229" i="15"/>
  <c r="N229" i="14"/>
  <c r="L229" i="14" s="1"/>
  <c r="S228" i="14" s="1"/>
  <c r="M409" i="15" l="1"/>
  <c r="K409" i="15"/>
  <c r="D409" i="15"/>
  <c r="F409" i="15"/>
  <c r="E409" i="15"/>
  <c r="G409" i="15"/>
  <c r="C410" i="15"/>
  <c r="N235" i="22"/>
  <c r="L235" i="22" s="1"/>
  <c r="S234" i="22" s="1"/>
  <c r="N250" i="21"/>
  <c r="L250" i="21" s="1"/>
  <c r="S249" i="21" s="1"/>
  <c r="H209" i="15"/>
  <c r="L209" i="15" s="1"/>
  <c r="N209" i="15" s="1"/>
  <c r="A210" i="15" s="1"/>
  <c r="O229" i="14"/>
  <c r="P229" i="14" s="1"/>
  <c r="M230" i="14" s="1"/>
  <c r="M410" i="15" l="1"/>
  <c r="D410" i="15"/>
  <c r="F410" i="15"/>
  <c r="K410" i="15"/>
  <c r="E410" i="15"/>
  <c r="G410" i="15"/>
  <c r="C411" i="15"/>
  <c r="O235" i="22"/>
  <c r="P235" i="22" s="1"/>
  <c r="M236" i="22" s="1"/>
  <c r="J215" i="15"/>
  <c r="I230" i="15"/>
  <c r="O250" i="21"/>
  <c r="P250" i="21" s="1"/>
  <c r="M251" i="21" s="1"/>
  <c r="N230" i="14"/>
  <c r="L230" i="14" s="1"/>
  <c r="S229" i="14" s="1"/>
  <c r="M411" i="15" l="1"/>
  <c r="K411" i="15"/>
  <c r="D411" i="15"/>
  <c r="F411" i="15"/>
  <c r="E411" i="15"/>
  <c r="G411" i="15"/>
  <c r="C412" i="15"/>
  <c r="N236" i="22"/>
  <c r="L236" i="22" s="1"/>
  <c r="S235" i="22" s="1"/>
  <c r="N251" i="21"/>
  <c r="L251" i="21" s="1"/>
  <c r="S250" i="21" s="1"/>
  <c r="H210" i="15"/>
  <c r="L210" i="15" s="1"/>
  <c r="N210" i="15" s="1"/>
  <c r="A211" i="15" s="1"/>
  <c r="O230" i="14"/>
  <c r="P230" i="14" s="1"/>
  <c r="M231" i="14" s="1"/>
  <c r="M412" i="15" l="1"/>
  <c r="K412" i="15"/>
  <c r="D412" i="15"/>
  <c r="F412" i="15"/>
  <c r="E412" i="15"/>
  <c r="G412" i="15"/>
  <c r="C413" i="15"/>
  <c r="J216" i="15"/>
  <c r="O236" i="22"/>
  <c r="P236" i="22" s="1"/>
  <c r="M237" i="22" s="1"/>
  <c r="O251" i="21"/>
  <c r="P251" i="21" s="1"/>
  <c r="M252" i="21" s="1"/>
  <c r="I231" i="15"/>
  <c r="N231" i="14"/>
  <c r="L231" i="14" s="1"/>
  <c r="S230" i="14" s="1"/>
  <c r="M413" i="15" l="1"/>
  <c r="K413" i="15"/>
  <c r="D413" i="15"/>
  <c r="F413" i="15"/>
  <c r="E413" i="15"/>
  <c r="G413" i="15"/>
  <c r="C414" i="15"/>
  <c r="N237" i="22"/>
  <c r="L237" i="22" s="1"/>
  <c r="S236" i="22" s="1"/>
  <c r="N252" i="21"/>
  <c r="L252" i="21" s="1"/>
  <c r="S251" i="21" s="1"/>
  <c r="H211" i="15"/>
  <c r="L211" i="15" s="1"/>
  <c r="N211" i="15" s="1"/>
  <c r="A212" i="15" s="1"/>
  <c r="O231" i="14"/>
  <c r="P231" i="14" s="1"/>
  <c r="M232" i="14" s="1"/>
  <c r="M414" i="15" l="1"/>
  <c r="D414" i="15"/>
  <c r="F414" i="15"/>
  <c r="K414" i="15"/>
  <c r="E414" i="15"/>
  <c r="G414" i="15"/>
  <c r="C415" i="15"/>
  <c r="J217" i="15"/>
  <c r="O237" i="22"/>
  <c r="P237" i="22" s="1"/>
  <c r="M238" i="22" s="1"/>
  <c r="I232" i="15"/>
  <c r="O252" i="21"/>
  <c r="P252" i="21" s="1"/>
  <c r="M253" i="21" s="1"/>
  <c r="N232" i="14"/>
  <c r="L232" i="14" s="1"/>
  <c r="S231" i="14" s="1"/>
  <c r="K415" i="15" l="1"/>
  <c r="D415" i="15"/>
  <c r="F415" i="15"/>
  <c r="M415" i="15"/>
  <c r="E415" i="15"/>
  <c r="G415" i="15"/>
  <c r="C416" i="15"/>
  <c r="N238" i="22"/>
  <c r="L238" i="22" s="1"/>
  <c r="S237" i="22" s="1"/>
  <c r="N253" i="21"/>
  <c r="L253" i="21" s="1"/>
  <c r="S252" i="21" s="1"/>
  <c r="H212" i="15"/>
  <c r="L212" i="15" s="1"/>
  <c r="N212" i="15" s="1"/>
  <c r="A213" i="15" s="1"/>
  <c r="O232" i="14"/>
  <c r="P232" i="14" s="1"/>
  <c r="M233" i="14" s="1"/>
  <c r="M416" i="15" l="1"/>
  <c r="K416" i="15"/>
  <c r="D416" i="15"/>
  <c r="F416" i="15"/>
  <c r="E416" i="15"/>
  <c r="G416" i="15"/>
  <c r="C417" i="15"/>
  <c r="J218" i="15"/>
  <c r="O238" i="22"/>
  <c r="P238" i="22" s="1"/>
  <c r="M239" i="22" s="1"/>
  <c r="O253" i="21"/>
  <c r="P253" i="21" s="1"/>
  <c r="M254" i="21" s="1"/>
  <c r="I233" i="15"/>
  <c r="N233" i="14"/>
  <c r="L233" i="14" s="1"/>
  <c r="S232" i="14" s="1"/>
  <c r="M417" i="15" l="1"/>
  <c r="K417" i="15"/>
  <c r="D417" i="15"/>
  <c r="F417" i="15"/>
  <c r="E417" i="15"/>
  <c r="G417" i="15"/>
  <c r="C418" i="15"/>
  <c r="N239" i="22"/>
  <c r="L239" i="22" s="1"/>
  <c r="S238" i="22" s="1"/>
  <c r="N254" i="21"/>
  <c r="L254" i="21" s="1"/>
  <c r="S253" i="21" s="1"/>
  <c r="H213" i="15"/>
  <c r="L213" i="15" s="1"/>
  <c r="N213" i="15" s="1"/>
  <c r="A214" i="15" s="1"/>
  <c r="O233" i="14"/>
  <c r="P233" i="14" s="1"/>
  <c r="M234" i="14" s="1"/>
  <c r="M418" i="15" l="1"/>
  <c r="D418" i="15"/>
  <c r="F418" i="15"/>
  <c r="K418" i="15"/>
  <c r="E418" i="15"/>
  <c r="G418" i="15"/>
  <c r="C419" i="15"/>
  <c r="O239" i="22"/>
  <c r="P239" i="22" s="1"/>
  <c r="M240" i="22" s="1"/>
  <c r="J219" i="15"/>
  <c r="I234" i="15"/>
  <c r="O254" i="21"/>
  <c r="P254" i="21" s="1"/>
  <c r="M255" i="21" s="1"/>
  <c r="N234" i="14"/>
  <c r="L234" i="14" s="1"/>
  <c r="S233" i="14" s="1"/>
  <c r="M419" i="15" l="1"/>
  <c r="K419" i="15"/>
  <c r="D419" i="15"/>
  <c r="F419" i="15"/>
  <c r="E419" i="15"/>
  <c r="G419" i="15"/>
  <c r="C420" i="15"/>
  <c r="N240" i="22"/>
  <c r="L240" i="22" s="1"/>
  <c r="S239" i="22" s="1"/>
  <c r="N255" i="21"/>
  <c r="L255" i="21" s="1"/>
  <c r="S254" i="21" s="1"/>
  <c r="H214" i="15"/>
  <c r="L214" i="15" s="1"/>
  <c r="N214" i="15" s="1"/>
  <c r="A215" i="15" s="1"/>
  <c r="O234" i="14"/>
  <c r="P234" i="14" s="1"/>
  <c r="M235" i="14" s="1"/>
  <c r="M420" i="15" l="1"/>
  <c r="K420" i="15"/>
  <c r="D420" i="15"/>
  <c r="F420" i="15"/>
  <c r="E420" i="15"/>
  <c r="G420" i="15"/>
  <c r="C421" i="15"/>
  <c r="O240" i="22"/>
  <c r="P240" i="22" s="1"/>
  <c r="M241" i="22" s="1"/>
  <c r="J220" i="15"/>
  <c r="O255" i="21"/>
  <c r="P255" i="21" s="1"/>
  <c r="M256" i="21" s="1"/>
  <c r="I235" i="15"/>
  <c r="N235" i="14"/>
  <c r="L235" i="14" s="1"/>
  <c r="S234" i="14" s="1"/>
  <c r="M421" i="15" l="1"/>
  <c r="K421" i="15"/>
  <c r="D421" i="15"/>
  <c r="F421" i="15"/>
  <c r="E421" i="15"/>
  <c r="G421" i="15"/>
  <c r="C422" i="15"/>
  <c r="N241" i="22"/>
  <c r="L241" i="22" s="1"/>
  <c r="S240" i="22" s="1"/>
  <c r="N256" i="21"/>
  <c r="L256" i="21" s="1"/>
  <c r="S255" i="21" s="1"/>
  <c r="H215" i="15"/>
  <c r="L215" i="15" s="1"/>
  <c r="N215" i="15" s="1"/>
  <c r="A216" i="15" s="1"/>
  <c r="O235" i="14"/>
  <c r="P235" i="14" s="1"/>
  <c r="M236" i="14" s="1"/>
  <c r="M422" i="15" l="1"/>
  <c r="D422" i="15"/>
  <c r="F422" i="15"/>
  <c r="K422" i="15"/>
  <c r="E422" i="15"/>
  <c r="G422" i="15"/>
  <c r="C423" i="15"/>
  <c r="O241" i="22"/>
  <c r="P241" i="22" s="1"/>
  <c r="M242" i="22" s="1"/>
  <c r="J221" i="15"/>
  <c r="I236" i="15"/>
  <c r="O256" i="21"/>
  <c r="P256" i="21" s="1"/>
  <c r="M257" i="21" s="1"/>
  <c r="N236" i="14"/>
  <c r="L236" i="14" s="1"/>
  <c r="S235" i="14" s="1"/>
  <c r="K423" i="15" l="1"/>
  <c r="M423" i="15"/>
  <c r="D423" i="15"/>
  <c r="F423" i="15"/>
  <c r="E423" i="15"/>
  <c r="G423" i="15"/>
  <c r="C424" i="15"/>
  <c r="N242" i="22"/>
  <c r="L242" i="22" s="1"/>
  <c r="S241" i="22" s="1"/>
  <c r="N257" i="21"/>
  <c r="L257" i="21" s="1"/>
  <c r="S256" i="21" s="1"/>
  <c r="H216" i="15"/>
  <c r="L216" i="15" s="1"/>
  <c r="N216" i="15" s="1"/>
  <c r="A217" i="15" s="1"/>
  <c r="O236" i="14"/>
  <c r="P236" i="14" s="1"/>
  <c r="M237" i="14" s="1"/>
  <c r="M424" i="15" l="1"/>
  <c r="K424" i="15"/>
  <c r="D424" i="15"/>
  <c r="F424" i="15"/>
  <c r="E424" i="15"/>
  <c r="G424" i="15"/>
  <c r="C425" i="15"/>
  <c r="J222" i="15"/>
  <c r="O242" i="22"/>
  <c r="P242" i="22" s="1"/>
  <c r="M243" i="22" s="1"/>
  <c r="O257" i="21"/>
  <c r="P257" i="21" s="1"/>
  <c r="M258" i="21" s="1"/>
  <c r="I237" i="15"/>
  <c r="N237" i="14"/>
  <c r="L237" i="14" s="1"/>
  <c r="S236" i="14" s="1"/>
  <c r="M425" i="15" l="1"/>
  <c r="K425" i="15"/>
  <c r="D425" i="15"/>
  <c r="F425" i="15"/>
  <c r="E425" i="15"/>
  <c r="G425" i="15"/>
  <c r="C426" i="15"/>
  <c r="N243" i="22"/>
  <c r="L243" i="22" s="1"/>
  <c r="S242" i="22" s="1"/>
  <c r="N258" i="21"/>
  <c r="L258" i="21" s="1"/>
  <c r="S257" i="21" s="1"/>
  <c r="H217" i="15"/>
  <c r="L217" i="15" s="1"/>
  <c r="N217" i="15" s="1"/>
  <c r="A218" i="15" s="1"/>
  <c r="O237" i="14"/>
  <c r="P237" i="14" s="1"/>
  <c r="M238" i="14" s="1"/>
  <c r="M426" i="15" l="1"/>
  <c r="D426" i="15"/>
  <c r="F426" i="15"/>
  <c r="K426" i="15"/>
  <c r="E426" i="15"/>
  <c r="G426" i="15"/>
  <c r="C427" i="15"/>
  <c r="J223" i="15"/>
  <c r="O243" i="22"/>
  <c r="P243" i="22" s="1"/>
  <c r="M244" i="22" s="1"/>
  <c r="I238" i="15"/>
  <c r="N238" i="14"/>
  <c r="L238" i="14" s="1"/>
  <c r="S237" i="14" s="1"/>
  <c r="M427" i="15" l="1"/>
  <c r="K427" i="15"/>
  <c r="D427" i="15"/>
  <c r="F427" i="15"/>
  <c r="E427" i="15"/>
  <c r="G427" i="15"/>
  <c r="C428" i="15"/>
  <c r="N244" i="22"/>
  <c r="L244" i="22" s="1"/>
  <c r="S243" i="22" s="1"/>
  <c r="O258" i="21"/>
  <c r="P258" i="21" s="1"/>
  <c r="M259" i="21" s="1"/>
  <c r="H218" i="15"/>
  <c r="L218" i="15" s="1"/>
  <c r="N218" i="15" s="1"/>
  <c r="A219" i="15" s="1"/>
  <c r="O238" i="14"/>
  <c r="P238" i="14" s="1"/>
  <c r="M239" i="14" s="1"/>
  <c r="M428" i="15" l="1"/>
  <c r="K428" i="15"/>
  <c r="D428" i="15"/>
  <c r="F428" i="15"/>
  <c r="E428" i="15"/>
  <c r="G428" i="15"/>
  <c r="C429" i="15"/>
  <c r="J224" i="15"/>
  <c r="O244" i="22"/>
  <c r="P244" i="22" s="1"/>
  <c r="M245" i="22" s="1"/>
  <c r="N259" i="21"/>
  <c r="L259" i="21" s="1"/>
  <c r="S258" i="21" s="1"/>
  <c r="N239" i="14"/>
  <c r="L239" i="14" s="1"/>
  <c r="S238" i="14" s="1"/>
  <c r="M429" i="15" l="1"/>
  <c r="K429" i="15"/>
  <c r="D429" i="15"/>
  <c r="F429" i="15"/>
  <c r="E429" i="15"/>
  <c r="G429" i="15"/>
  <c r="C430" i="15"/>
  <c r="N245" i="22"/>
  <c r="L245" i="22" s="1"/>
  <c r="S244" i="22" s="1"/>
  <c r="I239" i="15"/>
  <c r="H219" i="15"/>
  <c r="L219" i="15" s="1"/>
  <c r="N219" i="15" s="1"/>
  <c r="A220" i="15" s="1"/>
  <c r="O239" i="14"/>
  <c r="P239" i="14" s="1"/>
  <c r="M240" i="14" s="1"/>
  <c r="M430" i="15" l="1"/>
  <c r="D430" i="15"/>
  <c r="F430" i="15"/>
  <c r="K430" i="15"/>
  <c r="E430" i="15"/>
  <c r="G430" i="15"/>
  <c r="C431" i="15"/>
  <c r="O245" i="22"/>
  <c r="P245" i="22" s="1"/>
  <c r="M246" i="22" s="1"/>
  <c r="J225" i="15"/>
  <c r="O259" i="21"/>
  <c r="P259" i="21" s="1"/>
  <c r="M260" i="21" s="1"/>
  <c r="N240" i="14"/>
  <c r="L240" i="14" s="1"/>
  <c r="S239" i="14" s="1"/>
  <c r="K431" i="15" l="1"/>
  <c r="D431" i="15"/>
  <c r="F431" i="15"/>
  <c r="M431" i="15"/>
  <c r="E431" i="15"/>
  <c r="G431" i="15"/>
  <c r="C432" i="15"/>
  <c r="N246" i="22"/>
  <c r="L246" i="22" s="1"/>
  <c r="S245" i="22" s="1"/>
  <c r="N260" i="21"/>
  <c r="L260" i="21" s="1"/>
  <c r="S259" i="21" s="1"/>
  <c r="H220" i="15"/>
  <c r="L220" i="15" s="1"/>
  <c r="N220" i="15" s="1"/>
  <c r="A221" i="15" s="1"/>
  <c r="O240" i="14"/>
  <c r="P240" i="14" s="1"/>
  <c r="M241" i="14" s="1"/>
  <c r="M432" i="15" l="1"/>
  <c r="K432" i="15"/>
  <c r="D432" i="15"/>
  <c r="F432" i="15"/>
  <c r="E432" i="15"/>
  <c r="G432" i="15"/>
  <c r="C433" i="15"/>
  <c r="O246" i="22"/>
  <c r="P246" i="22" s="1"/>
  <c r="M247" i="22" s="1"/>
  <c r="J226" i="15"/>
  <c r="I240" i="15"/>
  <c r="N241" i="14"/>
  <c r="L241" i="14" s="1"/>
  <c r="S240" i="14" s="1"/>
  <c r="M433" i="15" l="1"/>
  <c r="K433" i="15"/>
  <c r="D433" i="15"/>
  <c r="F433" i="15"/>
  <c r="E433" i="15"/>
  <c r="G433" i="15"/>
  <c r="C434" i="15"/>
  <c r="O260" i="21"/>
  <c r="P260" i="21" s="1"/>
  <c r="M261" i="21" s="1"/>
  <c r="N261" i="21" s="1"/>
  <c r="N247" i="22"/>
  <c r="L247" i="22" s="1"/>
  <c r="S246" i="22" s="1"/>
  <c r="H221" i="15"/>
  <c r="L221" i="15" s="1"/>
  <c r="N221" i="15" s="1"/>
  <c r="A222" i="15" s="1"/>
  <c r="O241" i="14"/>
  <c r="P241" i="14" s="1"/>
  <c r="M242" i="14" s="1"/>
  <c r="M434" i="15" l="1"/>
  <c r="D434" i="15"/>
  <c r="F434" i="15"/>
  <c r="K434" i="15"/>
  <c r="E434" i="15"/>
  <c r="G434" i="15"/>
  <c r="C435" i="15"/>
  <c r="L261" i="21"/>
  <c r="S260" i="21" s="1"/>
  <c r="O247" i="22"/>
  <c r="P247" i="22" s="1"/>
  <c r="M248" i="22" s="1"/>
  <c r="J227" i="15"/>
  <c r="I241" i="15"/>
  <c r="N242" i="14"/>
  <c r="L242" i="14" s="1"/>
  <c r="S241" i="14" s="1"/>
  <c r="M435" i="15" l="1"/>
  <c r="K435" i="15"/>
  <c r="D435" i="15"/>
  <c r="F435" i="15"/>
  <c r="E435" i="15"/>
  <c r="G435" i="15"/>
  <c r="C436" i="15"/>
  <c r="O261" i="21"/>
  <c r="P261" i="21" s="1"/>
  <c r="M262" i="21" s="1"/>
  <c r="N262" i="21" s="1"/>
  <c r="N248" i="22"/>
  <c r="L248" i="22" s="1"/>
  <c r="S247" i="22" s="1"/>
  <c r="H222" i="15"/>
  <c r="L222" i="15" s="1"/>
  <c r="N222" i="15" s="1"/>
  <c r="A223" i="15" s="1"/>
  <c r="O242" i="14"/>
  <c r="P242" i="14" s="1"/>
  <c r="M243" i="14" s="1"/>
  <c r="M436" i="15" l="1"/>
  <c r="K436" i="15"/>
  <c r="D436" i="15"/>
  <c r="F436" i="15"/>
  <c r="E436" i="15"/>
  <c r="G436" i="15"/>
  <c r="C437" i="15"/>
  <c r="L262" i="21"/>
  <c r="S261" i="21" s="1"/>
  <c r="O248" i="22"/>
  <c r="P248" i="22" s="1"/>
  <c r="M249" i="22" s="1"/>
  <c r="J228" i="15"/>
  <c r="I242" i="15"/>
  <c r="N243" i="14"/>
  <c r="L243" i="14" s="1"/>
  <c r="S242" i="14" s="1"/>
  <c r="K437" i="15" l="1"/>
  <c r="M437" i="15"/>
  <c r="D437" i="15"/>
  <c r="F437" i="15"/>
  <c r="E437" i="15"/>
  <c r="G437" i="15"/>
  <c r="C438" i="15"/>
  <c r="N249" i="22"/>
  <c r="L249" i="22" s="1"/>
  <c r="S248" i="22" s="1"/>
  <c r="O262" i="21"/>
  <c r="P262" i="21" s="1"/>
  <c r="M263" i="21" s="1"/>
  <c r="H223" i="15"/>
  <c r="L223" i="15" s="1"/>
  <c r="N223" i="15" s="1"/>
  <c r="A224" i="15" s="1"/>
  <c r="O243" i="14"/>
  <c r="P243" i="14" s="1"/>
  <c r="M244" i="14" s="1"/>
  <c r="M438" i="15" l="1"/>
  <c r="D438" i="15"/>
  <c r="F438" i="15"/>
  <c r="K438" i="15"/>
  <c r="E438" i="15"/>
  <c r="G438" i="15"/>
  <c r="C439" i="15"/>
  <c r="O249" i="22"/>
  <c r="P249" i="22" s="1"/>
  <c r="M250" i="22" s="1"/>
  <c r="J229" i="15"/>
  <c r="N263" i="21"/>
  <c r="L263" i="21" s="1"/>
  <c r="S262" i="21" s="1"/>
  <c r="N244" i="14"/>
  <c r="L244" i="14" s="1"/>
  <c r="S243" i="14" s="1"/>
  <c r="M439" i="15" l="1"/>
  <c r="K439" i="15"/>
  <c r="D439" i="15"/>
  <c r="F439" i="15"/>
  <c r="E439" i="15"/>
  <c r="G439" i="15"/>
  <c r="C440" i="15"/>
  <c r="N250" i="22"/>
  <c r="L250" i="22" s="1"/>
  <c r="S249" i="22" s="1"/>
  <c r="I243" i="15"/>
  <c r="H224" i="15"/>
  <c r="L224" i="15" s="1"/>
  <c r="N224" i="15" s="1"/>
  <c r="A225" i="15" s="1"/>
  <c r="O244" i="14"/>
  <c r="P244" i="14" s="1"/>
  <c r="M245" i="14" s="1"/>
  <c r="M440" i="15" l="1"/>
  <c r="K440" i="15"/>
  <c r="D440" i="15"/>
  <c r="F440" i="15"/>
  <c r="E440" i="15"/>
  <c r="G440" i="15"/>
  <c r="C441" i="15"/>
  <c r="O263" i="21"/>
  <c r="P263" i="21" s="1"/>
  <c r="M264" i="21" s="1"/>
  <c r="J230" i="15"/>
  <c r="O250" i="22"/>
  <c r="P250" i="22" s="1"/>
  <c r="M251" i="22" s="1"/>
  <c r="N245" i="14"/>
  <c r="L245" i="14" s="1"/>
  <c r="S244" i="14" s="1"/>
  <c r="K441" i="15" l="1"/>
  <c r="D441" i="15"/>
  <c r="F441" i="15"/>
  <c r="M441" i="15"/>
  <c r="E441" i="15"/>
  <c r="G441" i="15"/>
  <c r="C442" i="15"/>
  <c r="N264" i="21"/>
  <c r="L264" i="21" s="1"/>
  <c r="S263" i="21" s="1"/>
  <c r="N251" i="22"/>
  <c r="L251" i="22" s="1"/>
  <c r="S250" i="22" s="1"/>
  <c r="I244" i="15"/>
  <c r="H225" i="15"/>
  <c r="L225" i="15" s="1"/>
  <c r="N225" i="15" s="1"/>
  <c r="A226" i="15" s="1"/>
  <c r="O245" i="14"/>
  <c r="P245" i="14" s="1"/>
  <c r="M246" i="14" s="1"/>
  <c r="M442" i="15" l="1"/>
  <c r="D442" i="15"/>
  <c r="F442" i="15"/>
  <c r="K442" i="15"/>
  <c r="E442" i="15"/>
  <c r="G442" i="15"/>
  <c r="C443" i="15"/>
  <c r="J231" i="15"/>
  <c r="O251" i="22"/>
  <c r="P251" i="22" s="1"/>
  <c r="M252" i="22" s="1"/>
  <c r="O264" i="21"/>
  <c r="P264" i="21" s="1"/>
  <c r="M265" i="21" s="1"/>
  <c r="N246" i="14"/>
  <c r="L246" i="14" s="1"/>
  <c r="S245" i="14" s="1"/>
  <c r="M443" i="15" l="1"/>
  <c r="K443" i="15"/>
  <c r="D443" i="15"/>
  <c r="F443" i="15"/>
  <c r="E443" i="15"/>
  <c r="G443" i="15"/>
  <c r="C444" i="15"/>
  <c r="N252" i="22"/>
  <c r="L252" i="22" s="1"/>
  <c r="S251" i="22" s="1"/>
  <c r="N265" i="21"/>
  <c r="L265" i="21" s="1"/>
  <c r="S264" i="21" s="1"/>
  <c r="H226" i="15"/>
  <c r="L226" i="15" s="1"/>
  <c r="N226" i="15" s="1"/>
  <c r="A227" i="15" s="1"/>
  <c r="O246" i="14"/>
  <c r="P246" i="14" s="1"/>
  <c r="M247" i="14" s="1"/>
  <c r="M444" i="15" l="1"/>
  <c r="K444" i="15"/>
  <c r="D444" i="15"/>
  <c r="F444" i="15"/>
  <c r="E444" i="15"/>
  <c r="G444" i="15"/>
  <c r="C445" i="15"/>
  <c r="J232" i="15"/>
  <c r="O252" i="22"/>
  <c r="P252" i="22" s="1"/>
  <c r="M253" i="22" s="1"/>
  <c r="I245" i="15"/>
  <c r="N247" i="14"/>
  <c r="L247" i="14" s="1"/>
  <c r="S246" i="14" s="1"/>
  <c r="K445" i="15" l="1"/>
  <c r="M445" i="15"/>
  <c r="D445" i="15"/>
  <c r="F445" i="15"/>
  <c r="E445" i="15"/>
  <c r="G445" i="15"/>
  <c r="C446" i="15"/>
  <c r="N253" i="22"/>
  <c r="L253" i="22" s="1"/>
  <c r="S252" i="22" s="1"/>
  <c r="O265" i="21"/>
  <c r="P265" i="21" s="1"/>
  <c r="M266" i="21" s="1"/>
  <c r="H227" i="15"/>
  <c r="L227" i="15" s="1"/>
  <c r="N227" i="15" s="1"/>
  <c r="A228" i="15" s="1"/>
  <c r="O247" i="14"/>
  <c r="P247" i="14" s="1"/>
  <c r="M248" i="14" s="1"/>
  <c r="M446" i="15" l="1"/>
  <c r="D446" i="15"/>
  <c r="F446" i="15"/>
  <c r="K446" i="15"/>
  <c r="E446" i="15"/>
  <c r="G446" i="15"/>
  <c r="C447" i="15"/>
  <c r="J233" i="15"/>
  <c r="O253" i="22"/>
  <c r="P253" i="22" s="1"/>
  <c r="M254" i="22" s="1"/>
  <c r="N266" i="21"/>
  <c r="L266" i="21" s="1"/>
  <c r="S265" i="21" s="1"/>
  <c r="N248" i="14"/>
  <c r="L248" i="14" s="1"/>
  <c r="S247" i="14" s="1"/>
  <c r="M447" i="15" l="1"/>
  <c r="K447" i="15"/>
  <c r="D447" i="15"/>
  <c r="F447" i="15"/>
  <c r="E447" i="15"/>
  <c r="G447" i="15"/>
  <c r="C448" i="15"/>
  <c r="N254" i="22"/>
  <c r="L254" i="22" s="1"/>
  <c r="S253" i="22" s="1"/>
  <c r="I246" i="15"/>
  <c r="H228" i="15"/>
  <c r="L228" i="15" s="1"/>
  <c r="N228" i="15" s="1"/>
  <c r="A229" i="15" s="1"/>
  <c r="O248" i="14"/>
  <c r="P248" i="14" s="1"/>
  <c r="M249" i="14" s="1"/>
  <c r="M448" i="15" l="1"/>
  <c r="K448" i="15"/>
  <c r="D448" i="15"/>
  <c r="F448" i="15"/>
  <c r="E448" i="15"/>
  <c r="G448" i="15"/>
  <c r="C449" i="15"/>
  <c r="O254" i="22"/>
  <c r="P254" i="22" s="1"/>
  <c r="M255" i="22" s="1"/>
  <c r="J234" i="15"/>
  <c r="O266" i="21"/>
  <c r="P266" i="21" s="1"/>
  <c r="M267" i="21" s="1"/>
  <c r="N249" i="14"/>
  <c r="L249" i="14" s="1"/>
  <c r="S248" i="14" s="1"/>
  <c r="K449" i="15" l="1"/>
  <c r="D449" i="15"/>
  <c r="F449" i="15"/>
  <c r="M449" i="15"/>
  <c r="E449" i="15"/>
  <c r="G449" i="15"/>
  <c r="C450" i="15"/>
  <c r="N255" i="22"/>
  <c r="L255" i="22" s="1"/>
  <c r="S254" i="22" s="1"/>
  <c r="N267" i="21"/>
  <c r="L267" i="21" s="1"/>
  <c r="S266" i="21" s="1"/>
  <c r="H229" i="15"/>
  <c r="L229" i="15" s="1"/>
  <c r="N229" i="15" s="1"/>
  <c r="A230" i="15" s="1"/>
  <c r="O249" i="14"/>
  <c r="P249" i="14" s="1"/>
  <c r="M250" i="14" s="1"/>
  <c r="M450" i="15" l="1"/>
  <c r="D450" i="15"/>
  <c r="F450" i="15"/>
  <c r="K450" i="15"/>
  <c r="E450" i="15"/>
  <c r="G450" i="15"/>
  <c r="C451" i="15"/>
  <c r="J235" i="15"/>
  <c r="O255" i="22"/>
  <c r="P255" i="22" s="1"/>
  <c r="M256" i="22" s="1"/>
  <c r="I247" i="15"/>
  <c r="N250" i="14"/>
  <c r="L250" i="14" s="1"/>
  <c r="S249" i="14" s="1"/>
  <c r="M451" i="15" l="1"/>
  <c r="K451" i="15"/>
  <c r="D451" i="15"/>
  <c r="F451" i="15"/>
  <c r="E451" i="15"/>
  <c r="G451" i="15"/>
  <c r="C452" i="15"/>
  <c r="N256" i="22"/>
  <c r="L256" i="22" s="1"/>
  <c r="S255" i="22" s="1"/>
  <c r="O267" i="21"/>
  <c r="P267" i="21" s="1"/>
  <c r="M268" i="21" s="1"/>
  <c r="H230" i="15"/>
  <c r="L230" i="15" s="1"/>
  <c r="N230" i="15" s="1"/>
  <c r="A231" i="15" s="1"/>
  <c r="O250" i="14"/>
  <c r="P250" i="14" s="1"/>
  <c r="M251" i="14" s="1"/>
  <c r="M452" i="15" l="1"/>
  <c r="K452" i="15"/>
  <c r="D452" i="15"/>
  <c r="F452" i="15"/>
  <c r="E452" i="15"/>
  <c r="G452" i="15"/>
  <c r="C453" i="15"/>
  <c r="O256" i="22"/>
  <c r="P256" i="22" s="1"/>
  <c r="M257" i="22" s="1"/>
  <c r="J236" i="15"/>
  <c r="N268" i="21"/>
  <c r="L268" i="21" s="1"/>
  <c r="S267" i="21" s="1"/>
  <c r="N251" i="14"/>
  <c r="L251" i="14" s="1"/>
  <c r="S250" i="14" s="1"/>
  <c r="K453" i="15" l="1"/>
  <c r="M453" i="15"/>
  <c r="D453" i="15"/>
  <c r="F453" i="15"/>
  <c r="E453" i="15"/>
  <c r="G453" i="15"/>
  <c r="C454" i="15"/>
  <c r="N257" i="22"/>
  <c r="L257" i="22" s="1"/>
  <c r="S256" i="22" s="1"/>
  <c r="I248" i="15"/>
  <c r="H231" i="15"/>
  <c r="L231" i="15" s="1"/>
  <c r="N231" i="15" s="1"/>
  <c r="A232" i="15" s="1"/>
  <c r="O251" i="14"/>
  <c r="P251" i="14" s="1"/>
  <c r="M252" i="14" s="1"/>
  <c r="M454" i="15" l="1"/>
  <c r="D454" i="15"/>
  <c r="F454" i="15"/>
  <c r="K454" i="15"/>
  <c r="E454" i="15"/>
  <c r="G454" i="15"/>
  <c r="C455" i="15"/>
  <c r="O257" i="22"/>
  <c r="P257" i="22" s="1"/>
  <c r="M258" i="22" s="1"/>
  <c r="J237" i="15"/>
  <c r="O268" i="21"/>
  <c r="P268" i="21" s="1"/>
  <c r="M269" i="21" s="1"/>
  <c r="N252" i="14"/>
  <c r="L252" i="14" s="1"/>
  <c r="S251" i="14" s="1"/>
  <c r="M455" i="15" l="1"/>
  <c r="K455" i="15"/>
  <c r="D455" i="15"/>
  <c r="F455" i="15"/>
  <c r="E455" i="15"/>
  <c r="G455" i="15"/>
  <c r="C456" i="15"/>
  <c r="N258" i="22"/>
  <c r="N269" i="21"/>
  <c r="L269" i="21" s="1"/>
  <c r="S268" i="21" s="1"/>
  <c r="H232" i="15"/>
  <c r="L232" i="15" s="1"/>
  <c r="N232" i="15" s="1"/>
  <c r="A233" i="15" s="1"/>
  <c r="O252" i="14"/>
  <c r="P252" i="14" s="1"/>
  <c r="M253" i="14" s="1"/>
  <c r="M456" i="15" l="1"/>
  <c r="K456" i="15"/>
  <c r="D456" i="15"/>
  <c r="F456" i="15"/>
  <c r="E456" i="15"/>
  <c r="G456" i="15"/>
  <c r="C457" i="15"/>
  <c r="L258" i="22"/>
  <c r="I249" i="15"/>
  <c r="N253" i="14"/>
  <c r="L253" i="14" s="1"/>
  <c r="S252" i="14" s="1"/>
  <c r="K457" i="15" l="1"/>
  <c r="D457" i="15"/>
  <c r="F457" i="15"/>
  <c r="M457" i="15"/>
  <c r="E457" i="15"/>
  <c r="G457" i="15"/>
  <c r="C458" i="15"/>
  <c r="J238" i="15"/>
  <c r="S257" i="22"/>
  <c r="O258" i="22"/>
  <c r="P258" i="22" s="1"/>
  <c r="M259" i="22" s="1"/>
  <c r="N259" i="22" s="1"/>
  <c r="O269" i="21"/>
  <c r="P269" i="21" s="1"/>
  <c r="M270" i="21" s="1"/>
  <c r="H233" i="15"/>
  <c r="L233" i="15" s="1"/>
  <c r="N233" i="15" s="1"/>
  <c r="A234" i="15" s="1"/>
  <c r="O253" i="14"/>
  <c r="P253" i="14" s="1"/>
  <c r="M254" i="14" s="1"/>
  <c r="M458" i="15" l="1"/>
  <c r="D458" i="15"/>
  <c r="F458" i="15"/>
  <c r="K458" i="15"/>
  <c r="E458" i="15"/>
  <c r="G458" i="15"/>
  <c r="C459" i="15"/>
  <c r="L259" i="22"/>
  <c r="N270" i="21"/>
  <c r="L270" i="21" s="1"/>
  <c r="S269" i="21" s="1"/>
  <c r="N254" i="14"/>
  <c r="L254" i="14" s="1"/>
  <c r="S253" i="14" s="1"/>
  <c r="M459" i="15" l="1"/>
  <c r="K459" i="15"/>
  <c r="D459" i="15"/>
  <c r="F459" i="15"/>
  <c r="E459" i="15"/>
  <c r="G459" i="15"/>
  <c r="C460" i="15"/>
  <c r="J239" i="15"/>
  <c r="S258" i="22"/>
  <c r="O259" i="22"/>
  <c r="P259" i="22" s="1"/>
  <c r="M260" i="22" s="1"/>
  <c r="N260" i="22" s="1"/>
  <c r="I250" i="15"/>
  <c r="H234" i="15"/>
  <c r="L234" i="15" s="1"/>
  <c r="N234" i="15" s="1"/>
  <c r="A235" i="15" s="1"/>
  <c r="O254" i="14"/>
  <c r="P254" i="14" s="1"/>
  <c r="M255" i="14" s="1"/>
  <c r="M460" i="15" l="1"/>
  <c r="K460" i="15"/>
  <c r="D460" i="15"/>
  <c r="F460" i="15"/>
  <c r="E460" i="15"/>
  <c r="G460" i="15"/>
  <c r="C461" i="15"/>
  <c r="L260" i="22"/>
  <c r="O270" i="21"/>
  <c r="P270" i="21" s="1"/>
  <c r="M271" i="21" s="1"/>
  <c r="N255" i="14"/>
  <c r="L255" i="14" s="1"/>
  <c r="S254" i="14" s="1"/>
  <c r="K461" i="15" l="1"/>
  <c r="M461" i="15"/>
  <c r="D461" i="15"/>
  <c r="F461" i="15"/>
  <c r="E461" i="15"/>
  <c r="G461" i="15"/>
  <c r="C462" i="15"/>
  <c r="J240" i="15"/>
  <c r="S259" i="22"/>
  <c r="O260" i="22"/>
  <c r="P260" i="22" s="1"/>
  <c r="M261" i="22" s="1"/>
  <c r="N261" i="22" s="1"/>
  <c r="N271" i="21"/>
  <c r="L271" i="21" s="1"/>
  <c r="S270" i="21" s="1"/>
  <c r="H235" i="15"/>
  <c r="L235" i="15" s="1"/>
  <c r="N235" i="15" s="1"/>
  <c r="A236" i="15" s="1"/>
  <c r="O255" i="14"/>
  <c r="P255" i="14" s="1"/>
  <c r="M256" i="14" s="1"/>
  <c r="M462" i="15" l="1"/>
  <c r="D462" i="15"/>
  <c r="F462" i="15"/>
  <c r="K462" i="15"/>
  <c r="E462" i="15"/>
  <c r="G462" i="15"/>
  <c r="C463" i="15"/>
  <c r="L261" i="22"/>
  <c r="I251" i="15"/>
  <c r="N256" i="14"/>
  <c r="L256" i="14" s="1"/>
  <c r="S255" i="14" s="1"/>
  <c r="M463" i="15" l="1"/>
  <c r="K463" i="15"/>
  <c r="D463" i="15"/>
  <c r="F463" i="15"/>
  <c r="E463" i="15"/>
  <c r="G463" i="15"/>
  <c r="C464" i="15"/>
  <c r="J241" i="15"/>
  <c r="S260" i="22"/>
  <c r="O261" i="22"/>
  <c r="P261" i="22" s="1"/>
  <c r="M262" i="22" s="1"/>
  <c r="O271" i="21"/>
  <c r="P271" i="21" s="1"/>
  <c r="M272" i="21" s="1"/>
  <c r="H236" i="15"/>
  <c r="L236" i="15" s="1"/>
  <c r="N236" i="15" s="1"/>
  <c r="A237" i="15" s="1"/>
  <c r="O256" i="14"/>
  <c r="P256" i="14" s="1"/>
  <c r="M257" i="14" s="1"/>
  <c r="M464" i="15" l="1"/>
  <c r="K464" i="15"/>
  <c r="D464" i="15"/>
  <c r="F464" i="15"/>
  <c r="E464" i="15"/>
  <c r="G464" i="15"/>
  <c r="C465" i="15"/>
  <c r="N262" i="22"/>
  <c r="L262" i="22" s="1"/>
  <c r="N272" i="21"/>
  <c r="L272" i="21" s="1"/>
  <c r="S271" i="21" s="1"/>
  <c r="N257" i="14"/>
  <c r="L257" i="14" s="1"/>
  <c r="S256" i="14" s="1"/>
  <c r="K465" i="15" l="1"/>
  <c r="D465" i="15"/>
  <c r="F465" i="15"/>
  <c r="M465" i="15"/>
  <c r="E465" i="15"/>
  <c r="G465" i="15"/>
  <c r="C466" i="15"/>
  <c r="J242" i="15"/>
  <c r="S261" i="22"/>
  <c r="O262" i="22"/>
  <c r="P262" i="22" s="1"/>
  <c r="M263" i="22" s="1"/>
  <c r="I252" i="15"/>
  <c r="H237" i="15"/>
  <c r="L237" i="15" s="1"/>
  <c r="N237" i="15" s="1"/>
  <c r="A238" i="15" s="1"/>
  <c r="O257" i="14"/>
  <c r="P257" i="14" s="1"/>
  <c r="M258" i="14" s="1"/>
  <c r="M466" i="15" l="1"/>
  <c r="D466" i="15"/>
  <c r="F466" i="15"/>
  <c r="K466" i="15"/>
  <c r="E466" i="15"/>
  <c r="G466" i="15"/>
  <c r="C467" i="15"/>
  <c r="N263" i="22"/>
  <c r="L263" i="22" s="1"/>
  <c r="O272" i="21"/>
  <c r="P272" i="21" s="1"/>
  <c r="M273" i="21" s="1"/>
  <c r="N258" i="14"/>
  <c r="L258" i="14" s="1"/>
  <c r="S257" i="14" s="1"/>
  <c r="M467" i="15" l="1"/>
  <c r="K467" i="15"/>
  <c r="D467" i="15"/>
  <c r="F467" i="15"/>
  <c r="E467" i="15"/>
  <c r="G467" i="15"/>
  <c r="C468" i="15"/>
  <c r="J243" i="15"/>
  <c r="S262" i="22"/>
  <c r="O263" i="22"/>
  <c r="P263" i="22" s="1"/>
  <c r="M264" i="22" s="1"/>
  <c r="N273" i="21"/>
  <c r="L273" i="21" s="1"/>
  <c r="S272" i="21" s="1"/>
  <c r="H238" i="15"/>
  <c r="L238" i="15" s="1"/>
  <c r="N238" i="15" s="1"/>
  <c r="A239" i="15" s="1"/>
  <c r="O258" i="14"/>
  <c r="P258" i="14" s="1"/>
  <c r="M259" i="14" s="1"/>
  <c r="M468" i="15" l="1"/>
  <c r="K468" i="15"/>
  <c r="D468" i="15"/>
  <c r="F468" i="15"/>
  <c r="E468" i="15"/>
  <c r="G468" i="15"/>
  <c r="C469" i="15"/>
  <c r="N264" i="22"/>
  <c r="I253" i="15"/>
  <c r="N259" i="14"/>
  <c r="L259" i="14" s="1"/>
  <c r="S258" i="14" s="1"/>
  <c r="K469" i="15" l="1"/>
  <c r="M469" i="15"/>
  <c r="D469" i="15"/>
  <c r="F469" i="15"/>
  <c r="E469" i="15"/>
  <c r="G469" i="15"/>
  <c r="C470" i="15"/>
  <c r="L264" i="22"/>
  <c r="O273" i="21"/>
  <c r="P273" i="21" s="1"/>
  <c r="M274" i="21" s="1"/>
  <c r="H239" i="15"/>
  <c r="L239" i="15" s="1"/>
  <c r="N239" i="15" s="1"/>
  <c r="A240" i="15" s="1"/>
  <c r="O259" i="14"/>
  <c r="P259" i="14" s="1"/>
  <c r="M260" i="14" s="1"/>
  <c r="M470" i="15" l="1"/>
  <c r="D470" i="15"/>
  <c r="F470" i="15"/>
  <c r="K470" i="15"/>
  <c r="E470" i="15"/>
  <c r="G470" i="15"/>
  <c r="C471" i="15"/>
  <c r="J244" i="15"/>
  <c r="S263" i="22"/>
  <c r="O264" i="22"/>
  <c r="P264" i="22" s="1"/>
  <c r="M265" i="22" s="1"/>
  <c r="N274" i="21"/>
  <c r="L274" i="21" s="1"/>
  <c r="S273" i="21" s="1"/>
  <c r="N260" i="14"/>
  <c r="L260" i="14" s="1"/>
  <c r="S259" i="14" s="1"/>
  <c r="M471" i="15" l="1"/>
  <c r="K471" i="15"/>
  <c r="D471" i="15"/>
  <c r="F471" i="15"/>
  <c r="E471" i="15"/>
  <c r="G471" i="15"/>
  <c r="C472" i="15"/>
  <c r="N265" i="22"/>
  <c r="I254" i="15"/>
  <c r="H240" i="15"/>
  <c r="L240" i="15" s="1"/>
  <c r="N240" i="15" s="1"/>
  <c r="A241" i="15" s="1"/>
  <c r="O260" i="14"/>
  <c r="P260" i="14" s="1"/>
  <c r="M261" i="14" s="1"/>
  <c r="M472" i="15" l="1"/>
  <c r="K472" i="15"/>
  <c r="D472" i="15"/>
  <c r="F472" i="15"/>
  <c r="E472" i="15"/>
  <c r="G472" i="15"/>
  <c r="C473" i="15"/>
  <c r="L265" i="22"/>
  <c r="O274" i="21"/>
  <c r="P274" i="21" s="1"/>
  <c r="M275" i="21" s="1"/>
  <c r="N261" i="14"/>
  <c r="L261" i="14" s="1"/>
  <c r="S260" i="14" s="1"/>
  <c r="K473" i="15" l="1"/>
  <c r="D473" i="15"/>
  <c r="F473" i="15"/>
  <c r="M473" i="15"/>
  <c r="E473" i="15"/>
  <c r="G473" i="15"/>
  <c r="C474" i="15"/>
  <c r="J245" i="15"/>
  <c r="S264" i="22"/>
  <c r="O265" i="22"/>
  <c r="P265" i="22" s="1"/>
  <c r="M266" i="22" s="1"/>
  <c r="N275" i="21"/>
  <c r="L275" i="21" s="1"/>
  <c r="S274" i="21" s="1"/>
  <c r="H241" i="15"/>
  <c r="L241" i="15" s="1"/>
  <c r="N241" i="15" s="1"/>
  <c r="A242" i="15" s="1"/>
  <c r="O261" i="14"/>
  <c r="P261" i="14" s="1"/>
  <c r="M262" i="14" s="1"/>
  <c r="M474" i="15" l="1"/>
  <c r="D474" i="15"/>
  <c r="F474" i="15"/>
  <c r="K474" i="15"/>
  <c r="E474" i="15"/>
  <c r="G474" i="15"/>
  <c r="C475" i="15"/>
  <c r="N266" i="22"/>
  <c r="I255" i="15"/>
  <c r="N262" i="14"/>
  <c r="L262" i="14" s="1"/>
  <c r="S261" i="14" s="1"/>
  <c r="M475" i="15" l="1"/>
  <c r="K475" i="15"/>
  <c r="D475" i="15"/>
  <c r="F475" i="15"/>
  <c r="E475" i="15"/>
  <c r="G475" i="15"/>
  <c r="C476" i="15"/>
  <c r="L266" i="22"/>
  <c r="O275" i="21"/>
  <c r="P275" i="21" s="1"/>
  <c r="M276" i="21" s="1"/>
  <c r="H242" i="15"/>
  <c r="L242" i="15" s="1"/>
  <c r="N242" i="15" s="1"/>
  <c r="A243" i="15" s="1"/>
  <c r="O262" i="14"/>
  <c r="P262" i="14" s="1"/>
  <c r="M263" i="14" s="1"/>
  <c r="M476" i="15" l="1"/>
  <c r="K476" i="15"/>
  <c r="D476" i="15"/>
  <c r="F476" i="15"/>
  <c r="E476" i="15"/>
  <c r="G476" i="15"/>
  <c r="C477" i="15"/>
  <c r="J246" i="15"/>
  <c r="S265" i="22"/>
  <c r="O266" i="22"/>
  <c r="P266" i="22" s="1"/>
  <c r="M267" i="22" s="1"/>
  <c r="N267" i="22" s="1"/>
  <c r="N276" i="21"/>
  <c r="L276" i="21" s="1"/>
  <c r="S275" i="21" s="1"/>
  <c r="N263" i="14"/>
  <c r="L263" i="14" s="1"/>
  <c r="S262" i="14" s="1"/>
  <c r="K477" i="15" l="1"/>
  <c r="M477" i="15"/>
  <c r="D477" i="15"/>
  <c r="F477" i="15"/>
  <c r="E477" i="15"/>
  <c r="G477" i="15"/>
  <c r="C478" i="15"/>
  <c r="L267" i="22"/>
  <c r="I256" i="15"/>
  <c r="H243" i="15"/>
  <c r="L243" i="15" s="1"/>
  <c r="N243" i="15" s="1"/>
  <c r="A244" i="15" s="1"/>
  <c r="O263" i="14"/>
  <c r="P263" i="14" s="1"/>
  <c r="M264" i="14" s="1"/>
  <c r="M478" i="15" l="1"/>
  <c r="D478" i="15"/>
  <c r="F478" i="15"/>
  <c r="K478" i="15"/>
  <c r="E478" i="15"/>
  <c r="G478" i="15"/>
  <c r="C479" i="15"/>
  <c r="J247" i="15"/>
  <c r="S266" i="22"/>
  <c r="O267" i="22"/>
  <c r="P267" i="22" s="1"/>
  <c r="M268" i="22" s="1"/>
  <c r="O276" i="21"/>
  <c r="P276" i="21" s="1"/>
  <c r="M277" i="21" s="1"/>
  <c r="N264" i="14"/>
  <c r="L264" i="14" s="1"/>
  <c r="S263" i="14" s="1"/>
  <c r="M479" i="15" l="1"/>
  <c r="K479" i="15"/>
  <c r="D479" i="15"/>
  <c r="F479" i="15"/>
  <c r="E479" i="15"/>
  <c r="G479" i="15"/>
  <c r="C480" i="15"/>
  <c r="N268" i="22"/>
  <c r="N277" i="21"/>
  <c r="L277" i="21" s="1"/>
  <c r="S276" i="21" s="1"/>
  <c r="H244" i="15"/>
  <c r="L244" i="15" s="1"/>
  <c r="N244" i="15" s="1"/>
  <c r="A245" i="15" s="1"/>
  <c r="O264" i="14"/>
  <c r="P264" i="14" s="1"/>
  <c r="M265" i="14" s="1"/>
  <c r="M480" i="15" l="1"/>
  <c r="K480" i="15"/>
  <c r="D480" i="15"/>
  <c r="F480" i="15"/>
  <c r="E480" i="15"/>
  <c r="G480" i="15"/>
  <c r="C481" i="15"/>
  <c r="L268" i="22"/>
  <c r="I257" i="15"/>
  <c r="N265" i="14"/>
  <c r="L265" i="14" s="1"/>
  <c r="S264" i="14" s="1"/>
  <c r="K481" i="15" l="1"/>
  <c r="D481" i="15"/>
  <c r="F481" i="15"/>
  <c r="M481" i="15"/>
  <c r="E481" i="15"/>
  <c r="G481" i="15"/>
  <c r="C482" i="15"/>
  <c r="J248" i="15"/>
  <c r="S267" i="22"/>
  <c r="O268" i="22"/>
  <c r="P268" i="22" s="1"/>
  <c r="M269" i="22" s="1"/>
  <c r="O277" i="21"/>
  <c r="P277" i="21" s="1"/>
  <c r="M278" i="21" s="1"/>
  <c r="H245" i="15"/>
  <c r="L245" i="15" s="1"/>
  <c r="N245" i="15" s="1"/>
  <c r="A246" i="15" s="1"/>
  <c r="O265" i="14"/>
  <c r="P265" i="14" s="1"/>
  <c r="M266" i="14" s="1"/>
  <c r="M482" i="15" l="1"/>
  <c r="D482" i="15"/>
  <c r="F482" i="15"/>
  <c r="K482" i="15"/>
  <c r="E482" i="15"/>
  <c r="G482" i="15"/>
  <c r="C483" i="15"/>
  <c r="N269" i="22"/>
  <c r="L269" i="22" s="1"/>
  <c r="N278" i="21"/>
  <c r="L278" i="21" s="1"/>
  <c r="S277" i="21" s="1"/>
  <c r="N266" i="14"/>
  <c r="L266" i="14" s="1"/>
  <c r="S265" i="14" s="1"/>
  <c r="M483" i="15" l="1"/>
  <c r="K483" i="15"/>
  <c r="D483" i="15"/>
  <c r="F483" i="15"/>
  <c r="E483" i="15"/>
  <c r="G483" i="15"/>
  <c r="C484" i="15"/>
  <c r="J249" i="15"/>
  <c r="S268" i="22"/>
  <c r="O269" i="22"/>
  <c r="P269" i="22" s="1"/>
  <c r="M270" i="22" s="1"/>
  <c r="I258" i="15"/>
  <c r="H246" i="15"/>
  <c r="L246" i="15" s="1"/>
  <c r="N246" i="15" s="1"/>
  <c r="A247" i="15" s="1"/>
  <c r="O266" i="14"/>
  <c r="P266" i="14" s="1"/>
  <c r="M267" i="14" s="1"/>
  <c r="M484" i="15" l="1"/>
  <c r="K484" i="15"/>
  <c r="D484" i="15"/>
  <c r="F484" i="15"/>
  <c r="E484" i="15"/>
  <c r="G484" i="15"/>
  <c r="C485" i="15"/>
  <c r="N270" i="22"/>
  <c r="L270" i="22" s="1"/>
  <c r="O278" i="21"/>
  <c r="P278" i="21" s="1"/>
  <c r="M279" i="21" s="1"/>
  <c r="N267" i="14"/>
  <c r="L267" i="14" s="1"/>
  <c r="S266" i="14" s="1"/>
  <c r="K485" i="15" l="1"/>
  <c r="M485" i="15"/>
  <c r="D485" i="15"/>
  <c r="F485" i="15"/>
  <c r="E485" i="15"/>
  <c r="G485" i="15"/>
  <c r="C486" i="15"/>
  <c r="J250" i="15"/>
  <c r="S269" i="22"/>
  <c r="O270" i="22"/>
  <c r="P270" i="22" s="1"/>
  <c r="M271" i="22" s="1"/>
  <c r="N279" i="21"/>
  <c r="L279" i="21" s="1"/>
  <c r="S278" i="21" s="1"/>
  <c r="H247" i="15"/>
  <c r="L247" i="15" s="1"/>
  <c r="N247" i="15" s="1"/>
  <c r="A248" i="15" s="1"/>
  <c r="O267" i="14"/>
  <c r="P267" i="14" s="1"/>
  <c r="M268" i="14" s="1"/>
  <c r="M486" i="15" l="1"/>
  <c r="D486" i="15"/>
  <c r="F486" i="15"/>
  <c r="K486" i="15"/>
  <c r="E486" i="15"/>
  <c r="G486" i="15"/>
  <c r="C487" i="15"/>
  <c r="N271" i="22"/>
  <c r="I259" i="15"/>
  <c r="N268" i="14"/>
  <c r="L268" i="14" s="1"/>
  <c r="S267" i="14" s="1"/>
  <c r="M487" i="15" l="1"/>
  <c r="K487" i="15"/>
  <c r="D487" i="15"/>
  <c r="F487" i="15"/>
  <c r="E487" i="15"/>
  <c r="G487" i="15"/>
  <c r="C488" i="15"/>
  <c r="L271" i="22"/>
  <c r="O279" i="21"/>
  <c r="P279" i="21" s="1"/>
  <c r="M280" i="21" s="1"/>
  <c r="H248" i="15"/>
  <c r="L248" i="15" s="1"/>
  <c r="N248" i="15" s="1"/>
  <c r="A249" i="15" s="1"/>
  <c r="O268" i="14"/>
  <c r="P268" i="14" s="1"/>
  <c r="M269" i="14" s="1"/>
  <c r="M488" i="15" l="1"/>
  <c r="K488" i="15"/>
  <c r="D488" i="15"/>
  <c r="F488" i="15"/>
  <c r="E488" i="15"/>
  <c r="G488" i="15"/>
  <c r="C489" i="15"/>
  <c r="J251" i="15"/>
  <c r="S270" i="22"/>
  <c r="O271" i="22"/>
  <c r="P271" i="22" s="1"/>
  <c r="M272" i="22" s="1"/>
  <c r="N280" i="21"/>
  <c r="L280" i="21" s="1"/>
  <c r="S279" i="21" s="1"/>
  <c r="N269" i="14"/>
  <c r="L269" i="14" s="1"/>
  <c r="S268" i="14" s="1"/>
  <c r="K489" i="15" l="1"/>
  <c r="D489" i="15"/>
  <c r="F489" i="15"/>
  <c r="M489" i="15"/>
  <c r="E489" i="15"/>
  <c r="G489" i="15"/>
  <c r="C490" i="15"/>
  <c r="N272" i="22"/>
  <c r="I260" i="15"/>
  <c r="H249" i="15"/>
  <c r="L249" i="15" s="1"/>
  <c r="N249" i="15" s="1"/>
  <c r="A250" i="15" s="1"/>
  <c r="O269" i="14"/>
  <c r="P269" i="14" s="1"/>
  <c r="M270" i="14" s="1"/>
  <c r="M490" i="15" l="1"/>
  <c r="D490" i="15"/>
  <c r="F490" i="15"/>
  <c r="K490" i="15"/>
  <c r="E490" i="15"/>
  <c r="G490" i="15"/>
  <c r="C491" i="15"/>
  <c r="L272" i="22"/>
  <c r="O280" i="21"/>
  <c r="P280" i="21" s="1"/>
  <c r="M281" i="21" s="1"/>
  <c r="N270" i="14"/>
  <c r="L270" i="14" s="1"/>
  <c r="S269" i="14" s="1"/>
  <c r="M491" i="15" l="1"/>
  <c r="K491" i="15"/>
  <c r="D491" i="15"/>
  <c r="F491" i="15"/>
  <c r="E491" i="15"/>
  <c r="G491" i="15"/>
  <c r="C492" i="15"/>
  <c r="J252" i="15"/>
  <c r="S271" i="22"/>
  <c r="O272" i="22"/>
  <c r="P272" i="22" s="1"/>
  <c r="M273" i="22" s="1"/>
  <c r="N281" i="21"/>
  <c r="L281" i="21" s="1"/>
  <c r="S280" i="21" s="1"/>
  <c r="H250" i="15"/>
  <c r="L250" i="15" s="1"/>
  <c r="N250" i="15" s="1"/>
  <c r="A251" i="15" s="1"/>
  <c r="O270" i="14"/>
  <c r="P270" i="14" s="1"/>
  <c r="M271" i="14" s="1"/>
  <c r="M492" i="15" l="1"/>
  <c r="K492" i="15"/>
  <c r="D492" i="15"/>
  <c r="F492" i="15"/>
  <c r="E492" i="15"/>
  <c r="G492" i="15"/>
  <c r="C493" i="15"/>
  <c r="N273" i="22"/>
  <c r="I261" i="15"/>
  <c r="N271" i="14"/>
  <c r="L271" i="14" s="1"/>
  <c r="S270" i="14" s="1"/>
  <c r="K493" i="15" l="1"/>
  <c r="M493" i="15"/>
  <c r="D493" i="15"/>
  <c r="F493" i="15"/>
  <c r="E493" i="15"/>
  <c r="G493" i="15"/>
  <c r="C494" i="15"/>
  <c r="L273" i="22"/>
  <c r="O281" i="21"/>
  <c r="P281" i="21" s="1"/>
  <c r="M282" i="21" s="1"/>
  <c r="H251" i="15"/>
  <c r="L251" i="15" s="1"/>
  <c r="N251" i="15" s="1"/>
  <c r="A252" i="15" s="1"/>
  <c r="O271" i="14"/>
  <c r="P271" i="14" s="1"/>
  <c r="M272" i="14" s="1"/>
  <c r="M494" i="15" l="1"/>
  <c r="D494" i="15"/>
  <c r="F494" i="15"/>
  <c r="K494" i="15"/>
  <c r="E494" i="15"/>
  <c r="G494" i="15"/>
  <c r="C495" i="15"/>
  <c r="J253" i="15"/>
  <c r="S272" i="22"/>
  <c r="O273" i="22"/>
  <c r="P273" i="22" s="1"/>
  <c r="M274" i="22" s="1"/>
  <c r="N282" i="21"/>
  <c r="L282" i="21" s="1"/>
  <c r="S281" i="21" s="1"/>
  <c r="N272" i="14"/>
  <c r="L272" i="14" s="1"/>
  <c r="S271" i="14" s="1"/>
  <c r="M495" i="15" l="1"/>
  <c r="K495" i="15"/>
  <c r="D495" i="15"/>
  <c r="F495" i="15"/>
  <c r="E495" i="15"/>
  <c r="G495" i="15"/>
  <c r="C496" i="15"/>
  <c r="N274" i="22"/>
  <c r="I262" i="15"/>
  <c r="H252" i="15"/>
  <c r="L252" i="15" s="1"/>
  <c r="N252" i="15" s="1"/>
  <c r="A253" i="15" s="1"/>
  <c r="O272" i="14"/>
  <c r="P272" i="14" s="1"/>
  <c r="M273" i="14" s="1"/>
  <c r="M496" i="15" l="1"/>
  <c r="K496" i="15"/>
  <c r="D496" i="15"/>
  <c r="F496" i="15"/>
  <c r="E496" i="15"/>
  <c r="G496" i="15"/>
  <c r="C497" i="15"/>
  <c r="L274" i="22"/>
  <c r="O282" i="21"/>
  <c r="P282" i="21" s="1"/>
  <c r="M283" i="21" s="1"/>
  <c r="N273" i="14"/>
  <c r="L273" i="14" s="1"/>
  <c r="S272" i="14" s="1"/>
  <c r="K497" i="15" l="1"/>
  <c r="D497" i="15"/>
  <c r="F497" i="15"/>
  <c r="M497" i="15"/>
  <c r="E497" i="15"/>
  <c r="G497" i="15"/>
  <c r="C498" i="15"/>
  <c r="J254" i="15"/>
  <c r="S273" i="22"/>
  <c r="O274" i="22"/>
  <c r="P274" i="22" s="1"/>
  <c r="M275" i="22" s="1"/>
  <c r="N283" i="21"/>
  <c r="L283" i="21" s="1"/>
  <c r="S282" i="21" s="1"/>
  <c r="H253" i="15"/>
  <c r="L253" i="15" s="1"/>
  <c r="N253" i="15" s="1"/>
  <c r="A254" i="15" s="1"/>
  <c r="O273" i="14"/>
  <c r="P273" i="14" s="1"/>
  <c r="M274" i="14" s="1"/>
  <c r="M498" i="15" l="1"/>
  <c r="D498" i="15"/>
  <c r="F498" i="15"/>
  <c r="K498" i="15"/>
  <c r="E498" i="15"/>
  <c r="G498" i="15"/>
  <c r="C499" i="15"/>
  <c r="N275" i="22"/>
  <c r="I263" i="15"/>
  <c r="N274" i="14"/>
  <c r="L274" i="14" s="1"/>
  <c r="S273" i="14" s="1"/>
  <c r="M499" i="15" l="1"/>
  <c r="K499" i="15"/>
  <c r="D499" i="15"/>
  <c r="F499" i="15"/>
  <c r="E499" i="15"/>
  <c r="G499" i="15"/>
  <c r="C500" i="15"/>
  <c r="L275" i="22"/>
  <c r="O283" i="21"/>
  <c r="P283" i="21" s="1"/>
  <c r="M284" i="21" s="1"/>
  <c r="H254" i="15"/>
  <c r="L254" i="15" s="1"/>
  <c r="N254" i="15" s="1"/>
  <c r="A255" i="15" s="1"/>
  <c r="O274" i="14"/>
  <c r="P274" i="14" s="1"/>
  <c r="M275" i="14" s="1"/>
  <c r="M500" i="15" l="1"/>
  <c r="K500" i="15"/>
  <c r="D500" i="15"/>
  <c r="F500" i="15"/>
  <c r="E500" i="15"/>
  <c r="G500" i="15"/>
  <c r="C501" i="15"/>
  <c r="J255" i="15"/>
  <c r="S274" i="22"/>
  <c r="O275" i="22"/>
  <c r="P275" i="22" s="1"/>
  <c r="M276" i="22" s="1"/>
  <c r="N284" i="21"/>
  <c r="L284" i="21" s="1"/>
  <c r="S283" i="21" s="1"/>
  <c r="N275" i="14"/>
  <c r="L275" i="14" s="1"/>
  <c r="S274" i="14" s="1"/>
  <c r="K501" i="15" l="1"/>
  <c r="M501" i="15"/>
  <c r="D501" i="15"/>
  <c r="F501" i="15"/>
  <c r="E501" i="15"/>
  <c r="G501" i="15"/>
  <c r="C502" i="15"/>
  <c r="N276" i="22"/>
  <c r="I264" i="15"/>
  <c r="H255" i="15"/>
  <c r="L255" i="15" s="1"/>
  <c r="N255" i="15" s="1"/>
  <c r="A256" i="15" s="1"/>
  <c r="O275" i="14"/>
  <c r="P275" i="14" s="1"/>
  <c r="M276" i="14" s="1"/>
  <c r="M502" i="15" l="1"/>
  <c r="D502" i="15"/>
  <c r="F502" i="15"/>
  <c r="K502" i="15"/>
  <c r="E502" i="15"/>
  <c r="G502" i="15"/>
  <c r="C503" i="15"/>
  <c r="L276" i="22"/>
  <c r="O284" i="21"/>
  <c r="P284" i="21" s="1"/>
  <c r="M285" i="21" s="1"/>
  <c r="N276" i="14"/>
  <c r="L276" i="14" s="1"/>
  <c r="S275" i="14" s="1"/>
  <c r="M503" i="15" l="1"/>
  <c r="K503" i="15"/>
  <c r="D503" i="15"/>
  <c r="F503" i="15"/>
  <c r="E503" i="15"/>
  <c r="G503" i="15"/>
  <c r="C504" i="15"/>
  <c r="J256" i="15"/>
  <c r="S275" i="22"/>
  <c r="O276" i="22"/>
  <c r="P276" i="22" s="1"/>
  <c r="M277" i="22" s="1"/>
  <c r="N285" i="21"/>
  <c r="L285" i="21" s="1"/>
  <c r="S284" i="21" s="1"/>
  <c r="H256" i="15"/>
  <c r="O276" i="14"/>
  <c r="P276" i="14" s="1"/>
  <c r="M277" i="14" s="1"/>
  <c r="M504" i="15" l="1"/>
  <c r="K504" i="15"/>
  <c r="D504" i="15"/>
  <c r="F504" i="15"/>
  <c r="E504" i="15"/>
  <c r="G504" i="15"/>
  <c r="C505" i="15"/>
  <c r="L256" i="15"/>
  <c r="N256" i="15" s="1"/>
  <c r="A257" i="15" s="1"/>
  <c r="N277" i="22"/>
  <c r="I265" i="15"/>
  <c r="N277" i="14"/>
  <c r="L277" i="14" s="1"/>
  <c r="S276" i="14" s="1"/>
  <c r="K505" i="15" l="1"/>
  <c r="D505" i="15"/>
  <c r="F505" i="15"/>
  <c r="M505" i="15"/>
  <c r="E505" i="15"/>
  <c r="G505" i="15"/>
  <c r="C506" i="15"/>
  <c r="L277" i="22"/>
  <c r="O285" i="21"/>
  <c r="P285" i="21" s="1"/>
  <c r="M286" i="21" s="1"/>
  <c r="H257" i="15"/>
  <c r="O277" i="14"/>
  <c r="P277" i="14" s="1"/>
  <c r="M278" i="14" s="1"/>
  <c r="M506" i="15" l="1"/>
  <c r="D506" i="15"/>
  <c r="F506" i="15"/>
  <c r="K506" i="15"/>
  <c r="E506" i="15"/>
  <c r="G506" i="15"/>
  <c r="C507" i="15"/>
  <c r="J257" i="15"/>
  <c r="L257" i="15" s="1"/>
  <c r="N257" i="15" s="1"/>
  <c r="A258" i="15" s="1"/>
  <c r="S276" i="22"/>
  <c r="O277" i="22"/>
  <c r="P277" i="22" s="1"/>
  <c r="M278" i="22" s="1"/>
  <c r="N286" i="21"/>
  <c r="L286" i="21" s="1"/>
  <c r="S285" i="21" s="1"/>
  <c r="N278" i="14"/>
  <c r="L278" i="14" s="1"/>
  <c r="S277" i="14" s="1"/>
  <c r="M507" i="15" l="1"/>
  <c r="K507" i="15"/>
  <c r="D507" i="15"/>
  <c r="F507" i="15"/>
  <c r="E507" i="15"/>
  <c r="G507" i="15"/>
  <c r="C508" i="15"/>
  <c r="N278" i="22"/>
  <c r="I266" i="15"/>
  <c r="H258" i="15"/>
  <c r="O278" i="14"/>
  <c r="P278" i="14" s="1"/>
  <c r="M279" i="14" s="1"/>
  <c r="M508" i="15" l="1"/>
  <c r="K508" i="15"/>
  <c r="D508" i="15"/>
  <c r="F508" i="15"/>
  <c r="E508" i="15"/>
  <c r="G508" i="15"/>
  <c r="C509" i="15"/>
  <c r="L278" i="22"/>
  <c r="O286" i="21"/>
  <c r="P286" i="21" s="1"/>
  <c r="M287" i="21" s="1"/>
  <c r="N279" i="14"/>
  <c r="L279" i="14" s="1"/>
  <c r="S278" i="14" s="1"/>
  <c r="K509" i="15" l="1"/>
  <c r="M509" i="15"/>
  <c r="D509" i="15"/>
  <c r="F509" i="15"/>
  <c r="E509" i="15"/>
  <c r="G509" i="15"/>
  <c r="C510" i="15"/>
  <c r="J258" i="15"/>
  <c r="L258" i="15" s="1"/>
  <c r="N258" i="15" s="1"/>
  <c r="A259" i="15" s="1"/>
  <c r="S277" i="22"/>
  <c r="O278" i="22"/>
  <c r="P278" i="22" s="1"/>
  <c r="M279" i="22" s="1"/>
  <c r="N287" i="21"/>
  <c r="L287" i="21" s="1"/>
  <c r="S286" i="21" s="1"/>
  <c r="H259" i="15"/>
  <c r="O279" i="14"/>
  <c r="P279" i="14" s="1"/>
  <c r="M280" i="14" s="1"/>
  <c r="M510" i="15" l="1"/>
  <c r="D510" i="15"/>
  <c r="F510" i="15"/>
  <c r="K510" i="15"/>
  <c r="E510" i="15"/>
  <c r="G510" i="15"/>
  <c r="C511" i="15"/>
  <c r="N279" i="22"/>
  <c r="I267" i="15"/>
  <c r="N280" i="14"/>
  <c r="L280" i="14" s="1"/>
  <c r="S279" i="14" s="1"/>
  <c r="M511" i="15" l="1"/>
  <c r="K511" i="15"/>
  <c r="D511" i="15"/>
  <c r="F511" i="15"/>
  <c r="E511" i="15"/>
  <c r="G511" i="15"/>
  <c r="C512" i="15"/>
  <c r="L279" i="22"/>
  <c r="O287" i="21"/>
  <c r="P287" i="21" s="1"/>
  <c r="M288" i="21" s="1"/>
  <c r="H260" i="15"/>
  <c r="O280" i="14"/>
  <c r="P280" i="14" s="1"/>
  <c r="M281" i="14" s="1"/>
  <c r="M512" i="15" l="1"/>
  <c r="K512" i="15"/>
  <c r="D512" i="15"/>
  <c r="F512" i="15"/>
  <c r="E512" i="15"/>
  <c r="G512" i="15"/>
  <c r="C513" i="15"/>
  <c r="J259" i="15"/>
  <c r="L259" i="15" s="1"/>
  <c r="N259" i="15" s="1"/>
  <c r="A260" i="15" s="1"/>
  <c r="S278" i="22"/>
  <c r="O279" i="22"/>
  <c r="P279" i="22" s="1"/>
  <c r="M280" i="22" s="1"/>
  <c r="N280" i="22" s="1"/>
  <c r="L280" i="22" s="1"/>
  <c r="N288" i="21"/>
  <c r="L288" i="21" s="1"/>
  <c r="N281" i="14"/>
  <c r="L281" i="14" s="1"/>
  <c r="S280" i="14" s="1"/>
  <c r="K513" i="15" l="1"/>
  <c r="D513" i="15"/>
  <c r="F513" i="15"/>
  <c r="M513" i="15"/>
  <c r="E513" i="15"/>
  <c r="G513" i="15"/>
  <c r="C514" i="15"/>
  <c r="S287" i="21"/>
  <c r="I269" i="15"/>
  <c r="J260" i="15"/>
  <c r="L260" i="15" s="1"/>
  <c r="N260" i="15" s="1"/>
  <c r="A261" i="15" s="1"/>
  <c r="S279" i="22"/>
  <c r="O280" i="22"/>
  <c r="P280" i="22" s="1"/>
  <c r="M281" i="22" s="1"/>
  <c r="I268" i="15"/>
  <c r="H261" i="15"/>
  <c r="O281" i="14"/>
  <c r="P281" i="14" s="1"/>
  <c r="M282" i="14" s="1"/>
  <c r="M514" i="15" l="1"/>
  <c r="D514" i="15"/>
  <c r="F514" i="15"/>
  <c r="K514" i="15"/>
  <c r="E514" i="15"/>
  <c r="G514" i="15"/>
  <c r="C515" i="15"/>
  <c r="N281" i="22"/>
  <c r="O288" i="21"/>
  <c r="P288" i="21" s="1"/>
  <c r="M289" i="21" s="1"/>
  <c r="N282" i="14"/>
  <c r="L282" i="14" s="1"/>
  <c r="S281" i="14" s="1"/>
  <c r="M515" i="15" l="1"/>
  <c r="K515" i="15"/>
  <c r="D515" i="15"/>
  <c r="F515" i="15"/>
  <c r="E515" i="15"/>
  <c r="G515" i="15"/>
  <c r="C516" i="15"/>
  <c r="L281" i="22"/>
  <c r="N289" i="21"/>
  <c r="L289" i="21" s="1"/>
  <c r="H262" i="15"/>
  <c r="O282" i="14"/>
  <c r="P282" i="14" s="1"/>
  <c r="M283" i="14" s="1"/>
  <c r="M516" i="15" l="1"/>
  <c r="K516" i="15"/>
  <c r="D516" i="15"/>
  <c r="F516" i="15"/>
  <c r="E516" i="15"/>
  <c r="G516" i="15"/>
  <c r="C517" i="15"/>
  <c r="S288" i="21"/>
  <c r="I270" i="15"/>
  <c r="J261" i="15"/>
  <c r="L261" i="15" s="1"/>
  <c r="N261" i="15" s="1"/>
  <c r="A262" i="15" s="1"/>
  <c r="S280" i="22"/>
  <c r="O281" i="22"/>
  <c r="P281" i="22" s="1"/>
  <c r="M282" i="22" s="1"/>
  <c r="O289" i="21"/>
  <c r="P289" i="21" s="1"/>
  <c r="M290" i="21" s="1"/>
  <c r="N283" i="14"/>
  <c r="L283" i="14" s="1"/>
  <c r="S282" i="14" s="1"/>
  <c r="K517" i="15" l="1"/>
  <c r="M517" i="15"/>
  <c r="D517" i="15"/>
  <c r="F517" i="15"/>
  <c r="E517" i="15"/>
  <c r="G517" i="15"/>
  <c r="C518" i="15"/>
  <c r="N282" i="22"/>
  <c r="N290" i="21"/>
  <c r="L290" i="21" s="1"/>
  <c r="H263" i="15"/>
  <c r="O283" i="14"/>
  <c r="P283" i="14" s="1"/>
  <c r="M284" i="14" s="1"/>
  <c r="M518" i="15" l="1"/>
  <c r="D518" i="15"/>
  <c r="F518" i="15"/>
  <c r="K518" i="15"/>
  <c r="E518" i="15"/>
  <c r="G518" i="15"/>
  <c r="C519" i="15"/>
  <c r="S289" i="21"/>
  <c r="I271" i="15"/>
  <c r="L282" i="22"/>
  <c r="O290" i="21"/>
  <c r="P290" i="21" s="1"/>
  <c r="M291" i="21" s="1"/>
  <c r="N284" i="14"/>
  <c r="L284" i="14" s="1"/>
  <c r="S283" i="14" s="1"/>
  <c r="M519" i="15" l="1"/>
  <c r="K519" i="15"/>
  <c r="D519" i="15"/>
  <c r="F519" i="15"/>
  <c r="E519" i="15"/>
  <c r="G519" i="15"/>
  <c r="C520" i="15"/>
  <c r="J262" i="15"/>
  <c r="L262" i="15" s="1"/>
  <c r="N262" i="15" s="1"/>
  <c r="A263" i="15" s="1"/>
  <c r="S281" i="22"/>
  <c r="O282" i="22"/>
  <c r="P282" i="22" s="1"/>
  <c r="M283" i="22" s="1"/>
  <c r="N291" i="21"/>
  <c r="L291" i="21" s="1"/>
  <c r="H264" i="15"/>
  <c r="O284" i="14"/>
  <c r="P284" i="14" s="1"/>
  <c r="M285" i="14" s="1"/>
  <c r="M520" i="15" l="1"/>
  <c r="K520" i="15"/>
  <c r="D520" i="15"/>
  <c r="F520" i="15"/>
  <c r="E520" i="15"/>
  <c r="G520" i="15"/>
  <c r="C521" i="15"/>
  <c r="S290" i="21"/>
  <c r="I272" i="15"/>
  <c r="N283" i="22"/>
  <c r="O291" i="21"/>
  <c r="P291" i="21" s="1"/>
  <c r="M292" i="21" s="1"/>
  <c r="N285" i="14"/>
  <c r="L285" i="14" s="1"/>
  <c r="S284" i="14" s="1"/>
  <c r="K521" i="15" l="1"/>
  <c r="D521" i="15"/>
  <c r="F521" i="15"/>
  <c r="M521" i="15"/>
  <c r="E521" i="15"/>
  <c r="G521" i="15"/>
  <c r="C522" i="15"/>
  <c r="L283" i="22"/>
  <c r="N292" i="21"/>
  <c r="L292" i="21" s="1"/>
  <c r="H265" i="15"/>
  <c r="O285" i="14"/>
  <c r="P285" i="14" s="1"/>
  <c r="M286" i="14" s="1"/>
  <c r="M522" i="15" l="1"/>
  <c r="D522" i="15"/>
  <c r="F522" i="15"/>
  <c r="K522" i="15"/>
  <c r="E522" i="15"/>
  <c r="G522" i="15"/>
  <c r="C523" i="15"/>
  <c r="S291" i="21"/>
  <c r="I273" i="15"/>
  <c r="J263" i="15"/>
  <c r="L263" i="15" s="1"/>
  <c r="N263" i="15" s="1"/>
  <c r="A264" i="15" s="1"/>
  <c r="S282" i="22"/>
  <c r="O283" i="22"/>
  <c r="P283" i="22" s="1"/>
  <c r="M284" i="22" s="1"/>
  <c r="N284" i="22" s="1"/>
  <c r="O292" i="21"/>
  <c r="P292" i="21" s="1"/>
  <c r="M293" i="21" s="1"/>
  <c r="N286" i="14"/>
  <c r="L286" i="14" s="1"/>
  <c r="S285" i="14" s="1"/>
  <c r="M523" i="15" l="1"/>
  <c r="K523" i="15"/>
  <c r="D523" i="15"/>
  <c r="F523" i="15"/>
  <c r="E523" i="15"/>
  <c r="G523" i="15"/>
  <c r="C524" i="15"/>
  <c r="L284" i="22"/>
  <c r="N293" i="21"/>
  <c r="L293" i="21" s="1"/>
  <c r="H266" i="15"/>
  <c r="O286" i="14"/>
  <c r="P286" i="14" s="1"/>
  <c r="M287" i="14" s="1"/>
  <c r="M524" i="15" l="1"/>
  <c r="K524" i="15"/>
  <c r="D524" i="15"/>
  <c r="F524" i="15"/>
  <c r="E524" i="15"/>
  <c r="G524" i="15"/>
  <c r="C525" i="15"/>
  <c r="S292" i="21"/>
  <c r="I274" i="15"/>
  <c r="J264" i="15"/>
  <c r="L264" i="15" s="1"/>
  <c r="N264" i="15" s="1"/>
  <c r="A265" i="15" s="1"/>
  <c r="S283" i="22"/>
  <c r="O284" i="22"/>
  <c r="P284" i="22" s="1"/>
  <c r="M285" i="22" s="1"/>
  <c r="N285" i="22" s="1"/>
  <c r="O293" i="21"/>
  <c r="P293" i="21" s="1"/>
  <c r="M294" i="21" s="1"/>
  <c r="N287" i="14"/>
  <c r="L287" i="14" s="1"/>
  <c r="S286" i="14" s="1"/>
  <c r="K525" i="15" l="1"/>
  <c r="M525" i="15"/>
  <c r="D525" i="15"/>
  <c r="F525" i="15"/>
  <c r="E525" i="15"/>
  <c r="G525" i="15"/>
  <c r="C526" i="15"/>
  <c r="L285" i="22"/>
  <c r="N294" i="21"/>
  <c r="L294" i="21" s="1"/>
  <c r="S293" i="21" s="1"/>
  <c r="H267" i="15"/>
  <c r="O287" i="14"/>
  <c r="P287" i="14" s="1"/>
  <c r="M288" i="14" s="1"/>
  <c r="M526" i="15" l="1"/>
  <c r="D526" i="15"/>
  <c r="F526" i="15"/>
  <c r="K526" i="15"/>
  <c r="E526" i="15"/>
  <c r="G526" i="15"/>
  <c r="C527" i="15"/>
  <c r="J265" i="15"/>
  <c r="L265" i="15" s="1"/>
  <c r="N265" i="15" s="1"/>
  <c r="A266" i="15" s="1"/>
  <c r="S284" i="22"/>
  <c r="O285" i="22"/>
  <c r="P285" i="22" s="1"/>
  <c r="M286" i="22" s="1"/>
  <c r="N286" i="22" s="1"/>
  <c r="O294" i="21"/>
  <c r="P294" i="21" s="1"/>
  <c r="M295" i="21" s="1"/>
  <c r="N288" i="14"/>
  <c r="L288" i="14" s="1"/>
  <c r="M527" i="15" l="1"/>
  <c r="K527" i="15"/>
  <c r="D527" i="15"/>
  <c r="F527" i="15"/>
  <c r="E527" i="15"/>
  <c r="G527" i="15"/>
  <c r="C528" i="15"/>
  <c r="S287" i="14"/>
  <c r="H269" i="15"/>
  <c r="L286" i="22"/>
  <c r="N295" i="21"/>
  <c r="L295" i="21" s="1"/>
  <c r="H268" i="15"/>
  <c r="O288" i="14"/>
  <c r="P288" i="14" s="1"/>
  <c r="M289" i="14" s="1"/>
  <c r="M528" i="15" l="1"/>
  <c r="K528" i="15"/>
  <c r="D528" i="15"/>
  <c r="F528" i="15"/>
  <c r="E528" i="15"/>
  <c r="G528" i="15"/>
  <c r="C529" i="15"/>
  <c r="S294" i="21"/>
  <c r="I275" i="15"/>
  <c r="I276" i="15"/>
  <c r="J266" i="15"/>
  <c r="L266" i="15" s="1"/>
  <c r="N266" i="15" s="1"/>
  <c r="A267" i="15" s="1"/>
  <c r="S285" i="22"/>
  <c r="O286" i="22"/>
  <c r="P286" i="22" s="1"/>
  <c r="M287" i="22" s="1"/>
  <c r="O295" i="21"/>
  <c r="P295" i="21" s="1"/>
  <c r="M296" i="21" s="1"/>
  <c r="N289" i="14"/>
  <c r="L289" i="14" s="1"/>
  <c r="K529" i="15" l="1"/>
  <c r="D529" i="15"/>
  <c r="F529" i="15"/>
  <c r="M529" i="15"/>
  <c r="E529" i="15"/>
  <c r="G529" i="15"/>
  <c r="C530" i="15"/>
  <c r="S288" i="14"/>
  <c r="H270" i="15"/>
  <c r="N287" i="22"/>
  <c r="N296" i="21"/>
  <c r="L296" i="21" s="1"/>
  <c r="O289" i="14"/>
  <c r="P289" i="14" s="1"/>
  <c r="M290" i="14" s="1"/>
  <c r="M530" i="15" l="1"/>
  <c r="D530" i="15"/>
  <c r="F530" i="15"/>
  <c r="K530" i="15"/>
  <c r="E530" i="15"/>
  <c r="G530" i="15"/>
  <c r="C531" i="15"/>
  <c r="S295" i="21"/>
  <c r="I277" i="15"/>
  <c r="L287" i="22"/>
  <c r="O296" i="21"/>
  <c r="P296" i="21" s="1"/>
  <c r="M297" i="21" s="1"/>
  <c r="N290" i="14"/>
  <c r="L290" i="14" s="1"/>
  <c r="M531" i="15" l="1"/>
  <c r="K531" i="15"/>
  <c r="D531" i="15"/>
  <c r="F531" i="15"/>
  <c r="E531" i="15"/>
  <c r="G531" i="15"/>
  <c r="C532" i="15"/>
  <c r="S289" i="14"/>
  <c r="H271" i="15"/>
  <c r="J267" i="15"/>
  <c r="L267" i="15" s="1"/>
  <c r="N267" i="15" s="1"/>
  <c r="A268" i="15" s="1"/>
  <c r="L2" i="15" s="1"/>
  <c r="S286" i="22"/>
  <c r="O287" i="22"/>
  <c r="P287" i="22" s="1"/>
  <c r="M288" i="22" s="1"/>
  <c r="N297" i="21"/>
  <c r="L297" i="21" s="1"/>
  <c r="O290" i="14"/>
  <c r="P290" i="14" s="1"/>
  <c r="M291" i="14" s="1"/>
  <c r="M532" i="15" l="1"/>
  <c r="K532" i="15"/>
  <c r="D532" i="15"/>
  <c r="F532" i="15"/>
  <c r="E532" i="15"/>
  <c r="G532" i="15"/>
  <c r="C533" i="15"/>
  <c r="S296" i="21"/>
  <c r="I278" i="15"/>
  <c r="N288" i="22"/>
  <c r="O297" i="21"/>
  <c r="P297" i="21" s="1"/>
  <c r="M298" i="21" s="1"/>
  <c r="N291" i="14"/>
  <c r="L291" i="14" s="1"/>
  <c r="K533" i="15" l="1"/>
  <c r="M533" i="15"/>
  <c r="D533" i="15"/>
  <c r="F533" i="15"/>
  <c r="E533" i="15"/>
  <c r="G533" i="15"/>
  <c r="C534" i="15"/>
  <c r="S290" i="14"/>
  <c r="H272" i="15"/>
  <c r="L288" i="22"/>
  <c r="J269" i="15" s="1"/>
  <c r="L269" i="15" s="1"/>
  <c r="N269" i="15" s="1"/>
  <c r="N298" i="21"/>
  <c r="L298" i="21" s="1"/>
  <c r="O291" i="14"/>
  <c r="P291" i="14" s="1"/>
  <c r="M292" i="14" s="1"/>
  <c r="M534" i="15" l="1"/>
  <c r="D534" i="15"/>
  <c r="F534" i="15"/>
  <c r="K534" i="15"/>
  <c r="E534" i="15"/>
  <c r="G534" i="15"/>
  <c r="C535" i="15"/>
  <c r="S297" i="21"/>
  <c r="I279" i="15"/>
  <c r="J268" i="15"/>
  <c r="L268" i="15" s="1"/>
  <c r="S287" i="22"/>
  <c r="O288" i="22"/>
  <c r="P288" i="22" s="1"/>
  <c r="M289" i="22" s="1"/>
  <c r="O298" i="21"/>
  <c r="P298" i="21" s="1"/>
  <c r="M299" i="21" s="1"/>
  <c r="N292" i="14"/>
  <c r="L292" i="14" s="1"/>
  <c r="M535" i="15" l="1"/>
  <c r="K535" i="15"/>
  <c r="D535" i="15"/>
  <c r="F535" i="15"/>
  <c r="E535" i="15"/>
  <c r="G535" i="15"/>
  <c r="C536" i="15"/>
  <c r="S291" i="14"/>
  <c r="H273" i="15"/>
  <c r="N289" i="22"/>
  <c r="L289" i="22" s="1"/>
  <c r="N268" i="15"/>
  <c r="N299" i="21"/>
  <c r="L299" i="21" s="1"/>
  <c r="O292" i="14"/>
  <c r="P292" i="14" s="1"/>
  <c r="M293" i="14" s="1"/>
  <c r="M536" i="15" l="1"/>
  <c r="K536" i="15"/>
  <c r="D536" i="15"/>
  <c r="F536" i="15"/>
  <c r="E536" i="15"/>
  <c r="G536" i="15"/>
  <c r="C537" i="15"/>
  <c r="S288" i="22"/>
  <c r="J270" i="15"/>
  <c r="L270" i="15" s="1"/>
  <c r="N270" i="15" s="1"/>
  <c r="S298" i="21"/>
  <c r="I280" i="15"/>
  <c r="O289" i="22"/>
  <c r="P289" i="22" s="1"/>
  <c r="M290" i="22" s="1"/>
  <c r="O299" i="21"/>
  <c r="P299" i="21" s="1"/>
  <c r="M300" i="21" s="1"/>
  <c r="N293" i="14"/>
  <c r="K537" i="15" l="1"/>
  <c r="D537" i="15"/>
  <c r="F537" i="15"/>
  <c r="M537" i="15"/>
  <c r="E537" i="15"/>
  <c r="G537" i="15"/>
  <c r="C538" i="15"/>
  <c r="N290" i="22"/>
  <c r="L290" i="22" s="1"/>
  <c r="N300" i="21"/>
  <c r="L300" i="21" s="1"/>
  <c r="L293" i="14"/>
  <c r="H274" i="15" s="1"/>
  <c r="M538" i="15" l="1"/>
  <c r="D538" i="15"/>
  <c r="F538" i="15"/>
  <c r="K538" i="15"/>
  <c r="E538" i="15"/>
  <c r="G538" i="15"/>
  <c r="C539" i="15"/>
  <c r="S289" i="22"/>
  <c r="J271" i="15"/>
  <c r="L271" i="15" s="1"/>
  <c r="N271" i="15" s="1"/>
  <c r="S299" i="21"/>
  <c r="I281" i="15"/>
  <c r="O293" i="14"/>
  <c r="P293" i="14" s="1"/>
  <c r="M294" i="14" s="1"/>
  <c r="N294" i="14" s="1"/>
  <c r="S292" i="14"/>
  <c r="O290" i="22"/>
  <c r="P290" i="22" s="1"/>
  <c r="M291" i="22" s="1"/>
  <c r="O300" i="21"/>
  <c r="P300" i="21" s="1"/>
  <c r="M301" i="21" s="1"/>
  <c r="M539" i="15" l="1"/>
  <c r="K539" i="15"/>
  <c r="D539" i="15"/>
  <c r="F539" i="15"/>
  <c r="E539" i="15"/>
  <c r="G539" i="15"/>
  <c r="C540" i="15"/>
  <c r="N291" i="22"/>
  <c r="L291" i="22" s="1"/>
  <c r="N301" i="21"/>
  <c r="L301" i="21" s="1"/>
  <c r="L294" i="14"/>
  <c r="M540" i="15" l="1"/>
  <c r="K540" i="15"/>
  <c r="D540" i="15"/>
  <c r="F540" i="15"/>
  <c r="E540" i="15"/>
  <c r="G540" i="15"/>
  <c r="C541" i="15"/>
  <c r="S290" i="22"/>
  <c r="J272" i="15"/>
  <c r="L272" i="15" s="1"/>
  <c r="N272" i="15" s="1"/>
  <c r="S300" i="21"/>
  <c r="I282" i="15"/>
  <c r="O294" i="14"/>
  <c r="P294" i="14" s="1"/>
  <c r="M295" i="14" s="1"/>
  <c r="N295" i="14" s="1"/>
  <c r="L295" i="14" s="1"/>
  <c r="S293" i="14"/>
  <c r="O291" i="22"/>
  <c r="P291" i="22" s="1"/>
  <c r="M292" i="22" s="1"/>
  <c r="O301" i="21"/>
  <c r="P301" i="21" s="1"/>
  <c r="M302" i="21" s="1"/>
  <c r="K541" i="15" l="1"/>
  <c r="M541" i="15"/>
  <c r="D541" i="15"/>
  <c r="F541" i="15"/>
  <c r="E541" i="15"/>
  <c r="G541" i="15"/>
  <c r="C542" i="15"/>
  <c r="H275" i="15"/>
  <c r="H276" i="15"/>
  <c r="O295" i="14"/>
  <c r="P295" i="14" s="1"/>
  <c r="M296" i="14" s="1"/>
  <c r="N296" i="14" s="1"/>
  <c r="S294" i="14"/>
  <c r="N292" i="22"/>
  <c r="L292" i="22" s="1"/>
  <c r="N302" i="21"/>
  <c r="L302" i="21" s="1"/>
  <c r="M542" i="15" l="1"/>
  <c r="D542" i="15"/>
  <c r="F542" i="15"/>
  <c r="K542" i="15"/>
  <c r="E542" i="15"/>
  <c r="G542" i="15"/>
  <c r="C543" i="15"/>
  <c r="S291" i="22"/>
  <c r="J273" i="15"/>
  <c r="L273" i="15" s="1"/>
  <c r="N273" i="15" s="1"/>
  <c r="S301" i="21"/>
  <c r="I283" i="15"/>
  <c r="L296" i="14"/>
  <c r="O292" i="22"/>
  <c r="P292" i="22" s="1"/>
  <c r="M293" i="22" s="1"/>
  <c r="O302" i="21"/>
  <c r="P302" i="21" s="1"/>
  <c r="M303" i="21" s="1"/>
  <c r="M543" i="15" l="1"/>
  <c r="K543" i="15"/>
  <c r="D543" i="15"/>
  <c r="F543" i="15"/>
  <c r="E543" i="15"/>
  <c r="G543" i="15"/>
  <c r="C544" i="15"/>
  <c r="O296" i="14"/>
  <c r="P296" i="14" s="1"/>
  <c r="M297" i="14" s="1"/>
  <c r="N297" i="14" s="1"/>
  <c r="L297" i="14" s="1"/>
  <c r="O297" i="14" s="1"/>
  <c r="P297" i="14" s="1"/>
  <c r="M298" i="14" s="1"/>
  <c r="H277" i="15"/>
  <c r="S295" i="14"/>
  <c r="N293" i="22"/>
  <c r="L293" i="22" s="1"/>
  <c r="N303" i="21"/>
  <c r="L303" i="21" s="1"/>
  <c r="M544" i="15" l="1"/>
  <c r="K544" i="15"/>
  <c r="D544" i="15"/>
  <c r="F544" i="15"/>
  <c r="E544" i="15"/>
  <c r="G544" i="15"/>
  <c r="C545" i="15"/>
  <c r="S292" i="22"/>
  <c r="J274" i="15"/>
  <c r="L274" i="15" s="1"/>
  <c r="N274" i="15" s="1"/>
  <c r="S302" i="21"/>
  <c r="I284" i="15"/>
  <c r="S296" i="14"/>
  <c r="H278" i="15"/>
  <c r="O293" i="22"/>
  <c r="P293" i="22" s="1"/>
  <c r="M294" i="22" s="1"/>
  <c r="O303" i="21"/>
  <c r="P303" i="21" s="1"/>
  <c r="M304" i="21" s="1"/>
  <c r="N298" i="14"/>
  <c r="L298" i="14" s="1"/>
  <c r="K545" i="15" l="1"/>
  <c r="D545" i="15"/>
  <c r="F545" i="15"/>
  <c r="M545" i="15"/>
  <c r="E545" i="15"/>
  <c r="G545" i="15"/>
  <c r="C546" i="15"/>
  <c r="S297" i="14"/>
  <c r="H279" i="15"/>
  <c r="N294" i="22"/>
  <c r="N304" i="21"/>
  <c r="L304" i="21" s="1"/>
  <c r="O298" i="14"/>
  <c r="P298" i="14" s="1"/>
  <c r="M299" i="14" s="1"/>
  <c r="M546" i="15" l="1"/>
  <c r="D546" i="15"/>
  <c r="F546" i="15"/>
  <c r="K546" i="15"/>
  <c r="E546" i="15"/>
  <c r="G546" i="15"/>
  <c r="C547" i="15"/>
  <c r="S303" i="21"/>
  <c r="I285" i="15"/>
  <c r="L294" i="22"/>
  <c r="O304" i="21"/>
  <c r="P304" i="21" s="1"/>
  <c r="M305" i="21" s="1"/>
  <c r="N299" i="14"/>
  <c r="L299" i="14" s="1"/>
  <c r="M547" i="15" l="1"/>
  <c r="K547" i="15"/>
  <c r="D547" i="15"/>
  <c r="F547" i="15"/>
  <c r="E547" i="15"/>
  <c r="G547" i="15"/>
  <c r="C548" i="15"/>
  <c r="S298" i="14"/>
  <c r="H280" i="15"/>
  <c r="O294" i="22"/>
  <c r="P294" i="22" s="1"/>
  <c r="M295" i="22" s="1"/>
  <c r="N295" i="22" s="1"/>
  <c r="L295" i="22" s="1"/>
  <c r="S293" i="22"/>
  <c r="N305" i="21"/>
  <c r="L305" i="21" s="1"/>
  <c r="O299" i="14"/>
  <c r="P299" i="14" s="1"/>
  <c r="M300" i="14" s="1"/>
  <c r="M548" i="15" l="1"/>
  <c r="K548" i="15"/>
  <c r="D548" i="15"/>
  <c r="F548" i="15"/>
  <c r="E548" i="15"/>
  <c r="G548" i="15"/>
  <c r="C549" i="15"/>
  <c r="S294" i="22"/>
  <c r="J275" i="15"/>
  <c r="L275" i="15" s="1"/>
  <c r="N275" i="15" s="1"/>
  <c r="J276" i="15"/>
  <c r="L276" i="15" s="1"/>
  <c r="N276" i="15" s="1"/>
  <c r="S304" i="21"/>
  <c r="I286" i="15"/>
  <c r="O295" i="22"/>
  <c r="P295" i="22" s="1"/>
  <c r="M296" i="22" s="1"/>
  <c r="O305" i="21"/>
  <c r="P305" i="21" s="1"/>
  <c r="M306" i="21" s="1"/>
  <c r="N300" i="14"/>
  <c r="L300" i="14" s="1"/>
  <c r="K549" i="15" l="1"/>
  <c r="M549" i="15"/>
  <c r="D549" i="15"/>
  <c r="F549" i="15"/>
  <c r="E549" i="15"/>
  <c r="G549" i="15"/>
  <c r="C550" i="15"/>
  <c r="S299" i="14"/>
  <c r="H281" i="15"/>
  <c r="N296" i="22"/>
  <c r="L296" i="22" s="1"/>
  <c r="N306" i="21"/>
  <c r="L306" i="21" s="1"/>
  <c r="S305" i="21" s="1"/>
  <c r="O300" i="14"/>
  <c r="P300" i="14" s="1"/>
  <c r="M301" i="14" s="1"/>
  <c r="M550" i="15" l="1"/>
  <c r="D550" i="15"/>
  <c r="F550" i="15"/>
  <c r="K550" i="15"/>
  <c r="E550" i="15"/>
  <c r="G550" i="15"/>
  <c r="C551" i="15"/>
  <c r="S295" i="22"/>
  <c r="J277" i="15"/>
  <c r="L277" i="15" s="1"/>
  <c r="N277" i="15" s="1"/>
  <c r="O296" i="22"/>
  <c r="P296" i="22" s="1"/>
  <c r="M297" i="22" s="1"/>
  <c r="O306" i="21"/>
  <c r="P306" i="21" s="1"/>
  <c r="M307" i="21" s="1"/>
  <c r="N301" i="14"/>
  <c r="L301" i="14" s="1"/>
  <c r="M551" i="15" l="1"/>
  <c r="K551" i="15"/>
  <c r="D551" i="15"/>
  <c r="F551" i="15"/>
  <c r="E551" i="15"/>
  <c r="G551" i="15"/>
  <c r="C552" i="15"/>
  <c r="S300" i="14"/>
  <c r="H282" i="15"/>
  <c r="N297" i="22"/>
  <c r="N307" i="21"/>
  <c r="L307" i="21" s="1"/>
  <c r="O301" i="14"/>
  <c r="P301" i="14" s="1"/>
  <c r="M302" i="14" s="1"/>
  <c r="M552" i="15" l="1"/>
  <c r="K552" i="15"/>
  <c r="D552" i="15"/>
  <c r="F552" i="15"/>
  <c r="E552" i="15"/>
  <c r="G552" i="15"/>
  <c r="C553" i="15"/>
  <c r="S306" i="21"/>
  <c r="I287" i="15"/>
  <c r="I288" i="15"/>
  <c r="L297" i="22"/>
  <c r="J278" i="15" s="1"/>
  <c r="L278" i="15" s="1"/>
  <c r="N278" i="15" s="1"/>
  <c r="O307" i="21"/>
  <c r="P307" i="21" s="1"/>
  <c r="M308" i="21" s="1"/>
  <c r="N302" i="14"/>
  <c r="L302" i="14" s="1"/>
  <c r="K553" i="15" l="1"/>
  <c r="D553" i="15"/>
  <c r="F553" i="15"/>
  <c r="M553" i="15"/>
  <c r="E553" i="15"/>
  <c r="G553" i="15"/>
  <c r="C554" i="15"/>
  <c r="S301" i="14"/>
  <c r="H283" i="15"/>
  <c r="O297" i="22"/>
  <c r="P297" i="22" s="1"/>
  <c r="M298" i="22" s="1"/>
  <c r="N298" i="22" s="1"/>
  <c r="L298" i="22" s="1"/>
  <c r="S296" i="22"/>
  <c r="N308" i="21"/>
  <c r="L308" i="21" s="1"/>
  <c r="O302" i="14"/>
  <c r="P302" i="14" s="1"/>
  <c r="M303" i="14" s="1"/>
  <c r="M554" i="15" l="1"/>
  <c r="D554" i="15"/>
  <c r="F554" i="15"/>
  <c r="K554" i="15"/>
  <c r="E554" i="15"/>
  <c r="G554" i="15"/>
  <c r="C555" i="15"/>
  <c r="S297" i="22"/>
  <c r="J279" i="15"/>
  <c r="L279" i="15" s="1"/>
  <c r="N279" i="15" s="1"/>
  <c r="S307" i="21"/>
  <c r="I289" i="15"/>
  <c r="O298" i="22"/>
  <c r="P298" i="22" s="1"/>
  <c r="M299" i="22" s="1"/>
  <c r="O308" i="21"/>
  <c r="P308" i="21" s="1"/>
  <c r="M309" i="21" s="1"/>
  <c r="N303" i="14"/>
  <c r="L303" i="14" s="1"/>
  <c r="M555" i="15" l="1"/>
  <c r="K555" i="15"/>
  <c r="D555" i="15"/>
  <c r="F555" i="15"/>
  <c r="E555" i="15"/>
  <c r="G555" i="15"/>
  <c r="C556" i="15"/>
  <c r="S302" i="14"/>
  <c r="H284" i="15"/>
  <c r="N299" i="22"/>
  <c r="L299" i="22" s="1"/>
  <c r="N309" i="21"/>
  <c r="L309" i="21" s="1"/>
  <c r="O303" i="14"/>
  <c r="P303" i="14" s="1"/>
  <c r="M304" i="14" s="1"/>
  <c r="M556" i="15" l="1"/>
  <c r="K556" i="15"/>
  <c r="D556" i="15"/>
  <c r="F556" i="15"/>
  <c r="E556" i="15"/>
  <c r="G556" i="15"/>
  <c r="C557" i="15"/>
  <c r="S298" i="22"/>
  <c r="J280" i="15"/>
  <c r="L280" i="15" s="1"/>
  <c r="N280" i="15" s="1"/>
  <c r="S308" i="21"/>
  <c r="I290" i="15"/>
  <c r="O299" i="22"/>
  <c r="P299" i="22" s="1"/>
  <c r="M300" i="22" s="1"/>
  <c r="O309" i="21"/>
  <c r="P309" i="21" s="1"/>
  <c r="M310" i="21" s="1"/>
  <c r="N304" i="14"/>
  <c r="L304" i="14" s="1"/>
  <c r="K557" i="15" l="1"/>
  <c r="M557" i="15"/>
  <c r="D557" i="15"/>
  <c r="F557" i="15"/>
  <c r="E557" i="15"/>
  <c r="G557" i="15"/>
  <c r="C558" i="15"/>
  <c r="S303" i="14"/>
  <c r="H285" i="15"/>
  <c r="N300" i="22"/>
  <c r="L300" i="22" s="1"/>
  <c r="N310" i="21"/>
  <c r="L310" i="21" s="1"/>
  <c r="O304" i="14"/>
  <c r="P304" i="14" s="1"/>
  <c r="M305" i="14" s="1"/>
  <c r="M558" i="15" l="1"/>
  <c r="D558" i="15"/>
  <c r="F558" i="15"/>
  <c r="K558" i="15"/>
  <c r="E558" i="15"/>
  <c r="G558" i="15"/>
  <c r="C559" i="15"/>
  <c r="S299" i="22"/>
  <c r="J281" i="15"/>
  <c r="L281" i="15" s="1"/>
  <c r="N281" i="15" s="1"/>
  <c r="S309" i="21"/>
  <c r="I291" i="15"/>
  <c r="O300" i="22"/>
  <c r="P300" i="22" s="1"/>
  <c r="M301" i="22" s="1"/>
  <c r="O310" i="21"/>
  <c r="P310" i="21" s="1"/>
  <c r="M311" i="21" s="1"/>
  <c r="N305" i="14"/>
  <c r="L305" i="14" s="1"/>
  <c r="M559" i="15" l="1"/>
  <c r="K559" i="15"/>
  <c r="D559" i="15"/>
  <c r="F559" i="15"/>
  <c r="E559" i="15"/>
  <c r="G559" i="15"/>
  <c r="C560" i="15"/>
  <c r="S304" i="14"/>
  <c r="H286" i="15"/>
  <c r="N301" i="22"/>
  <c r="N311" i="21"/>
  <c r="L311" i="21" s="1"/>
  <c r="O305" i="14"/>
  <c r="P305" i="14" s="1"/>
  <c r="M306" i="14" s="1"/>
  <c r="M560" i="15" l="1"/>
  <c r="K560" i="15"/>
  <c r="D560" i="15"/>
  <c r="F560" i="15"/>
  <c r="E560" i="15"/>
  <c r="G560" i="15"/>
  <c r="C561" i="15"/>
  <c r="S310" i="21"/>
  <c r="I292" i="15"/>
  <c r="L301" i="22"/>
  <c r="J282" i="15" s="1"/>
  <c r="L282" i="15" s="1"/>
  <c r="N282" i="15" s="1"/>
  <c r="O311" i="21"/>
  <c r="P311" i="21" s="1"/>
  <c r="M312" i="21" s="1"/>
  <c r="N306" i="14"/>
  <c r="L306" i="14" s="1"/>
  <c r="S305" i="14" s="1"/>
  <c r="K561" i="15" l="1"/>
  <c r="D561" i="15"/>
  <c r="F561" i="15"/>
  <c r="M561" i="15"/>
  <c r="E561" i="15"/>
  <c r="G561" i="15"/>
  <c r="C562" i="15"/>
  <c r="O301" i="22"/>
  <c r="P301" i="22" s="1"/>
  <c r="M302" i="22" s="1"/>
  <c r="N302" i="22" s="1"/>
  <c r="L302" i="22" s="1"/>
  <c r="S300" i="22"/>
  <c r="N312" i="21"/>
  <c r="L312" i="21" s="1"/>
  <c r="O306" i="14"/>
  <c r="P306" i="14" s="1"/>
  <c r="M307" i="14" s="1"/>
  <c r="M562" i="15" l="1"/>
  <c r="D562" i="15"/>
  <c r="F562" i="15"/>
  <c r="K562" i="15"/>
  <c r="E562" i="15"/>
  <c r="G562" i="15"/>
  <c r="C563" i="15"/>
  <c r="S301" i="22"/>
  <c r="J283" i="15"/>
  <c r="L283" i="15" s="1"/>
  <c r="N283" i="15" s="1"/>
  <c r="S311" i="21"/>
  <c r="I293" i="15"/>
  <c r="O302" i="22"/>
  <c r="P302" i="22" s="1"/>
  <c r="M303" i="22" s="1"/>
  <c r="O312" i="21"/>
  <c r="P312" i="21" s="1"/>
  <c r="M313" i="21" s="1"/>
  <c r="N307" i="14"/>
  <c r="L307" i="14" s="1"/>
  <c r="M563" i="15" l="1"/>
  <c r="K563" i="15"/>
  <c r="D563" i="15"/>
  <c r="F563" i="15"/>
  <c r="E563" i="15"/>
  <c r="G563" i="15"/>
  <c r="C564" i="15"/>
  <c r="S306" i="14"/>
  <c r="H287" i="15"/>
  <c r="H288" i="15"/>
  <c r="N303" i="22"/>
  <c r="L303" i="22" s="1"/>
  <c r="N313" i="21"/>
  <c r="L313" i="21" s="1"/>
  <c r="O307" i="14"/>
  <c r="P307" i="14" s="1"/>
  <c r="M308" i="14" s="1"/>
  <c r="M564" i="15" l="1"/>
  <c r="K564" i="15"/>
  <c r="D564" i="15"/>
  <c r="F564" i="15"/>
  <c r="E564" i="15"/>
  <c r="G564" i="15"/>
  <c r="C565" i="15"/>
  <c r="S302" i="22"/>
  <c r="J284" i="15"/>
  <c r="L284" i="15" s="1"/>
  <c r="N284" i="15" s="1"/>
  <c r="S312" i="21"/>
  <c r="I294" i="15"/>
  <c r="O303" i="22"/>
  <c r="P303" i="22" s="1"/>
  <c r="M304" i="22" s="1"/>
  <c r="O313" i="21"/>
  <c r="P313" i="21" s="1"/>
  <c r="M314" i="21" s="1"/>
  <c r="N308" i="14"/>
  <c r="L308" i="14" s="1"/>
  <c r="K565" i="15" l="1"/>
  <c r="M565" i="15"/>
  <c r="D565" i="15"/>
  <c r="F565" i="15"/>
  <c r="E565" i="15"/>
  <c r="G565" i="15"/>
  <c r="C566" i="15"/>
  <c r="S307" i="14"/>
  <c r="H289" i="15"/>
  <c r="N304" i="22"/>
  <c r="L304" i="22" s="1"/>
  <c r="N314" i="21"/>
  <c r="L314" i="21" s="1"/>
  <c r="O308" i="14"/>
  <c r="P308" i="14" s="1"/>
  <c r="M309" i="14" s="1"/>
  <c r="M566" i="15" l="1"/>
  <c r="D566" i="15"/>
  <c r="F566" i="15"/>
  <c r="K566" i="15"/>
  <c r="E566" i="15"/>
  <c r="G566" i="15"/>
  <c r="C567" i="15"/>
  <c r="S303" i="22"/>
  <c r="J285" i="15"/>
  <c r="L285" i="15" s="1"/>
  <c r="N285" i="15" s="1"/>
  <c r="S313" i="21"/>
  <c r="I295" i="15"/>
  <c r="O304" i="22"/>
  <c r="P304" i="22" s="1"/>
  <c r="M305" i="22" s="1"/>
  <c r="O314" i="21"/>
  <c r="P314" i="21" s="1"/>
  <c r="M315" i="21" s="1"/>
  <c r="N309" i="14"/>
  <c r="L309" i="14" s="1"/>
  <c r="M567" i="15" l="1"/>
  <c r="K567" i="15"/>
  <c r="D567" i="15"/>
  <c r="F567" i="15"/>
  <c r="E567" i="15"/>
  <c r="G567" i="15"/>
  <c r="C568" i="15"/>
  <c r="S308" i="14"/>
  <c r="H290" i="15"/>
  <c r="N305" i="22"/>
  <c r="L305" i="22" s="1"/>
  <c r="N315" i="21"/>
  <c r="L315" i="21" s="1"/>
  <c r="O309" i="14"/>
  <c r="P309" i="14" s="1"/>
  <c r="M310" i="14" s="1"/>
  <c r="M568" i="15" l="1"/>
  <c r="K568" i="15"/>
  <c r="D568" i="15"/>
  <c r="F568" i="15"/>
  <c r="E568" i="15"/>
  <c r="G568" i="15"/>
  <c r="C569" i="15"/>
  <c r="S304" i="22"/>
  <c r="J286" i="15"/>
  <c r="L286" i="15" s="1"/>
  <c r="N286" i="15" s="1"/>
  <c r="S314" i="21"/>
  <c r="I296" i="15"/>
  <c r="O305" i="22"/>
  <c r="P305" i="22" s="1"/>
  <c r="M306" i="22" s="1"/>
  <c r="O315" i="21"/>
  <c r="P315" i="21" s="1"/>
  <c r="M316" i="21" s="1"/>
  <c r="N310" i="14"/>
  <c r="L310" i="14" s="1"/>
  <c r="K569" i="15" l="1"/>
  <c r="D569" i="15"/>
  <c r="F569" i="15"/>
  <c r="M569" i="15"/>
  <c r="E569" i="15"/>
  <c r="G569" i="15"/>
  <c r="C570" i="15"/>
  <c r="S309" i="14"/>
  <c r="H291" i="15"/>
  <c r="N306" i="22"/>
  <c r="N316" i="21"/>
  <c r="L316" i="21" s="1"/>
  <c r="O310" i="14"/>
  <c r="P310" i="14" s="1"/>
  <c r="M311" i="14" s="1"/>
  <c r="M570" i="15" l="1"/>
  <c r="D570" i="15"/>
  <c r="F570" i="15"/>
  <c r="K570" i="15"/>
  <c r="E570" i="15"/>
  <c r="G570" i="15"/>
  <c r="C571" i="15"/>
  <c r="S315" i="21"/>
  <c r="I297" i="15"/>
  <c r="L306" i="22"/>
  <c r="O316" i="21"/>
  <c r="P316" i="21" s="1"/>
  <c r="M317" i="21" s="1"/>
  <c r="N311" i="14"/>
  <c r="L311" i="14" s="1"/>
  <c r="M571" i="15" l="1"/>
  <c r="K571" i="15"/>
  <c r="D571" i="15"/>
  <c r="F571" i="15"/>
  <c r="E571" i="15"/>
  <c r="G571" i="15"/>
  <c r="C572" i="15"/>
  <c r="S310" i="14"/>
  <c r="H292" i="15"/>
  <c r="O306" i="22"/>
  <c r="P306" i="22" s="1"/>
  <c r="M307" i="22" s="1"/>
  <c r="N307" i="22" s="1"/>
  <c r="S305" i="22"/>
  <c r="N317" i="21"/>
  <c r="L317" i="21" s="1"/>
  <c r="O311" i="14"/>
  <c r="P311" i="14" s="1"/>
  <c r="M312" i="14" s="1"/>
  <c r="M572" i="15" l="1"/>
  <c r="K572" i="15"/>
  <c r="D572" i="15"/>
  <c r="F572" i="15"/>
  <c r="E572" i="15"/>
  <c r="G572" i="15"/>
  <c r="C573" i="15"/>
  <c r="S316" i="21"/>
  <c r="I298" i="15"/>
  <c r="L307" i="22"/>
  <c r="O317" i="21"/>
  <c r="P317" i="21" s="1"/>
  <c r="M318" i="21" s="1"/>
  <c r="N312" i="14"/>
  <c r="L312" i="14" s="1"/>
  <c r="H293" i="15" s="1"/>
  <c r="K573" i="15" l="1"/>
  <c r="M573" i="15"/>
  <c r="D573" i="15"/>
  <c r="F573" i="15"/>
  <c r="E573" i="15"/>
  <c r="G573" i="15"/>
  <c r="C574" i="15"/>
  <c r="J287" i="15"/>
  <c r="L287" i="15" s="1"/>
  <c r="N287" i="15" s="1"/>
  <c r="J288" i="15"/>
  <c r="L288" i="15" s="1"/>
  <c r="N288" i="15" s="1"/>
  <c r="O307" i="22"/>
  <c r="P307" i="22" s="1"/>
  <c r="M308" i="22" s="1"/>
  <c r="N308" i="22" s="1"/>
  <c r="S306" i="22"/>
  <c r="O312" i="14"/>
  <c r="P312" i="14" s="1"/>
  <c r="M313" i="14" s="1"/>
  <c r="N313" i="14" s="1"/>
  <c r="L313" i="14" s="1"/>
  <c r="H294" i="15" s="1"/>
  <c r="S311" i="14"/>
  <c r="N318" i="21"/>
  <c r="L318" i="21" s="1"/>
  <c r="M574" i="15" l="1"/>
  <c r="D574" i="15"/>
  <c r="F574" i="15"/>
  <c r="K574" i="15"/>
  <c r="E574" i="15"/>
  <c r="G574" i="15"/>
  <c r="C575" i="15"/>
  <c r="S317" i="21"/>
  <c r="I299" i="15"/>
  <c r="O313" i="14"/>
  <c r="P313" i="14" s="1"/>
  <c r="M314" i="14" s="1"/>
  <c r="N314" i="14" s="1"/>
  <c r="L314" i="14" s="1"/>
  <c r="H295" i="15" s="1"/>
  <c r="S312" i="14"/>
  <c r="L308" i="22"/>
  <c r="J289" i="15" s="1"/>
  <c r="L289" i="15" s="1"/>
  <c r="N289" i="15" s="1"/>
  <c r="O318" i="21"/>
  <c r="P318" i="21" s="1"/>
  <c r="M319" i="21" s="1"/>
  <c r="M575" i="15" l="1"/>
  <c r="K575" i="15"/>
  <c r="D575" i="15"/>
  <c r="F575" i="15"/>
  <c r="E575" i="15"/>
  <c r="G575" i="15"/>
  <c r="C576" i="15"/>
  <c r="O308" i="22"/>
  <c r="P308" i="22" s="1"/>
  <c r="M309" i="22" s="1"/>
  <c r="S307" i="22"/>
  <c r="O314" i="14"/>
  <c r="P314" i="14" s="1"/>
  <c r="M315" i="14" s="1"/>
  <c r="N315" i="14" s="1"/>
  <c r="L315" i="14" s="1"/>
  <c r="S313" i="14"/>
  <c r="N309" i="22"/>
  <c r="L309" i="22" s="1"/>
  <c r="N319" i="21"/>
  <c r="L319" i="21" s="1"/>
  <c r="M576" i="15" l="1"/>
  <c r="K576" i="15"/>
  <c r="D576" i="15"/>
  <c r="F576" i="15"/>
  <c r="E576" i="15"/>
  <c r="G576" i="15"/>
  <c r="C577" i="15"/>
  <c r="S308" i="22"/>
  <c r="J290" i="15"/>
  <c r="L290" i="15" s="1"/>
  <c r="N290" i="15" s="1"/>
  <c r="S318" i="21"/>
  <c r="I300" i="15"/>
  <c r="S314" i="14"/>
  <c r="H296" i="15"/>
  <c r="O309" i="22"/>
  <c r="P309" i="22" s="1"/>
  <c r="M310" i="22" s="1"/>
  <c r="O319" i="21"/>
  <c r="P319" i="21" s="1"/>
  <c r="M320" i="21" s="1"/>
  <c r="O315" i="14"/>
  <c r="P315" i="14" s="1"/>
  <c r="M316" i="14" s="1"/>
  <c r="K577" i="15" l="1"/>
  <c r="D577" i="15"/>
  <c r="F577" i="15"/>
  <c r="M577" i="15"/>
  <c r="E577" i="15"/>
  <c r="G577" i="15"/>
  <c r="C578" i="15"/>
  <c r="N310" i="22"/>
  <c r="N320" i="21"/>
  <c r="L320" i="21" s="1"/>
  <c r="N316" i="14"/>
  <c r="L316" i="14" s="1"/>
  <c r="M578" i="15" l="1"/>
  <c r="D578" i="15"/>
  <c r="F578" i="15"/>
  <c r="K578" i="15"/>
  <c r="E578" i="15"/>
  <c r="G578" i="15"/>
  <c r="C579" i="15"/>
  <c r="S319" i="21"/>
  <c r="I301" i="15"/>
  <c r="S315" i="14"/>
  <c r="H297" i="15"/>
  <c r="L310" i="22"/>
  <c r="J291" i="15" s="1"/>
  <c r="L291" i="15" s="1"/>
  <c r="N291" i="15" s="1"/>
  <c r="O320" i="21"/>
  <c r="P320" i="21" s="1"/>
  <c r="M321" i="21" s="1"/>
  <c r="O316" i="14"/>
  <c r="P316" i="14" s="1"/>
  <c r="M317" i="14" s="1"/>
  <c r="M579" i="15" l="1"/>
  <c r="K579" i="15"/>
  <c r="D579" i="15"/>
  <c r="F579" i="15"/>
  <c r="E579" i="15"/>
  <c r="G579" i="15"/>
  <c r="C580" i="15"/>
  <c r="O310" i="22"/>
  <c r="P310" i="22" s="1"/>
  <c r="M311" i="22" s="1"/>
  <c r="N311" i="22" s="1"/>
  <c r="S309" i="22"/>
  <c r="N321" i="21"/>
  <c r="L321" i="21" s="1"/>
  <c r="N317" i="14"/>
  <c r="L317" i="14" s="1"/>
  <c r="M580" i="15" l="1"/>
  <c r="K580" i="15"/>
  <c r="D580" i="15"/>
  <c r="F580" i="15"/>
  <c r="E580" i="15"/>
  <c r="G580" i="15"/>
  <c r="C581" i="15"/>
  <c r="S320" i="21"/>
  <c r="I302" i="15"/>
  <c r="S316" i="14"/>
  <c r="H298" i="15"/>
  <c r="L311" i="22"/>
  <c r="J292" i="15" s="1"/>
  <c r="L292" i="15" s="1"/>
  <c r="N292" i="15" s="1"/>
  <c r="O321" i="21"/>
  <c r="P321" i="21" s="1"/>
  <c r="M322" i="21" s="1"/>
  <c r="O317" i="14"/>
  <c r="P317" i="14" s="1"/>
  <c r="M318" i="14" s="1"/>
  <c r="K581" i="15" l="1"/>
  <c r="M581" i="15"/>
  <c r="D581" i="15"/>
  <c r="F581" i="15"/>
  <c r="E581" i="15"/>
  <c r="G581" i="15"/>
  <c r="C582" i="15"/>
  <c r="O311" i="22"/>
  <c r="P311" i="22" s="1"/>
  <c r="M312" i="22" s="1"/>
  <c r="S310" i="22"/>
  <c r="N312" i="22"/>
  <c r="L312" i="22" s="1"/>
  <c r="N322" i="21"/>
  <c r="L322" i="21" s="1"/>
  <c r="N318" i="14"/>
  <c r="L318" i="14" s="1"/>
  <c r="M582" i="15" l="1"/>
  <c r="D582" i="15"/>
  <c r="F582" i="15"/>
  <c r="K582" i="15"/>
  <c r="E582" i="15"/>
  <c r="G582" i="15"/>
  <c r="C583" i="15"/>
  <c r="S311" i="22"/>
  <c r="J293" i="15"/>
  <c r="L293" i="15" s="1"/>
  <c r="N293" i="15" s="1"/>
  <c r="S321" i="21"/>
  <c r="I303" i="15"/>
  <c r="S317" i="14"/>
  <c r="H299" i="15"/>
  <c r="O312" i="22"/>
  <c r="P312" i="22" s="1"/>
  <c r="M313" i="22" s="1"/>
  <c r="O322" i="21"/>
  <c r="P322" i="21" s="1"/>
  <c r="M323" i="21" s="1"/>
  <c r="O318" i="14"/>
  <c r="P318" i="14" s="1"/>
  <c r="M319" i="14" s="1"/>
  <c r="M583" i="15" l="1"/>
  <c r="K583" i="15"/>
  <c r="D583" i="15"/>
  <c r="F583" i="15"/>
  <c r="E583" i="15"/>
  <c r="G583" i="15"/>
  <c r="C584" i="15"/>
  <c r="N313" i="22"/>
  <c r="L313" i="22" s="1"/>
  <c r="N323" i="21"/>
  <c r="L323" i="21" s="1"/>
  <c r="N319" i="14"/>
  <c r="L319" i="14" s="1"/>
  <c r="M584" i="15" l="1"/>
  <c r="K584" i="15"/>
  <c r="D584" i="15"/>
  <c r="F584" i="15"/>
  <c r="E584" i="15"/>
  <c r="G584" i="15"/>
  <c r="C585" i="15"/>
  <c r="S312" i="22"/>
  <c r="J294" i="15"/>
  <c r="L294" i="15" s="1"/>
  <c r="N294" i="15" s="1"/>
  <c r="S322" i="21"/>
  <c r="I304" i="15"/>
  <c r="S318" i="14"/>
  <c r="H300" i="15"/>
  <c r="O313" i="22"/>
  <c r="P313" i="22" s="1"/>
  <c r="M314" i="22" s="1"/>
  <c r="O323" i="21"/>
  <c r="P323" i="21" s="1"/>
  <c r="M324" i="21" s="1"/>
  <c r="O319" i="14"/>
  <c r="P319" i="14" s="1"/>
  <c r="M320" i="14" s="1"/>
  <c r="K585" i="15" l="1"/>
  <c r="D585" i="15"/>
  <c r="F585" i="15"/>
  <c r="M585" i="15"/>
  <c r="E585" i="15"/>
  <c r="G585" i="15"/>
  <c r="C586" i="15"/>
  <c r="N314" i="22"/>
  <c r="L314" i="22" s="1"/>
  <c r="N324" i="21"/>
  <c r="L324" i="21" s="1"/>
  <c r="N320" i="14"/>
  <c r="M586" i="15" l="1"/>
  <c r="D586" i="15"/>
  <c r="F586" i="15"/>
  <c r="K586" i="15"/>
  <c r="E586" i="15"/>
  <c r="G586" i="15"/>
  <c r="C587" i="15"/>
  <c r="S313" i="22"/>
  <c r="J295" i="15"/>
  <c r="L295" i="15" s="1"/>
  <c r="N295" i="15" s="1"/>
  <c r="S323" i="21"/>
  <c r="I305" i="15"/>
  <c r="O314" i="22"/>
  <c r="P314" i="22" s="1"/>
  <c r="M315" i="22" s="1"/>
  <c r="O324" i="21"/>
  <c r="P324" i="21" s="1"/>
  <c r="M325" i="21" s="1"/>
  <c r="L320" i="14"/>
  <c r="H301" i="15" s="1"/>
  <c r="M587" i="15" l="1"/>
  <c r="K587" i="15"/>
  <c r="D587" i="15"/>
  <c r="F587" i="15"/>
  <c r="E587" i="15"/>
  <c r="G587" i="15"/>
  <c r="C588" i="15"/>
  <c r="O320" i="14"/>
  <c r="P320" i="14" s="1"/>
  <c r="M321" i="14" s="1"/>
  <c r="N321" i="14" s="1"/>
  <c r="S319" i="14"/>
  <c r="N315" i="22"/>
  <c r="L315" i="22" s="1"/>
  <c r="N325" i="21"/>
  <c r="L325" i="21" s="1"/>
  <c r="M588" i="15" l="1"/>
  <c r="K588" i="15"/>
  <c r="D588" i="15"/>
  <c r="F588" i="15"/>
  <c r="E588" i="15"/>
  <c r="G588" i="15"/>
  <c r="C589" i="15"/>
  <c r="S314" i="22"/>
  <c r="J296" i="15"/>
  <c r="L296" i="15" s="1"/>
  <c r="N296" i="15" s="1"/>
  <c r="S324" i="21"/>
  <c r="I306" i="15"/>
  <c r="O315" i="22"/>
  <c r="P315" i="22" s="1"/>
  <c r="M316" i="22" s="1"/>
  <c r="O325" i="21"/>
  <c r="P325" i="21" s="1"/>
  <c r="M326" i="21" s="1"/>
  <c r="L321" i="14"/>
  <c r="H302" i="15" s="1"/>
  <c r="K589" i="15" l="1"/>
  <c r="M589" i="15"/>
  <c r="D589" i="15"/>
  <c r="F589" i="15"/>
  <c r="E589" i="15"/>
  <c r="G589" i="15"/>
  <c r="C590" i="15"/>
  <c r="O321" i="14"/>
  <c r="P321" i="14" s="1"/>
  <c r="M322" i="14" s="1"/>
  <c r="N322" i="14" s="1"/>
  <c r="S320" i="14"/>
  <c r="N316" i="22"/>
  <c r="N326" i="21"/>
  <c r="L326" i="21" s="1"/>
  <c r="M590" i="15" l="1"/>
  <c r="D590" i="15"/>
  <c r="F590" i="15"/>
  <c r="K590" i="15"/>
  <c r="E590" i="15"/>
  <c r="G590" i="15"/>
  <c r="C591" i="15"/>
  <c r="S325" i="21"/>
  <c r="I307" i="15"/>
  <c r="L316" i="22"/>
  <c r="J297" i="15" s="1"/>
  <c r="L297" i="15" s="1"/>
  <c r="N297" i="15" s="1"/>
  <c r="O326" i="21"/>
  <c r="P326" i="21" s="1"/>
  <c r="M327" i="21" s="1"/>
  <c r="L322" i="14"/>
  <c r="H303" i="15" s="1"/>
  <c r="M591" i="15" l="1"/>
  <c r="K591" i="15"/>
  <c r="D591" i="15"/>
  <c r="F591" i="15"/>
  <c r="E591" i="15"/>
  <c r="G591" i="15"/>
  <c r="C592" i="15"/>
  <c r="O316" i="22"/>
  <c r="P316" i="22" s="1"/>
  <c r="M317" i="22" s="1"/>
  <c r="N317" i="22" s="1"/>
  <c r="S315" i="22"/>
  <c r="O322" i="14"/>
  <c r="P322" i="14" s="1"/>
  <c r="M323" i="14" s="1"/>
  <c r="N323" i="14" s="1"/>
  <c r="S321" i="14"/>
  <c r="N327" i="21"/>
  <c r="L327" i="21" s="1"/>
  <c r="M592" i="15" l="1"/>
  <c r="K592" i="15"/>
  <c r="D592" i="15"/>
  <c r="F592" i="15"/>
  <c r="E592" i="15"/>
  <c r="G592" i="15"/>
  <c r="C593" i="15"/>
  <c r="S326" i="21"/>
  <c r="I308" i="15"/>
  <c r="L317" i="22"/>
  <c r="J298" i="15" s="1"/>
  <c r="L298" i="15" s="1"/>
  <c r="N298" i="15" s="1"/>
  <c r="O327" i="21"/>
  <c r="P327" i="21" s="1"/>
  <c r="M328" i="21" s="1"/>
  <c r="L323" i="14"/>
  <c r="H304" i="15" s="1"/>
  <c r="K593" i="15" l="1"/>
  <c r="D593" i="15"/>
  <c r="F593" i="15"/>
  <c r="M593" i="15"/>
  <c r="E593" i="15"/>
  <c r="G593" i="15"/>
  <c r="C594" i="15"/>
  <c r="O317" i="22"/>
  <c r="P317" i="22" s="1"/>
  <c r="M318" i="22" s="1"/>
  <c r="N318" i="22" s="1"/>
  <c r="S316" i="22"/>
  <c r="O323" i="14"/>
  <c r="P323" i="14" s="1"/>
  <c r="M324" i="14" s="1"/>
  <c r="N324" i="14" s="1"/>
  <c r="L324" i="14" s="1"/>
  <c r="H305" i="15" s="1"/>
  <c r="S322" i="14"/>
  <c r="N328" i="21"/>
  <c r="L328" i="21" s="1"/>
  <c r="M594" i="15" l="1"/>
  <c r="D594" i="15"/>
  <c r="F594" i="15"/>
  <c r="K594" i="15"/>
  <c r="E594" i="15"/>
  <c r="G594" i="15"/>
  <c r="C595" i="15"/>
  <c r="S327" i="21"/>
  <c r="I309" i="15"/>
  <c r="O324" i="14"/>
  <c r="P324" i="14" s="1"/>
  <c r="M325" i="14" s="1"/>
  <c r="N325" i="14" s="1"/>
  <c r="L325" i="14" s="1"/>
  <c r="H306" i="15" s="1"/>
  <c r="S323" i="14"/>
  <c r="L318" i="22"/>
  <c r="J299" i="15" s="1"/>
  <c r="L299" i="15" s="1"/>
  <c r="N299" i="15" s="1"/>
  <c r="O328" i="21"/>
  <c r="P328" i="21" s="1"/>
  <c r="M329" i="21" s="1"/>
  <c r="M595" i="15" l="1"/>
  <c r="K595" i="15"/>
  <c r="D595" i="15"/>
  <c r="F595" i="15"/>
  <c r="E595" i="15"/>
  <c r="G595" i="15"/>
  <c r="C596" i="15"/>
  <c r="O318" i="22"/>
  <c r="P318" i="22" s="1"/>
  <c r="M319" i="22" s="1"/>
  <c r="N319" i="22" s="1"/>
  <c r="L319" i="22" s="1"/>
  <c r="S317" i="22"/>
  <c r="O325" i="14"/>
  <c r="P325" i="14" s="1"/>
  <c r="M326" i="14" s="1"/>
  <c r="N326" i="14" s="1"/>
  <c r="L326" i="14" s="1"/>
  <c r="H307" i="15" s="1"/>
  <c r="S324" i="14"/>
  <c r="N329" i="21"/>
  <c r="L329" i="21" s="1"/>
  <c r="M596" i="15" l="1"/>
  <c r="M7" i="15" s="1"/>
  <c r="K596" i="15"/>
  <c r="K7" i="15" s="1"/>
  <c r="D596" i="15"/>
  <c r="D7" i="15" s="1"/>
  <c r="F596" i="15"/>
  <c r="F7" i="15" s="1"/>
  <c r="E596" i="15"/>
  <c r="E7" i="15" s="1"/>
  <c r="G596" i="15"/>
  <c r="G7" i="15" s="1"/>
  <c r="S318" i="22"/>
  <c r="J300" i="15"/>
  <c r="L300" i="15" s="1"/>
  <c r="N300" i="15" s="1"/>
  <c r="S328" i="21"/>
  <c r="I310" i="15"/>
  <c r="O326" i="14"/>
  <c r="P326" i="14" s="1"/>
  <c r="M327" i="14" s="1"/>
  <c r="N327" i="14" s="1"/>
  <c r="L327" i="14" s="1"/>
  <c r="S325" i="14"/>
  <c r="O319" i="22"/>
  <c r="P319" i="22" s="1"/>
  <c r="M320" i="22" s="1"/>
  <c r="O329" i="21"/>
  <c r="P329" i="21" s="1"/>
  <c r="M330" i="21" s="1"/>
  <c r="S326" i="14" l="1"/>
  <c r="H308" i="15"/>
  <c r="O327" i="14"/>
  <c r="P327" i="14" s="1"/>
  <c r="M328" i="14" s="1"/>
  <c r="N328" i="14" s="1"/>
  <c r="L328" i="14" s="1"/>
  <c r="N320" i="22"/>
  <c r="N330" i="21"/>
  <c r="L330" i="21" s="1"/>
  <c r="S329" i="21" s="1"/>
  <c r="S327" i="14" l="1"/>
  <c r="H309" i="15"/>
  <c r="L320" i="22"/>
  <c r="J301" i="15" s="1"/>
  <c r="L301" i="15" s="1"/>
  <c r="N301" i="15" s="1"/>
  <c r="O330" i="21"/>
  <c r="P330" i="21" s="1"/>
  <c r="M331" i="21" s="1"/>
  <c r="O328" i="14"/>
  <c r="P328" i="14" s="1"/>
  <c r="M329" i="14" s="1"/>
  <c r="O320" i="22" l="1"/>
  <c r="P320" i="22" s="1"/>
  <c r="M321" i="22" s="1"/>
  <c r="S319" i="22"/>
  <c r="N321" i="22"/>
  <c r="N331" i="21"/>
  <c r="L331" i="21" s="1"/>
  <c r="N329" i="14"/>
  <c r="L329" i="14" s="1"/>
  <c r="S330" i="21" l="1"/>
  <c r="I311" i="15"/>
  <c r="I312" i="15"/>
  <c r="S328" i="14"/>
  <c r="H310" i="15"/>
  <c r="L321" i="22"/>
  <c r="J302" i="15" s="1"/>
  <c r="L302" i="15" s="1"/>
  <c r="N302" i="15" s="1"/>
  <c r="O331" i="21"/>
  <c r="P331" i="21" s="1"/>
  <c r="M332" i="21" s="1"/>
  <c r="O329" i="14"/>
  <c r="P329" i="14" s="1"/>
  <c r="M330" i="14" s="1"/>
  <c r="O321" i="22" l="1"/>
  <c r="P321" i="22" s="1"/>
  <c r="M322" i="22" s="1"/>
  <c r="N322" i="22" s="1"/>
  <c r="S320" i="22"/>
  <c r="N332" i="21"/>
  <c r="L332" i="21" s="1"/>
  <c r="N330" i="14"/>
  <c r="L330" i="14" s="1"/>
  <c r="S329" i="14" s="1"/>
  <c r="S331" i="21" l="1"/>
  <c r="I313" i="15"/>
  <c r="L322" i="22"/>
  <c r="J303" i="15" s="1"/>
  <c r="L303" i="15" s="1"/>
  <c r="N303" i="15" s="1"/>
  <c r="O332" i="21"/>
  <c r="P332" i="21" s="1"/>
  <c r="M333" i="21" s="1"/>
  <c r="O330" i="14"/>
  <c r="P330" i="14" s="1"/>
  <c r="M331" i="14" s="1"/>
  <c r="O322" i="22" l="1"/>
  <c r="P322" i="22" s="1"/>
  <c r="M323" i="22" s="1"/>
  <c r="N323" i="22" s="1"/>
  <c r="S321" i="22"/>
  <c r="N333" i="21"/>
  <c r="L333" i="21" s="1"/>
  <c r="N331" i="14"/>
  <c r="L331" i="14" s="1"/>
  <c r="S332" i="21" l="1"/>
  <c r="I314" i="15"/>
  <c r="S330" i="14"/>
  <c r="H311" i="15"/>
  <c r="H312" i="15"/>
  <c r="L323" i="22"/>
  <c r="J304" i="15" s="1"/>
  <c r="L304" i="15" s="1"/>
  <c r="N304" i="15" s="1"/>
  <c r="O333" i="21"/>
  <c r="P333" i="21" s="1"/>
  <c r="M334" i="21" s="1"/>
  <c r="O331" i="14"/>
  <c r="P331" i="14" s="1"/>
  <c r="M332" i="14" s="1"/>
  <c r="O323" i="22" l="1"/>
  <c r="P323" i="22" s="1"/>
  <c r="M324" i="22" s="1"/>
  <c r="N324" i="22" s="1"/>
  <c r="S322" i="22"/>
  <c r="N334" i="21"/>
  <c r="L334" i="21" s="1"/>
  <c r="N332" i="14"/>
  <c r="L332" i="14" s="1"/>
  <c r="S333" i="21" l="1"/>
  <c r="I315" i="15"/>
  <c r="S331" i="14"/>
  <c r="H313" i="15"/>
  <c r="L324" i="22"/>
  <c r="J305" i="15" s="1"/>
  <c r="L305" i="15" s="1"/>
  <c r="N305" i="15" s="1"/>
  <c r="O334" i="21"/>
  <c r="P334" i="21" s="1"/>
  <c r="M335" i="21" s="1"/>
  <c r="O332" i="14"/>
  <c r="P332" i="14" s="1"/>
  <c r="M333" i="14" s="1"/>
  <c r="O324" i="22" l="1"/>
  <c r="P324" i="22" s="1"/>
  <c r="M325" i="22" s="1"/>
  <c r="S323" i="22"/>
  <c r="N325" i="22"/>
  <c r="N335" i="21"/>
  <c r="L335" i="21" s="1"/>
  <c r="N333" i="14"/>
  <c r="L333" i="14" s="1"/>
  <c r="S334" i="21" l="1"/>
  <c r="I316" i="15"/>
  <c r="S332" i="14"/>
  <c r="H314" i="15"/>
  <c r="L325" i="22"/>
  <c r="J306" i="15" s="1"/>
  <c r="L306" i="15" s="1"/>
  <c r="N306" i="15" s="1"/>
  <c r="O335" i="21"/>
  <c r="P335" i="21" s="1"/>
  <c r="M336" i="21" s="1"/>
  <c r="O333" i="14"/>
  <c r="P333" i="14" s="1"/>
  <c r="M334" i="14" s="1"/>
  <c r="O325" i="22" l="1"/>
  <c r="P325" i="22" s="1"/>
  <c r="M326" i="22" s="1"/>
  <c r="N326" i="22" s="1"/>
  <c r="S324" i="22"/>
  <c r="N336" i="21"/>
  <c r="L336" i="21" s="1"/>
  <c r="N334" i="14"/>
  <c r="L334" i="14" s="1"/>
  <c r="S335" i="21" l="1"/>
  <c r="I317" i="15"/>
  <c r="S333" i="14"/>
  <c r="H315" i="15"/>
  <c r="L326" i="22"/>
  <c r="J307" i="15" s="1"/>
  <c r="L307" i="15" s="1"/>
  <c r="N307" i="15" s="1"/>
  <c r="O336" i="21"/>
  <c r="P336" i="21" s="1"/>
  <c r="M337" i="21" s="1"/>
  <c r="O334" i="14"/>
  <c r="P334" i="14" s="1"/>
  <c r="M335" i="14" s="1"/>
  <c r="O326" i="22" l="1"/>
  <c r="P326" i="22" s="1"/>
  <c r="M327" i="22" s="1"/>
  <c r="N327" i="22" s="1"/>
  <c r="S325" i="22"/>
  <c r="N337" i="21"/>
  <c r="L337" i="21" s="1"/>
  <c r="N335" i="14"/>
  <c r="S336" i="21" l="1"/>
  <c r="I318" i="15"/>
  <c r="L327" i="22"/>
  <c r="J308" i="15" s="1"/>
  <c r="L308" i="15" s="1"/>
  <c r="N308" i="15" s="1"/>
  <c r="O337" i="21"/>
  <c r="P337" i="21" s="1"/>
  <c r="M338" i="21" s="1"/>
  <c r="L335" i="14"/>
  <c r="H316" i="15" s="1"/>
  <c r="O327" i="22" l="1"/>
  <c r="P327" i="22" s="1"/>
  <c r="M328" i="22" s="1"/>
  <c r="N328" i="22" s="1"/>
  <c r="S326" i="22"/>
  <c r="O335" i="14"/>
  <c r="P335" i="14" s="1"/>
  <c r="M336" i="14" s="1"/>
  <c r="N336" i="14" s="1"/>
  <c r="S334" i="14"/>
  <c r="N338" i="21"/>
  <c r="L338" i="21" s="1"/>
  <c r="S337" i="21" l="1"/>
  <c r="I319" i="15"/>
  <c r="L328" i="22"/>
  <c r="J309" i="15" s="1"/>
  <c r="L309" i="15" s="1"/>
  <c r="N309" i="15" s="1"/>
  <c r="O338" i="21"/>
  <c r="P338" i="21" s="1"/>
  <c r="M339" i="21" s="1"/>
  <c r="L336" i="14"/>
  <c r="H317" i="15" s="1"/>
  <c r="O328" i="22" l="1"/>
  <c r="P328" i="22" s="1"/>
  <c r="M329" i="22" s="1"/>
  <c r="N329" i="22" s="1"/>
  <c r="S327" i="22"/>
  <c r="O336" i="14"/>
  <c r="P336" i="14" s="1"/>
  <c r="M337" i="14" s="1"/>
  <c r="N337" i="14" s="1"/>
  <c r="S335" i="14"/>
  <c r="N339" i="21"/>
  <c r="L339" i="21" s="1"/>
  <c r="S338" i="21" l="1"/>
  <c r="I320" i="15"/>
  <c r="L329" i="22"/>
  <c r="J310" i="15" s="1"/>
  <c r="L310" i="15" s="1"/>
  <c r="N310" i="15" s="1"/>
  <c r="O339" i="21"/>
  <c r="P339" i="21" s="1"/>
  <c r="M340" i="21" s="1"/>
  <c r="L337" i="14"/>
  <c r="H318" i="15" s="1"/>
  <c r="O329" i="22" l="1"/>
  <c r="P329" i="22" s="1"/>
  <c r="M330" i="22" s="1"/>
  <c r="N330" i="22" s="1"/>
  <c r="L330" i="22" s="1"/>
  <c r="S329" i="22" s="1"/>
  <c r="S328" i="22"/>
  <c r="O337" i="14"/>
  <c r="P337" i="14" s="1"/>
  <c r="M338" i="14" s="1"/>
  <c r="N338" i="14" s="1"/>
  <c r="L338" i="14" s="1"/>
  <c r="S336" i="14"/>
  <c r="N340" i="21"/>
  <c r="L340" i="21" s="1"/>
  <c r="S339" i="21" l="1"/>
  <c r="I321" i="15"/>
  <c r="S337" i="14"/>
  <c r="H319" i="15"/>
  <c r="O330" i="22"/>
  <c r="P330" i="22" s="1"/>
  <c r="M331" i="22" s="1"/>
  <c r="O340" i="21"/>
  <c r="P340" i="21" s="1"/>
  <c r="M341" i="21" s="1"/>
  <c r="O338" i="14"/>
  <c r="P338" i="14" s="1"/>
  <c r="M339" i="14" s="1"/>
  <c r="N331" i="22" l="1"/>
  <c r="N341" i="21"/>
  <c r="L341" i="21" s="1"/>
  <c r="N339" i="14"/>
  <c r="S340" i="21" l="1"/>
  <c r="I322" i="15"/>
  <c r="L331" i="22"/>
  <c r="O341" i="21"/>
  <c r="P341" i="21" s="1"/>
  <c r="M342" i="21" s="1"/>
  <c r="L339" i="14"/>
  <c r="H320" i="15" s="1"/>
  <c r="J311" i="15" l="1"/>
  <c r="L311" i="15" s="1"/>
  <c r="N311" i="15" s="1"/>
  <c r="J312" i="15"/>
  <c r="L312" i="15" s="1"/>
  <c r="N312" i="15" s="1"/>
  <c r="O331" i="22"/>
  <c r="P331" i="22" s="1"/>
  <c r="M332" i="22" s="1"/>
  <c r="N332" i="22" s="1"/>
  <c r="S330" i="22"/>
  <c r="O339" i="14"/>
  <c r="P339" i="14" s="1"/>
  <c r="M340" i="14" s="1"/>
  <c r="N340" i="14" s="1"/>
  <c r="S338" i="14"/>
  <c r="N342" i="21"/>
  <c r="L342" i="21" s="1"/>
  <c r="S341" i="21" s="1"/>
  <c r="L340" i="14" l="1"/>
  <c r="L332" i="22"/>
  <c r="J313" i="15" s="1"/>
  <c r="L313" i="15" s="1"/>
  <c r="N313" i="15" s="1"/>
  <c r="O342" i="21"/>
  <c r="P342" i="21" s="1"/>
  <c r="M343" i="21" s="1"/>
  <c r="O340" i="14" l="1"/>
  <c r="P340" i="14" s="1"/>
  <c r="M341" i="14" s="1"/>
  <c r="N341" i="14" s="1"/>
  <c r="L341" i="14" s="1"/>
  <c r="H322" i="15" s="1"/>
  <c r="H321" i="15"/>
  <c r="O332" i="22"/>
  <c r="P332" i="22" s="1"/>
  <c r="M333" i="22" s="1"/>
  <c r="N333" i="22" s="1"/>
  <c r="S331" i="22"/>
  <c r="S339" i="14"/>
  <c r="N343" i="21"/>
  <c r="L343" i="21" s="1"/>
  <c r="S342" i="21" l="1"/>
  <c r="I323" i="15"/>
  <c r="I324" i="15"/>
  <c r="O341" i="14"/>
  <c r="P341" i="14" s="1"/>
  <c r="M342" i="14" s="1"/>
  <c r="N342" i="14" s="1"/>
  <c r="L342" i="14" s="1"/>
  <c r="S341" i="14" s="1"/>
  <c r="S340" i="14"/>
  <c r="L333" i="22"/>
  <c r="J314" i="15" s="1"/>
  <c r="L314" i="15" s="1"/>
  <c r="N314" i="15" s="1"/>
  <c r="O343" i="21"/>
  <c r="P343" i="21" s="1"/>
  <c r="M344" i="21" s="1"/>
  <c r="O333" i="22" l="1"/>
  <c r="P333" i="22" s="1"/>
  <c r="M334" i="22" s="1"/>
  <c r="N334" i="22" s="1"/>
  <c r="S332" i="22"/>
  <c r="N344" i="21"/>
  <c r="L344" i="21" s="1"/>
  <c r="O342" i="14"/>
  <c r="P342" i="14" s="1"/>
  <c r="M343" i="14" s="1"/>
  <c r="S343" i="21" l="1"/>
  <c r="I325" i="15"/>
  <c r="L334" i="22"/>
  <c r="J315" i="15" s="1"/>
  <c r="L315" i="15" s="1"/>
  <c r="N315" i="15" s="1"/>
  <c r="O344" i="21"/>
  <c r="P344" i="21" s="1"/>
  <c r="M345" i="21" s="1"/>
  <c r="N343" i="14"/>
  <c r="O334" i="22" l="1"/>
  <c r="P334" i="22" s="1"/>
  <c r="M335" i="22" s="1"/>
  <c r="N335" i="22" s="1"/>
  <c r="L335" i="22" s="1"/>
  <c r="S333" i="22"/>
  <c r="N345" i="21"/>
  <c r="L345" i="21" s="1"/>
  <c r="L343" i="14"/>
  <c r="S334" i="22" l="1"/>
  <c r="J316" i="15"/>
  <c r="L316" i="15" s="1"/>
  <c r="N316" i="15" s="1"/>
  <c r="S344" i="21"/>
  <c r="I326" i="15"/>
  <c r="H323" i="15"/>
  <c r="H324" i="15"/>
  <c r="O343" i="14"/>
  <c r="P343" i="14" s="1"/>
  <c r="M344" i="14" s="1"/>
  <c r="N344" i="14" s="1"/>
  <c r="S342" i="14"/>
  <c r="O335" i="22"/>
  <c r="P335" i="22" s="1"/>
  <c r="M336" i="22" s="1"/>
  <c r="O345" i="21"/>
  <c r="P345" i="21" s="1"/>
  <c r="M346" i="21" s="1"/>
  <c r="L344" i="14" l="1"/>
  <c r="N336" i="22"/>
  <c r="N346" i="21"/>
  <c r="L346" i="21" s="1"/>
  <c r="S345" i="21" l="1"/>
  <c r="I327" i="15"/>
  <c r="O344" i="14"/>
  <c r="P344" i="14" s="1"/>
  <c r="M345" i="14" s="1"/>
  <c r="N345" i="14" s="1"/>
  <c r="L345" i="14" s="1"/>
  <c r="H326" i="15" s="1"/>
  <c r="H325" i="15"/>
  <c r="S343" i="14"/>
  <c r="L336" i="22"/>
  <c r="J317" i="15" s="1"/>
  <c r="L317" i="15" s="1"/>
  <c r="N317" i="15" s="1"/>
  <c r="O346" i="21"/>
  <c r="P346" i="21" s="1"/>
  <c r="M347" i="21" s="1"/>
  <c r="S344" i="14" l="1"/>
  <c r="O345" i="14"/>
  <c r="P345" i="14" s="1"/>
  <c r="M346" i="14" s="1"/>
  <c r="N346" i="14" s="1"/>
  <c r="L346" i="14" s="1"/>
  <c r="H327" i="15" s="1"/>
  <c r="O336" i="22"/>
  <c r="P336" i="22" s="1"/>
  <c r="M337" i="22" s="1"/>
  <c r="N337" i="22" s="1"/>
  <c r="S335" i="22"/>
  <c r="N347" i="21"/>
  <c r="L347" i="21" s="1"/>
  <c r="S346" i="21" l="1"/>
  <c r="I328" i="15"/>
  <c r="S345" i="14"/>
  <c r="O346" i="14"/>
  <c r="P346" i="14" s="1"/>
  <c r="M347" i="14" s="1"/>
  <c r="N347" i="14" s="1"/>
  <c r="L347" i="14" s="1"/>
  <c r="H328" i="15" s="1"/>
  <c r="L337" i="22"/>
  <c r="J318" i="15" s="1"/>
  <c r="L318" i="15" s="1"/>
  <c r="N318" i="15" s="1"/>
  <c r="O347" i="21"/>
  <c r="P347" i="21" s="1"/>
  <c r="M348" i="21" s="1"/>
  <c r="S346" i="14" l="1"/>
  <c r="O347" i="14"/>
  <c r="P347" i="14" s="1"/>
  <c r="M348" i="14" s="1"/>
  <c r="N348" i="14" s="1"/>
  <c r="L348" i="14" s="1"/>
  <c r="H329" i="15" s="1"/>
  <c r="O337" i="22"/>
  <c r="P337" i="22" s="1"/>
  <c r="M338" i="22" s="1"/>
  <c r="N338" i="22" s="1"/>
  <c r="S336" i="22"/>
  <c r="N348" i="21"/>
  <c r="L348" i="21" s="1"/>
  <c r="S347" i="21" l="1"/>
  <c r="I329" i="15"/>
  <c r="S347" i="14"/>
  <c r="O348" i="14"/>
  <c r="P348" i="14" s="1"/>
  <c r="M349" i="14" s="1"/>
  <c r="N349" i="14" s="1"/>
  <c r="L349" i="14" s="1"/>
  <c r="H330" i="15" s="1"/>
  <c r="L338" i="22"/>
  <c r="J319" i="15" s="1"/>
  <c r="L319" i="15" s="1"/>
  <c r="N319" i="15" s="1"/>
  <c r="O348" i="21"/>
  <c r="P348" i="21" s="1"/>
  <c r="M349" i="21" s="1"/>
  <c r="S348" i="14" l="1"/>
  <c r="O349" i="14"/>
  <c r="P349" i="14" s="1"/>
  <c r="M350" i="14" s="1"/>
  <c r="N350" i="14" s="1"/>
  <c r="L350" i="14" s="1"/>
  <c r="H331" i="15" s="1"/>
  <c r="O338" i="22"/>
  <c r="P338" i="22" s="1"/>
  <c r="M339" i="22" s="1"/>
  <c r="N339" i="22" s="1"/>
  <c r="L339" i="22" s="1"/>
  <c r="S337" i="22"/>
  <c r="N349" i="21"/>
  <c r="L349" i="21" s="1"/>
  <c r="S338" i="22" l="1"/>
  <c r="J320" i="15"/>
  <c r="L320" i="15" s="1"/>
  <c r="N320" i="15" s="1"/>
  <c r="S348" i="21"/>
  <c r="I330" i="15"/>
  <c r="S349" i="14"/>
  <c r="O350" i="14"/>
  <c r="P350" i="14" s="1"/>
  <c r="M351" i="14" s="1"/>
  <c r="N351" i="14" s="1"/>
  <c r="L351" i="14" s="1"/>
  <c r="H332" i="15" s="1"/>
  <c r="O339" i="22"/>
  <c r="P339" i="22" s="1"/>
  <c r="M340" i="22" s="1"/>
  <c r="O349" i="21"/>
  <c r="P349" i="21" s="1"/>
  <c r="M350" i="21" s="1"/>
  <c r="S350" i="14" l="1"/>
  <c r="O351" i="14"/>
  <c r="P351" i="14" s="1"/>
  <c r="M352" i="14" s="1"/>
  <c r="N352" i="14" s="1"/>
  <c r="L352" i="14" s="1"/>
  <c r="H333" i="15" s="1"/>
  <c r="N340" i="22"/>
  <c r="N350" i="21"/>
  <c r="L350" i="21" s="1"/>
  <c r="S349" i="21" l="1"/>
  <c r="I331" i="15"/>
  <c r="S351" i="14"/>
  <c r="O352" i="14"/>
  <c r="P352" i="14" s="1"/>
  <c r="M353" i="14" s="1"/>
  <c r="N353" i="14" s="1"/>
  <c r="L353" i="14" s="1"/>
  <c r="S352" i="14" s="1"/>
  <c r="L340" i="22"/>
  <c r="J321" i="15" s="1"/>
  <c r="L321" i="15" s="1"/>
  <c r="N321" i="15" s="1"/>
  <c r="O350" i="21"/>
  <c r="P350" i="21" s="1"/>
  <c r="M351" i="21" s="1"/>
  <c r="H334" i="15" l="1"/>
  <c r="O353" i="14"/>
  <c r="P353" i="14" s="1"/>
  <c r="M354" i="14" s="1"/>
  <c r="N354" i="14" s="1"/>
  <c r="L354" i="14" s="1"/>
  <c r="S353" i="14" s="1"/>
  <c r="O340" i="22"/>
  <c r="P340" i="22" s="1"/>
  <c r="M341" i="22" s="1"/>
  <c r="N341" i="22" s="1"/>
  <c r="S339" i="22"/>
  <c r="N351" i="21"/>
  <c r="L351" i="21" s="1"/>
  <c r="S350" i="21" l="1"/>
  <c r="I332" i="15"/>
  <c r="L341" i="22"/>
  <c r="J322" i="15" s="1"/>
  <c r="L322" i="15" s="1"/>
  <c r="N322" i="15" s="1"/>
  <c r="O351" i="21"/>
  <c r="P351" i="21" s="1"/>
  <c r="M352" i="21" s="1"/>
  <c r="O354" i="14"/>
  <c r="P354" i="14" s="1"/>
  <c r="M355" i="14" s="1"/>
  <c r="O341" i="22" l="1"/>
  <c r="P341" i="22" s="1"/>
  <c r="M342" i="22" s="1"/>
  <c r="N342" i="22" s="1"/>
  <c r="S340" i="22"/>
  <c r="N352" i="21"/>
  <c r="L352" i="21" s="1"/>
  <c r="N355" i="14"/>
  <c r="L355" i="14" s="1"/>
  <c r="S351" i="21" l="1"/>
  <c r="I333" i="15"/>
  <c r="S354" i="14"/>
  <c r="H335" i="15"/>
  <c r="H336" i="15"/>
  <c r="L342" i="22"/>
  <c r="O352" i="21"/>
  <c r="P352" i="21" s="1"/>
  <c r="M353" i="21" s="1"/>
  <c r="O355" i="14"/>
  <c r="P355" i="14" s="1"/>
  <c r="M356" i="14" s="1"/>
  <c r="O342" i="22" l="1"/>
  <c r="P342" i="22" s="1"/>
  <c r="M343" i="22" s="1"/>
  <c r="N343" i="22" s="1"/>
  <c r="S341" i="22"/>
  <c r="N353" i="21"/>
  <c r="L353" i="21" s="1"/>
  <c r="N356" i="14"/>
  <c r="L356" i="14" s="1"/>
  <c r="S352" i="21" l="1"/>
  <c r="I334" i="15"/>
  <c r="S355" i="14"/>
  <c r="H337" i="15"/>
  <c r="L343" i="22"/>
  <c r="O353" i="21"/>
  <c r="P353" i="21" s="1"/>
  <c r="M354" i="21" s="1"/>
  <c r="O356" i="14"/>
  <c r="P356" i="14" s="1"/>
  <c r="M357" i="14" s="1"/>
  <c r="J323" i="15" l="1"/>
  <c r="L323" i="15" s="1"/>
  <c r="N323" i="15" s="1"/>
  <c r="J324" i="15"/>
  <c r="L324" i="15" s="1"/>
  <c r="N324" i="15" s="1"/>
  <c r="O343" i="22"/>
  <c r="P343" i="22" s="1"/>
  <c r="M344" i="22" s="1"/>
  <c r="N344" i="22" s="1"/>
  <c r="L344" i="22" s="1"/>
  <c r="S342" i="22"/>
  <c r="N354" i="21"/>
  <c r="L354" i="21" s="1"/>
  <c r="S353" i="21" s="1"/>
  <c r="N357" i="14"/>
  <c r="L357" i="14" s="1"/>
  <c r="S343" i="22" l="1"/>
  <c r="J325" i="15"/>
  <c r="L325" i="15" s="1"/>
  <c r="N325" i="15" s="1"/>
  <c r="S356" i="14"/>
  <c r="H338" i="15"/>
  <c r="O344" i="22"/>
  <c r="P344" i="22" s="1"/>
  <c r="M345" i="22" s="1"/>
  <c r="O354" i="21"/>
  <c r="P354" i="21" s="1"/>
  <c r="M355" i="21" s="1"/>
  <c r="O357" i="14"/>
  <c r="P357" i="14" s="1"/>
  <c r="M358" i="14" s="1"/>
  <c r="N345" i="22" l="1"/>
  <c r="L345" i="22" s="1"/>
  <c r="N355" i="21"/>
  <c r="L355" i="21" s="1"/>
  <c r="N358" i="14"/>
  <c r="L358" i="14" s="1"/>
  <c r="S344" i="22" l="1"/>
  <c r="J326" i="15"/>
  <c r="L326" i="15" s="1"/>
  <c r="N326" i="15" s="1"/>
  <c r="S354" i="21"/>
  <c r="I335" i="15"/>
  <c r="I336" i="15"/>
  <c r="S357" i="14"/>
  <c r="H339" i="15"/>
  <c r="O345" i="22"/>
  <c r="P345" i="22" s="1"/>
  <c r="M346" i="22" s="1"/>
  <c r="O355" i="21"/>
  <c r="P355" i="21" s="1"/>
  <c r="M356" i="21" s="1"/>
  <c r="O358" i="14"/>
  <c r="P358" i="14" s="1"/>
  <c r="M359" i="14" s="1"/>
  <c r="N346" i="22" l="1"/>
  <c r="L346" i="22" s="1"/>
  <c r="N356" i="21"/>
  <c r="L356" i="21" s="1"/>
  <c r="N359" i="14"/>
  <c r="L359" i="14" s="1"/>
  <c r="S345" i="22" l="1"/>
  <c r="J327" i="15"/>
  <c r="L327" i="15" s="1"/>
  <c r="N327" i="15" s="1"/>
  <c r="S355" i="21"/>
  <c r="I337" i="15"/>
  <c r="S358" i="14"/>
  <c r="H340" i="15"/>
  <c r="O346" i="22"/>
  <c r="P346" i="22" s="1"/>
  <c r="M347" i="22" s="1"/>
  <c r="O356" i="21"/>
  <c r="P356" i="21" s="1"/>
  <c r="M357" i="21" s="1"/>
  <c r="O359" i="14"/>
  <c r="P359" i="14" s="1"/>
  <c r="M360" i="14" s="1"/>
  <c r="N347" i="22" l="1"/>
  <c r="N357" i="21"/>
  <c r="L357" i="21" s="1"/>
  <c r="N360" i="14"/>
  <c r="L360" i="14" s="1"/>
  <c r="S356" i="21" l="1"/>
  <c r="I338" i="15"/>
  <c r="S359" i="14"/>
  <c r="H341" i="15"/>
  <c r="L347" i="22"/>
  <c r="J328" i="15" s="1"/>
  <c r="L328" i="15" s="1"/>
  <c r="N328" i="15" s="1"/>
  <c r="O357" i="21"/>
  <c r="P357" i="21" s="1"/>
  <c r="M358" i="21" s="1"/>
  <c r="O360" i="14"/>
  <c r="P360" i="14" s="1"/>
  <c r="M361" i="14" s="1"/>
  <c r="O347" i="22" l="1"/>
  <c r="P347" i="22" s="1"/>
  <c r="M348" i="22" s="1"/>
  <c r="N348" i="22" s="1"/>
  <c r="L348" i="22" s="1"/>
  <c r="S346" i="22"/>
  <c r="N358" i="21"/>
  <c r="L358" i="21" s="1"/>
  <c r="N361" i="14"/>
  <c r="L361" i="14" s="1"/>
  <c r="S347" i="22" l="1"/>
  <c r="J329" i="15"/>
  <c r="L329" i="15" s="1"/>
  <c r="N329" i="15" s="1"/>
  <c r="S357" i="21"/>
  <c r="I339" i="15"/>
  <c r="S360" i="14"/>
  <c r="H342" i="15"/>
  <c r="O348" i="22"/>
  <c r="P348" i="22" s="1"/>
  <c r="M349" i="22" s="1"/>
  <c r="O358" i="21"/>
  <c r="P358" i="21" s="1"/>
  <c r="M359" i="21" s="1"/>
  <c r="O361" i="14"/>
  <c r="P361" i="14" s="1"/>
  <c r="M362" i="14" s="1"/>
  <c r="N349" i="22" l="1"/>
  <c r="L349" i="22" s="1"/>
  <c r="N359" i="21"/>
  <c r="L359" i="21" s="1"/>
  <c r="N362" i="14"/>
  <c r="L362" i="14" s="1"/>
  <c r="S348" i="22" l="1"/>
  <c r="J330" i="15"/>
  <c r="L330" i="15" s="1"/>
  <c r="N330" i="15" s="1"/>
  <c r="S358" i="21"/>
  <c r="I340" i="15"/>
  <c r="S361" i="14"/>
  <c r="H343" i="15"/>
  <c r="O349" i="22"/>
  <c r="P349" i="22" s="1"/>
  <c r="M350" i="22" s="1"/>
  <c r="O359" i="21"/>
  <c r="P359" i="21" s="1"/>
  <c r="M360" i="21" s="1"/>
  <c r="O362" i="14"/>
  <c r="P362" i="14" s="1"/>
  <c r="M363" i="14" s="1"/>
  <c r="N350" i="22" l="1"/>
  <c r="L350" i="22" s="1"/>
  <c r="N360" i="21"/>
  <c r="L360" i="21" s="1"/>
  <c r="N363" i="14"/>
  <c r="L363" i="14" s="1"/>
  <c r="S349" i="22" l="1"/>
  <c r="J331" i="15"/>
  <c r="L331" i="15" s="1"/>
  <c r="N331" i="15" s="1"/>
  <c r="S359" i="21"/>
  <c r="I341" i="15"/>
  <c r="S362" i="14"/>
  <c r="H344" i="15"/>
  <c r="O350" i="22"/>
  <c r="P350" i="22" s="1"/>
  <c r="M351" i="22" s="1"/>
  <c r="O360" i="21"/>
  <c r="P360" i="21" s="1"/>
  <c r="M361" i="21" s="1"/>
  <c r="O363" i="14"/>
  <c r="P363" i="14" s="1"/>
  <c r="M364" i="14" s="1"/>
  <c r="N351" i="22" l="1"/>
  <c r="N361" i="21"/>
  <c r="L361" i="21" s="1"/>
  <c r="N364" i="14"/>
  <c r="L364" i="14" s="1"/>
  <c r="S360" i="21" l="1"/>
  <c r="I342" i="15"/>
  <c r="S363" i="14"/>
  <c r="H345" i="15"/>
  <c r="L351" i="22"/>
  <c r="J332" i="15" s="1"/>
  <c r="L332" i="15" s="1"/>
  <c r="N332" i="15" s="1"/>
  <c r="O361" i="21"/>
  <c r="P361" i="21" s="1"/>
  <c r="M362" i="21" s="1"/>
  <c r="O364" i="14"/>
  <c r="P364" i="14" s="1"/>
  <c r="M365" i="14" s="1"/>
  <c r="O351" i="22" l="1"/>
  <c r="P351" i="22" s="1"/>
  <c r="M352" i="22" s="1"/>
  <c r="N352" i="22" s="1"/>
  <c r="S350" i="22"/>
  <c r="N362" i="21"/>
  <c r="L362" i="21" s="1"/>
  <c r="N365" i="14"/>
  <c r="L365" i="14" s="1"/>
  <c r="S361" i="21" l="1"/>
  <c r="I343" i="15"/>
  <c r="S364" i="14"/>
  <c r="H346" i="15"/>
  <c r="L352" i="22"/>
  <c r="J333" i="15" s="1"/>
  <c r="L333" i="15" s="1"/>
  <c r="N333" i="15" s="1"/>
  <c r="O362" i="21"/>
  <c r="P362" i="21" s="1"/>
  <c r="M363" i="21" s="1"/>
  <c r="O365" i="14"/>
  <c r="P365" i="14" s="1"/>
  <c r="M366" i="14" s="1"/>
  <c r="O352" i="22" l="1"/>
  <c r="P352" i="22" s="1"/>
  <c r="M353" i="22" s="1"/>
  <c r="N353" i="22" s="1"/>
  <c r="L353" i="22" s="1"/>
  <c r="S351" i="22"/>
  <c r="N363" i="21"/>
  <c r="L363" i="21" s="1"/>
  <c r="N366" i="14"/>
  <c r="L366" i="14" s="1"/>
  <c r="S352" i="22" l="1"/>
  <c r="J334" i="15"/>
  <c r="L334" i="15" s="1"/>
  <c r="N334" i="15" s="1"/>
  <c r="S362" i="21"/>
  <c r="I344" i="15"/>
  <c r="S365" i="14"/>
  <c r="H347" i="15"/>
  <c r="O353" i="22"/>
  <c r="P353" i="22" s="1"/>
  <c r="M354" i="22" s="1"/>
  <c r="O363" i="21"/>
  <c r="P363" i="21" s="1"/>
  <c r="M364" i="21" s="1"/>
  <c r="O366" i="14"/>
  <c r="P366" i="14" s="1"/>
  <c r="M367" i="14" s="1"/>
  <c r="N354" i="22" l="1"/>
  <c r="N364" i="21"/>
  <c r="L364" i="21" s="1"/>
  <c r="N367" i="14"/>
  <c r="L367" i="14" s="1"/>
  <c r="S363" i="21" l="1"/>
  <c r="I345" i="15"/>
  <c r="S366" i="14"/>
  <c r="H348" i="15"/>
  <c r="L354" i="22"/>
  <c r="O364" i="21"/>
  <c r="P364" i="21" s="1"/>
  <c r="M365" i="21" s="1"/>
  <c r="O367" i="14"/>
  <c r="P367" i="14" s="1"/>
  <c r="M368" i="14" s="1"/>
  <c r="O354" i="22" l="1"/>
  <c r="P354" i="22" s="1"/>
  <c r="M355" i="22" s="1"/>
  <c r="S353" i="22"/>
  <c r="N355" i="22"/>
  <c r="N365" i="21"/>
  <c r="L365" i="21" s="1"/>
  <c r="N368" i="14"/>
  <c r="L368" i="14" s="1"/>
  <c r="S364" i="21" l="1"/>
  <c r="I346" i="15"/>
  <c r="S367" i="14"/>
  <c r="H349" i="15"/>
  <c r="L355" i="22"/>
  <c r="O365" i="21"/>
  <c r="P365" i="21" s="1"/>
  <c r="M366" i="21" s="1"/>
  <c r="O368" i="14"/>
  <c r="P368" i="14" s="1"/>
  <c r="M369" i="14" s="1"/>
  <c r="J335" i="15" l="1"/>
  <c r="L335" i="15" s="1"/>
  <c r="N335" i="15" s="1"/>
  <c r="J336" i="15"/>
  <c r="L336" i="15" s="1"/>
  <c r="N336" i="15" s="1"/>
  <c r="O355" i="22"/>
  <c r="P355" i="22" s="1"/>
  <c r="M356" i="22" s="1"/>
  <c r="N356" i="22" s="1"/>
  <c r="S354" i="22"/>
  <c r="N366" i="21"/>
  <c r="L366" i="21" s="1"/>
  <c r="N369" i="14"/>
  <c r="L369" i="14" s="1"/>
  <c r="S365" i="21" l="1"/>
  <c r="I347" i="15"/>
  <c r="S368" i="14"/>
  <c r="H350" i="15"/>
  <c r="L356" i="22"/>
  <c r="J337" i="15" s="1"/>
  <c r="L337" i="15" s="1"/>
  <c r="N337" i="15" s="1"/>
  <c r="O366" i="21"/>
  <c r="P366" i="21" s="1"/>
  <c r="M367" i="21" s="1"/>
  <c r="O369" i="14"/>
  <c r="P369" i="14" s="1"/>
  <c r="M370" i="14" s="1"/>
  <c r="O356" i="22" l="1"/>
  <c r="P356" i="22" s="1"/>
  <c r="M357" i="22" s="1"/>
  <c r="N357" i="22" s="1"/>
  <c r="S355" i="22"/>
  <c r="N367" i="21"/>
  <c r="L367" i="21" s="1"/>
  <c r="N370" i="14"/>
  <c r="L370" i="14" s="1"/>
  <c r="S366" i="21" l="1"/>
  <c r="I348" i="15"/>
  <c r="S369" i="14"/>
  <c r="H351" i="15"/>
  <c r="L357" i="22"/>
  <c r="J338" i="15" s="1"/>
  <c r="L338" i="15" s="1"/>
  <c r="N338" i="15" s="1"/>
  <c r="O367" i="21"/>
  <c r="P367" i="21" s="1"/>
  <c r="M368" i="21" s="1"/>
  <c r="O370" i="14"/>
  <c r="P370" i="14" s="1"/>
  <c r="M371" i="14" s="1"/>
  <c r="O357" i="22" l="1"/>
  <c r="P357" i="22" s="1"/>
  <c r="M358" i="22" s="1"/>
  <c r="S356" i="22"/>
  <c r="N358" i="22"/>
  <c r="N368" i="21"/>
  <c r="L368" i="21" s="1"/>
  <c r="N371" i="14"/>
  <c r="L371" i="14" s="1"/>
  <c r="S367" i="21" l="1"/>
  <c r="I349" i="15"/>
  <c r="S370" i="14"/>
  <c r="H352" i="15"/>
  <c r="L358" i="22"/>
  <c r="J339" i="15" s="1"/>
  <c r="L339" i="15" s="1"/>
  <c r="N339" i="15" s="1"/>
  <c r="O368" i="21"/>
  <c r="P368" i="21" s="1"/>
  <c r="M369" i="21" s="1"/>
  <c r="O371" i="14"/>
  <c r="P371" i="14" s="1"/>
  <c r="M372" i="14" s="1"/>
  <c r="O358" i="22" l="1"/>
  <c r="P358" i="22" s="1"/>
  <c r="M359" i="22" s="1"/>
  <c r="N359" i="22" s="1"/>
  <c r="L359" i="22" s="1"/>
  <c r="S357" i="22"/>
  <c r="N369" i="21"/>
  <c r="L369" i="21" s="1"/>
  <c r="N372" i="14"/>
  <c r="L372" i="14" s="1"/>
  <c r="S358" i="22" l="1"/>
  <c r="J340" i="15"/>
  <c r="L340" i="15" s="1"/>
  <c r="N340" i="15" s="1"/>
  <c r="S368" i="21"/>
  <c r="I350" i="15"/>
  <c r="S371" i="14"/>
  <c r="H353" i="15"/>
  <c r="O359" i="22"/>
  <c r="P359" i="22" s="1"/>
  <c r="M360" i="22" s="1"/>
  <c r="O369" i="21"/>
  <c r="P369" i="21" s="1"/>
  <c r="M370" i="21" s="1"/>
  <c r="O372" i="14"/>
  <c r="P372" i="14" s="1"/>
  <c r="M373" i="14" s="1"/>
  <c r="N360" i="22" l="1"/>
  <c r="N370" i="21"/>
  <c r="L370" i="21" s="1"/>
  <c r="N373" i="14"/>
  <c r="L373" i="14" s="1"/>
  <c r="S369" i="21" l="1"/>
  <c r="I351" i="15"/>
  <c r="S372" i="14"/>
  <c r="H354" i="15"/>
  <c r="L360" i="22"/>
  <c r="J341" i="15" s="1"/>
  <c r="L341" i="15" s="1"/>
  <c r="N341" i="15" s="1"/>
  <c r="O370" i="21"/>
  <c r="P370" i="21" s="1"/>
  <c r="M371" i="21" s="1"/>
  <c r="O373" i="14"/>
  <c r="P373" i="14" s="1"/>
  <c r="M374" i="14" s="1"/>
  <c r="O360" i="22" l="1"/>
  <c r="P360" i="22" s="1"/>
  <c r="M361" i="22" s="1"/>
  <c r="N361" i="22" s="1"/>
  <c r="S359" i="22"/>
  <c r="N371" i="21"/>
  <c r="L371" i="21" s="1"/>
  <c r="N374" i="14"/>
  <c r="L374" i="14" s="1"/>
  <c r="S370" i="21" l="1"/>
  <c r="I352" i="15"/>
  <c r="S373" i="14"/>
  <c r="H355" i="15"/>
  <c r="L361" i="22"/>
  <c r="J342" i="15" s="1"/>
  <c r="L342" i="15" s="1"/>
  <c r="N342" i="15" s="1"/>
  <c r="O371" i="21"/>
  <c r="P371" i="21" s="1"/>
  <c r="M372" i="21" s="1"/>
  <c r="O374" i="14"/>
  <c r="P374" i="14" s="1"/>
  <c r="M375" i="14" s="1"/>
  <c r="O361" i="22" l="1"/>
  <c r="P361" i="22" s="1"/>
  <c r="M362" i="22" s="1"/>
  <c r="N362" i="22" s="1"/>
  <c r="L362" i="22" s="1"/>
  <c r="S360" i="22"/>
  <c r="N372" i="21"/>
  <c r="L372" i="21" s="1"/>
  <c r="N375" i="14"/>
  <c r="L375" i="14" s="1"/>
  <c r="S361" i="22" l="1"/>
  <c r="J343" i="15"/>
  <c r="L343" i="15" s="1"/>
  <c r="N343" i="15" s="1"/>
  <c r="S371" i="21"/>
  <c r="I353" i="15"/>
  <c r="S374" i="14"/>
  <c r="H356" i="15"/>
  <c r="O362" i="22"/>
  <c r="P362" i="22" s="1"/>
  <c r="M363" i="22" s="1"/>
  <c r="O372" i="21"/>
  <c r="P372" i="21" s="1"/>
  <c r="M373" i="21" s="1"/>
  <c r="O375" i="14"/>
  <c r="P375" i="14" s="1"/>
  <c r="M376" i="14" s="1"/>
  <c r="N363" i="22" l="1"/>
  <c r="N373" i="21"/>
  <c r="L373" i="21" s="1"/>
  <c r="N376" i="14"/>
  <c r="L376" i="14" s="1"/>
  <c r="S372" i="21" l="1"/>
  <c r="I354" i="15"/>
  <c r="S375" i="14"/>
  <c r="H357" i="15"/>
  <c r="L363" i="22"/>
  <c r="J344" i="15" s="1"/>
  <c r="L344" i="15" s="1"/>
  <c r="N344" i="15" s="1"/>
  <c r="O373" i="21"/>
  <c r="P373" i="21" s="1"/>
  <c r="M374" i="21" s="1"/>
  <c r="O376" i="14"/>
  <c r="P376" i="14" s="1"/>
  <c r="M377" i="14" s="1"/>
  <c r="O363" i="22" l="1"/>
  <c r="P363" i="22" s="1"/>
  <c r="M364" i="22" s="1"/>
  <c r="N364" i="22" s="1"/>
  <c r="S362" i="22"/>
  <c r="N374" i="21"/>
  <c r="L374" i="21" s="1"/>
  <c r="N377" i="14"/>
  <c r="L377" i="14" s="1"/>
  <c r="S373" i="21" l="1"/>
  <c r="I355" i="15"/>
  <c r="S376" i="14"/>
  <c r="H358" i="15"/>
  <c r="L364" i="22"/>
  <c r="J345" i="15" s="1"/>
  <c r="L345" i="15" s="1"/>
  <c r="N345" i="15" s="1"/>
  <c r="O374" i="21"/>
  <c r="P374" i="21" s="1"/>
  <c r="M375" i="21" s="1"/>
  <c r="O377" i="14"/>
  <c r="P377" i="14" s="1"/>
  <c r="M378" i="14" s="1"/>
  <c r="O364" i="22" l="1"/>
  <c r="P364" i="22" s="1"/>
  <c r="M365" i="22" s="1"/>
  <c r="N365" i="22" s="1"/>
  <c r="L365" i="22" s="1"/>
  <c r="S363" i="22"/>
  <c r="N375" i="21"/>
  <c r="L375" i="21" s="1"/>
  <c r="N378" i="14"/>
  <c r="L378" i="14" s="1"/>
  <c r="S377" i="14" s="1"/>
  <c r="S364" i="22" l="1"/>
  <c r="J346" i="15"/>
  <c r="L346" i="15" s="1"/>
  <c r="N346" i="15" s="1"/>
  <c r="S374" i="21"/>
  <c r="I356" i="15"/>
  <c r="O365" i="22"/>
  <c r="P365" i="22" s="1"/>
  <c r="M366" i="22" s="1"/>
  <c r="O375" i="21"/>
  <c r="P375" i="21" s="1"/>
  <c r="M376" i="21" s="1"/>
  <c r="O378" i="14"/>
  <c r="P378" i="14" s="1"/>
  <c r="M379" i="14" s="1"/>
  <c r="N366" i="22" l="1"/>
  <c r="N376" i="21"/>
  <c r="L376" i="21" s="1"/>
  <c r="N379" i="14"/>
  <c r="L379" i="14" s="1"/>
  <c r="S375" i="21" l="1"/>
  <c r="I357" i="15"/>
  <c r="S378" i="14"/>
  <c r="H359" i="15"/>
  <c r="H360" i="15"/>
  <c r="L366" i="22"/>
  <c r="J347" i="15" s="1"/>
  <c r="L347" i="15" s="1"/>
  <c r="N347" i="15" s="1"/>
  <c r="O376" i="21"/>
  <c r="P376" i="21" s="1"/>
  <c r="M377" i="21" s="1"/>
  <c r="O379" i="14"/>
  <c r="P379" i="14" s="1"/>
  <c r="M380" i="14" s="1"/>
  <c r="O366" i="22" l="1"/>
  <c r="P366" i="22" s="1"/>
  <c r="M367" i="22" s="1"/>
  <c r="N367" i="22" s="1"/>
  <c r="S365" i="22"/>
  <c r="N377" i="21"/>
  <c r="L377" i="21" s="1"/>
  <c r="N380" i="14"/>
  <c r="L380" i="14" s="1"/>
  <c r="S376" i="21" l="1"/>
  <c r="I358" i="15"/>
  <c r="S379" i="14"/>
  <c r="H361" i="15"/>
  <c r="L367" i="22"/>
  <c r="J348" i="15" s="1"/>
  <c r="L348" i="15" s="1"/>
  <c r="N348" i="15" s="1"/>
  <c r="O377" i="21"/>
  <c r="P377" i="21" s="1"/>
  <c r="M378" i="21" s="1"/>
  <c r="O380" i="14"/>
  <c r="P380" i="14" s="1"/>
  <c r="M381" i="14" s="1"/>
  <c r="O367" i="22" l="1"/>
  <c r="P367" i="22" s="1"/>
  <c r="M368" i="22" s="1"/>
  <c r="N368" i="22" s="1"/>
  <c r="S366" i="22"/>
  <c r="N378" i="21"/>
  <c r="L378" i="21" s="1"/>
  <c r="S377" i="21" s="1"/>
  <c r="N381" i="14"/>
  <c r="L381" i="14" s="1"/>
  <c r="S380" i="14" l="1"/>
  <c r="H362" i="15"/>
  <c r="L368" i="22"/>
  <c r="J349" i="15" s="1"/>
  <c r="L349" i="15" s="1"/>
  <c r="N349" i="15" s="1"/>
  <c r="O378" i="21"/>
  <c r="P378" i="21" s="1"/>
  <c r="M379" i="21" s="1"/>
  <c r="O381" i="14"/>
  <c r="P381" i="14" s="1"/>
  <c r="M382" i="14" s="1"/>
  <c r="O368" i="22" l="1"/>
  <c r="P368" i="22" s="1"/>
  <c r="M369" i="22" s="1"/>
  <c r="N369" i="22" s="1"/>
  <c r="S367" i="22"/>
  <c r="N379" i="21"/>
  <c r="L379" i="21" s="1"/>
  <c r="N382" i="14"/>
  <c r="L382" i="14" s="1"/>
  <c r="S378" i="21" l="1"/>
  <c r="I359" i="15"/>
  <c r="I360" i="15"/>
  <c r="S381" i="14"/>
  <c r="H363" i="15"/>
  <c r="L369" i="22"/>
  <c r="J350" i="15" s="1"/>
  <c r="L350" i="15" s="1"/>
  <c r="N350" i="15" s="1"/>
  <c r="O379" i="21"/>
  <c r="P379" i="21" s="1"/>
  <c r="M380" i="21" s="1"/>
  <c r="O382" i="14"/>
  <c r="P382" i="14" s="1"/>
  <c r="M383" i="14" s="1"/>
  <c r="O369" i="22" l="1"/>
  <c r="P369" i="22" s="1"/>
  <c r="M370" i="22" s="1"/>
  <c r="N370" i="22" s="1"/>
  <c r="S368" i="22"/>
  <c r="N380" i="21"/>
  <c r="L380" i="21" s="1"/>
  <c r="N383" i="14"/>
  <c r="L383" i="14" s="1"/>
  <c r="S379" i="21" l="1"/>
  <c r="I361" i="15"/>
  <c r="S382" i="14"/>
  <c r="H364" i="15"/>
  <c r="L370" i="22"/>
  <c r="J351" i="15" s="1"/>
  <c r="L351" i="15" s="1"/>
  <c r="N351" i="15" s="1"/>
  <c r="O380" i="21"/>
  <c r="P380" i="21" s="1"/>
  <c r="M381" i="21" s="1"/>
  <c r="O383" i="14"/>
  <c r="P383" i="14" s="1"/>
  <c r="M384" i="14" s="1"/>
  <c r="O370" i="22" l="1"/>
  <c r="P370" i="22" s="1"/>
  <c r="M371" i="22" s="1"/>
  <c r="N371" i="22" s="1"/>
  <c r="S369" i="22"/>
  <c r="N381" i="21"/>
  <c r="L381" i="21" s="1"/>
  <c r="N384" i="14"/>
  <c r="L384" i="14" s="1"/>
  <c r="S380" i="21" l="1"/>
  <c r="I362" i="15"/>
  <c r="S383" i="14"/>
  <c r="H365" i="15"/>
  <c r="L371" i="22"/>
  <c r="J352" i="15" s="1"/>
  <c r="L352" i="15" s="1"/>
  <c r="N352" i="15" s="1"/>
  <c r="O381" i="21"/>
  <c r="P381" i="21" s="1"/>
  <c r="M382" i="21" s="1"/>
  <c r="O384" i="14"/>
  <c r="P384" i="14" s="1"/>
  <c r="M385" i="14" s="1"/>
  <c r="O371" i="22" l="1"/>
  <c r="P371" i="22" s="1"/>
  <c r="M372" i="22" s="1"/>
  <c r="N372" i="22" s="1"/>
  <c r="S370" i="22"/>
  <c r="N382" i="21"/>
  <c r="L382" i="21" s="1"/>
  <c r="N385" i="14"/>
  <c r="L385" i="14" s="1"/>
  <c r="S381" i="21" l="1"/>
  <c r="I363" i="15"/>
  <c r="S384" i="14"/>
  <c r="H366" i="15"/>
  <c r="L372" i="22"/>
  <c r="J353" i="15" s="1"/>
  <c r="L353" i="15" s="1"/>
  <c r="N353" i="15" s="1"/>
  <c r="O382" i="21"/>
  <c r="P382" i="21" s="1"/>
  <c r="M383" i="21" s="1"/>
  <c r="O385" i="14"/>
  <c r="P385" i="14" s="1"/>
  <c r="M386" i="14" s="1"/>
  <c r="O372" i="22" l="1"/>
  <c r="P372" i="22" s="1"/>
  <c r="M373" i="22" s="1"/>
  <c r="N373" i="22" s="1"/>
  <c r="S371" i="22"/>
  <c r="N383" i="21"/>
  <c r="L383" i="21" s="1"/>
  <c r="N386" i="14"/>
  <c r="L386" i="14" s="1"/>
  <c r="S382" i="21" l="1"/>
  <c r="I364" i="15"/>
  <c r="S385" i="14"/>
  <c r="H367" i="15"/>
  <c r="L373" i="22"/>
  <c r="J354" i="15" s="1"/>
  <c r="L354" i="15" s="1"/>
  <c r="N354" i="15" s="1"/>
  <c r="O383" i="21"/>
  <c r="P383" i="21" s="1"/>
  <c r="M384" i="21" s="1"/>
  <c r="O386" i="14"/>
  <c r="P386" i="14" s="1"/>
  <c r="M387" i="14" s="1"/>
  <c r="O373" i="22" l="1"/>
  <c r="P373" i="22" s="1"/>
  <c r="M374" i="22" s="1"/>
  <c r="N374" i="22" s="1"/>
  <c r="S372" i="22"/>
  <c r="N384" i="21"/>
  <c r="L384" i="21" s="1"/>
  <c r="N387" i="14"/>
  <c r="L387" i="14" s="1"/>
  <c r="S383" i="21" l="1"/>
  <c r="I365" i="15"/>
  <c r="S386" i="14"/>
  <c r="H368" i="15"/>
  <c r="L374" i="22"/>
  <c r="J355" i="15" s="1"/>
  <c r="L355" i="15" s="1"/>
  <c r="N355" i="15" s="1"/>
  <c r="O384" i="21"/>
  <c r="P384" i="21" s="1"/>
  <c r="M385" i="21" s="1"/>
  <c r="O387" i="14"/>
  <c r="P387" i="14" s="1"/>
  <c r="M388" i="14" s="1"/>
  <c r="O374" i="22" l="1"/>
  <c r="P374" i="22" s="1"/>
  <c r="M375" i="22" s="1"/>
  <c r="N375" i="22" s="1"/>
  <c r="S373" i="22"/>
  <c r="N385" i="21"/>
  <c r="L385" i="21" s="1"/>
  <c r="N388" i="14"/>
  <c r="F38" i="14" s="1"/>
  <c r="S384" i="21" l="1"/>
  <c r="I366" i="15"/>
  <c r="L375" i="22"/>
  <c r="J356" i="15" s="1"/>
  <c r="L356" i="15" s="1"/>
  <c r="N356" i="15" s="1"/>
  <c r="O385" i="21"/>
  <c r="P385" i="21" s="1"/>
  <c r="M386" i="21" s="1"/>
  <c r="L388" i="14"/>
  <c r="H369" i="15" l="1"/>
  <c r="H370" i="15"/>
  <c r="H371" i="15"/>
  <c r="H372" i="15"/>
  <c r="H373" i="15"/>
  <c r="H374" i="15"/>
  <c r="H375" i="15"/>
  <c r="H376" i="15"/>
  <c r="H377" i="15"/>
  <c r="H378" i="15"/>
  <c r="H379" i="15"/>
  <c r="H380" i="15"/>
  <c r="H381" i="15"/>
  <c r="H382" i="15"/>
  <c r="H383" i="15"/>
  <c r="H384" i="15"/>
  <c r="H385" i="15"/>
  <c r="H386" i="15"/>
  <c r="H387" i="15"/>
  <c r="H388" i="15"/>
  <c r="H389" i="15"/>
  <c r="H390" i="15"/>
  <c r="H391" i="15"/>
  <c r="H392" i="15"/>
  <c r="H393" i="15"/>
  <c r="H394" i="15"/>
  <c r="H395" i="15"/>
  <c r="H396" i="15"/>
  <c r="H397" i="15"/>
  <c r="H398" i="15"/>
  <c r="H399" i="15"/>
  <c r="H400" i="15"/>
  <c r="H401" i="15"/>
  <c r="H402" i="15"/>
  <c r="H403" i="15"/>
  <c r="H404" i="15"/>
  <c r="H405" i="15"/>
  <c r="H406" i="15"/>
  <c r="H407" i="15"/>
  <c r="H408" i="15"/>
  <c r="H409" i="15"/>
  <c r="H410" i="15"/>
  <c r="H411" i="15"/>
  <c r="H412" i="15"/>
  <c r="H413" i="15"/>
  <c r="H414" i="15"/>
  <c r="H415" i="15"/>
  <c r="H416" i="15"/>
  <c r="H417" i="15"/>
  <c r="H418" i="15"/>
  <c r="H419" i="15"/>
  <c r="H420" i="15"/>
  <c r="H421" i="15"/>
  <c r="H422" i="15"/>
  <c r="H423" i="15"/>
  <c r="H424" i="15"/>
  <c r="H425" i="15"/>
  <c r="H426" i="15"/>
  <c r="H427" i="15"/>
  <c r="H428" i="15"/>
  <c r="H429" i="15"/>
  <c r="H430" i="15"/>
  <c r="H431" i="15"/>
  <c r="H432" i="15"/>
  <c r="H433" i="15"/>
  <c r="H434" i="15"/>
  <c r="H435" i="15"/>
  <c r="H436" i="15"/>
  <c r="H437" i="15"/>
  <c r="H438" i="15"/>
  <c r="H439" i="15"/>
  <c r="H440" i="15"/>
  <c r="H441" i="15"/>
  <c r="H442" i="15"/>
  <c r="H443" i="15"/>
  <c r="H444" i="15"/>
  <c r="H445" i="15"/>
  <c r="H446" i="15"/>
  <c r="H447" i="15"/>
  <c r="H448" i="15"/>
  <c r="H449" i="15"/>
  <c r="H450" i="15"/>
  <c r="H451" i="15"/>
  <c r="H452" i="15"/>
  <c r="H453" i="15"/>
  <c r="H454" i="15"/>
  <c r="H455" i="15"/>
  <c r="H456" i="15"/>
  <c r="H457" i="15"/>
  <c r="H458" i="15"/>
  <c r="H459" i="15"/>
  <c r="H460" i="15"/>
  <c r="H461" i="15"/>
  <c r="H462" i="15"/>
  <c r="H463" i="15"/>
  <c r="H464" i="15"/>
  <c r="H465" i="15"/>
  <c r="H466" i="15"/>
  <c r="H467" i="15"/>
  <c r="H468" i="15"/>
  <c r="H469" i="15"/>
  <c r="H470" i="15"/>
  <c r="H471" i="15"/>
  <c r="H472" i="15"/>
  <c r="H473" i="15"/>
  <c r="H474" i="15"/>
  <c r="H475" i="15"/>
  <c r="H476" i="15"/>
  <c r="H477" i="15"/>
  <c r="H478" i="15"/>
  <c r="H479" i="15"/>
  <c r="H480" i="15"/>
  <c r="H481" i="15"/>
  <c r="H482" i="15"/>
  <c r="H483" i="15"/>
  <c r="H484" i="15"/>
  <c r="H485" i="15"/>
  <c r="H486" i="15"/>
  <c r="H487" i="15"/>
  <c r="H488" i="15"/>
  <c r="H489" i="15"/>
  <c r="H490" i="15"/>
  <c r="H491" i="15"/>
  <c r="H492" i="15"/>
  <c r="H493" i="15"/>
  <c r="H494" i="15"/>
  <c r="H495" i="15"/>
  <c r="H496" i="15"/>
  <c r="H497" i="15"/>
  <c r="H498" i="15"/>
  <c r="H499" i="15"/>
  <c r="H500" i="15"/>
  <c r="H501" i="15"/>
  <c r="H502" i="15"/>
  <c r="H503" i="15"/>
  <c r="H504" i="15"/>
  <c r="H505" i="15"/>
  <c r="H506" i="15"/>
  <c r="H507" i="15"/>
  <c r="H508" i="15"/>
  <c r="H509" i="15"/>
  <c r="H510" i="15"/>
  <c r="H511" i="15"/>
  <c r="H512" i="15"/>
  <c r="H513" i="15"/>
  <c r="H514" i="15"/>
  <c r="H515" i="15"/>
  <c r="H516" i="15"/>
  <c r="H517" i="15"/>
  <c r="H518" i="15"/>
  <c r="H519" i="15"/>
  <c r="H520" i="15"/>
  <c r="H521" i="15"/>
  <c r="H522" i="15"/>
  <c r="H523" i="15"/>
  <c r="H524" i="15"/>
  <c r="H525" i="15"/>
  <c r="H526" i="15"/>
  <c r="H527" i="15"/>
  <c r="H528" i="15"/>
  <c r="H529" i="15"/>
  <c r="H530" i="15"/>
  <c r="H531" i="15"/>
  <c r="H532" i="15"/>
  <c r="H533" i="15"/>
  <c r="H534" i="15"/>
  <c r="H535" i="15"/>
  <c r="H536" i="15"/>
  <c r="H537" i="15"/>
  <c r="H538" i="15"/>
  <c r="H539" i="15"/>
  <c r="H540" i="15"/>
  <c r="H541" i="15"/>
  <c r="H542" i="15"/>
  <c r="H543" i="15"/>
  <c r="H544" i="15"/>
  <c r="H545" i="15"/>
  <c r="H546" i="15"/>
  <c r="H547" i="15"/>
  <c r="H548" i="15"/>
  <c r="H549" i="15"/>
  <c r="H550" i="15"/>
  <c r="H551" i="15"/>
  <c r="H552" i="15"/>
  <c r="H553" i="15"/>
  <c r="H554" i="15"/>
  <c r="H555" i="15"/>
  <c r="H556" i="15"/>
  <c r="H557" i="15"/>
  <c r="H558" i="15"/>
  <c r="H559" i="15"/>
  <c r="H560" i="15"/>
  <c r="H561" i="15"/>
  <c r="H562" i="15"/>
  <c r="H563" i="15"/>
  <c r="H564" i="15"/>
  <c r="H565" i="15"/>
  <c r="H566" i="15"/>
  <c r="H567" i="15"/>
  <c r="H568" i="15"/>
  <c r="H569" i="15"/>
  <c r="H570" i="15"/>
  <c r="H571" i="15"/>
  <c r="H572" i="15"/>
  <c r="H573" i="15"/>
  <c r="H574" i="15"/>
  <c r="H575" i="15"/>
  <c r="H576" i="15"/>
  <c r="H577" i="15"/>
  <c r="H578" i="15"/>
  <c r="H579" i="15"/>
  <c r="H580" i="15"/>
  <c r="H581" i="15"/>
  <c r="H582" i="15"/>
  <c r="H583" i="15"/>
  <c r="H584" i="15"/>
  <c r="H585" i="15"/>
  <c r="H586" i="15"/>
  <c r="H587" i="15"/>
  <c r="H588" i="15"/>
  <c r="H589" i="15"/>
  <c r="H590" i="15"/>
  <c r="H591" i="15"/>
  <c r="H592" i="15"/>
  <c r="H593" i="15"/>
  <c r="H594" i="15"/>
  <c r="H595" i="15"/>
  <c r="H596" i="15"/>
  <c r="O375" i="22"/>
  <c r="P375" i="22" s="1"/>
  <c r="M376" i="22" s="1"/>
  <c r="N376" i="22" s="1"/>
  <c r="S374" i="22"/>
  <c r="Q9" i="14"/>
  <c r="K8" i="19" s="1"/>
  <c r="S387" i="14"/>
  <c r="S388" i="14"/>
  <c r="N386" i="21"/>
  <c r="L386" i="21" s="1"/>
  <c r="O388" i="14"/>
  <c r="P388" i="14" s="1"/>
  <c r="H7" i="15" l="1"/>
  <c r="S385" i="21"/>
  <c r="I367" i="15"/>
  <c r="S28" i="14"/>
  <c r="P10" i="14" s="1"/>
  <c r="K7" i="19" s="1"/>
  <c r="L376" i="22"/>
  <c r="J357" i="15" s="1"/>
  <c r="L357" i="15" s="1"/>
  <c r="N357" i="15" s="1"/>
  <c r="O386" i="21"/>
  <c r="P386" i="21" s="1"/>
  <c r="M387" i="21" s="1"/>
  <c r="O376" i="22" l="1"/>
  <c r="P376" i="22" s="1"/>
  <c r="M377" i="22" s="1"/>
  <c r="N377" i="22" s="1"/>
  <c r="S375" i="22"/>
  <c r="N387" i="21"/>
  <c r="L387" i="21" s="1"/>
  <c r="S386" i="21" l="1"/>
  <c r="I368" i="15"/>
  <c r="L377" i="22"/>
  <c r="J358" i="15" s="1"/>
  <c r="L358" i="15" s="1"/>
  <c r="N358" i="15" s="1"/>
  <c r="O387" i="21"/>
  <c r="P387" i="21" s="1"/>
  <c r="M388" i="21" s="1"/>
  <c r="O377" i="22" l="1"/>
  <c r="P377" i="22" s="1"/>
  <c r="M378" i="22" s="1"/>
  <c r="N378" i="22" s="1"/>
  <c r="S376" i="22"/>
  <c r="N388" i="21"/>
  <c r="F38" i="21" s="1"/>
  <c r="L388" i="21" l="1"/>
  <c r="L378" i="22"/>
  <c r="I369" i="15" l="1"/>
  <c r="I370" i="15"/>
  <c r="I371" i="15"/>
  <c r="I372" i="15"/>
  <c r="I373" i="15"/>
  <c r="I374" i="15"/>
  <c r="I375" i="15"/>
  <c r="I376" i="15"/>
  <c r="I377" i="15"/>
  <c r="I378" i="15"/>
  <c r="I379" i="15"/>
  <c r="I380" i="15"/>
  <c r="I381" i="15"/>
  <c r="I382" i="15"/>
  <c r="I383" i="15"/>
  <c r="I384" i="15"/>
  <c r="I385" i="15"/>
  <c r="I386" i="15"/>
  <c r="I387" i="15"/>
  <c r="I388" i="15"/>
  <c r="I389" i="15"/>
  <c r="I390" i="15"/>
  <c r="I391" i="15"/>
  <c r="I392" i="15"/>
  <c r="I393" i="15"/>
  <c r="I394" i="15"/>
  <c r="I395" i="15"/>
  <c r="I396" i="15"/>
  <c r="I397" i="15"/>
  <c r="I398" i="15"/>
  <c r="I399" i="15"/>
  <c r="I400" i="15"/>
  <c r="I401" i="15"/>
  <c r="I402" i="15"/>
  <c r="I403" i="15"/>
  <c r="I404" i="15"/>
  <c r="I405" i="15"/>
  <c r="I406" i="15"/>
  <c r="I407" i="15"/>
  <c r="I408" i="15"/>
  <c r="I409" i="15"/>
  <c r="I410" i="15"/>
  <c r="I411" i="15"/>
  <c r="I412" i="15"/>
  <c r="I413" i="15"/>
  <c r="I414" i="15"/>
  <c r="I415" i="15"/>
  <c r="I416" i="15"/>
  <c r="I417" i="15"/>
  <c r="I418" i="15"/>
  <c r="I419" i="15"/>
  <c r="I420" i="15"/>
  <c r="I421" i="15"/>
  <c r="I422" i="15"/>
  <c r="I423" i="15"/>
  <c r="I424" i="15"/>
  <c r="I425" i="15"/>
  <c r="I426" i="15"/>
  <c r="I427" i="15"/>
  <c r="I428" i="15"/>
  <c r="I429" i="15"/>
  <c r="I430" i="15"/>
  <c r="I431" i="15"/>
  <c r="I432" i="15"/>
  <c r="I433" i="15"/>
  <c r="I434" i="15"/>
  <c r="I435" i="15"/>
  <c r="I436" i="15"/>
  <c r="I437" i="15"/>
  <c r="I438" i="15"/>
  <c r="I439" i="15"/>
  <c r="I440" i="15"/>
  <c r="I441" i="15"/>
  <c r="I442" i="15"/>
  <c r="I443" i="15"/>
  <c r="I444" i="15"/>
  <c r="I445" i="15"/>
  <c r="I446" i="15"/>
  <c r="I447" i="15"/>
  <c r="I448" i="15"/>
  <c r="I449" i="15"/>
  <c r="I450" i="15"/>
  <c r="I451" i="15"/>
  <c r="I452" i="15"/>
  <c r="I453" i="15"/>
  <c r="I454" i="15"/>
  <c r="I455" i="15"/>
  <c r="I456" i="15"/>
  <c r="I457" i="15"/>
  <c r="I458" i="15"/>
  <c r="I459" i="15"/>
  <c r="I460" i="15"/>
  <c r="I461" i="15"/>
  <c r="I462" i="15"/>
  <c r="I463" i="15"/>
  <c r="I464" i="15"/>
  <c r="I465" i="15"/>
  <c r="I466" i="15"/>
  <c r="I467" i="15"/>
  <c r="I468" i="15"/>
  <c r="I469" i="15"/>
  <c r="I470" i="15"/>
  <c r="I471" i="15"/>
  <c r="I472" i="15"/>
  <c r="I473" i="15"/>
  <c r="I474" i="15"/>
  <c r="I475" i="15"/>
  <c r="I476" i="15"/>
  <c r="I477" i="15"/>
  <c r="I478" i="15"/>
  <c r="I479" i="15"/>
  <c r="I480" i="15"/>
  <c r="I481" i="15"/>
  <c r="I482" i="15"/>
  <c r="I483" i="15"/>
  <c r="I484" i="15"/>
  <c r="I485" i="15"/>
  <c r="I486" i="15"/>
  <c r="I487" i="15"/>
  <c r="I488" i="15"/>
  <c r="I489" i="15"/>
  <c r="I490" i="15"/>
  <c r="I491" i="15"/>
  <c r="I492" i="15"/>
  <c r="I493" i="15"/>
  <c r="I494" i="15"/>
  <c r="I495" i="15"/>
  <c r="I496" i="15"/>
  <c r="I497" i="15"/>
  <c r="I498" i="15"/>
  <c r="I499" i="15"/>
  <c r="I500" i="15"/>
  <c r="I501" i="15"/>
  <c r="I502" i="15"/>
  <c r="I503" i="15"/>
  <c r="I504" i="15"/>
  <c r="I505" i="15"/>
  <c r="I506" i="15"/>
  <c r="I507" i="15"/>
  <c r="I508" i="15"/>
  <c r="I509" i="15"/>
  <c r="I510" i="15"/>
  <c r="I511" i="15"/>
  <c r="I512" i="15"/>
  <c r="I513" i="15"/>
  <c r="I514" i="15"/>
  <c r="I515" i="15"/>
  <c r="I516" i="15"/>
  <c r="I517" i="15"/>
  <c r="I518" i="15"/>
  <c r="I519" i="15"/>
  <c r="I520" i="15"/>
  <c r="I521" i="15"/>
  <c r="I522" i="15"/>
  <c r="I523" i="15"/>
  <c r="I524" i="15"/>
  <c r="I525" i="15"/>
  <c r="I526" i="15"/>
  <c r="I527" i="15"/>
  <c r="I528" i="15"/>
  <c r="I529" i="15"/>
  <c r="I530" i="15"/>
  <c r="I531" i="15"/>
  <c r="I532" i="15"/>
  <c r="I533" i="15"/>
  <c r="I534" i="15"/>
  <c r="I535" i="15"/>
  <c r="I536" i="15"/>
  <c r="I537" i="15"/>
  <c r="I538" i="15"/>
  <c r="I539" i="15"/>
  <c r="I540" i="15"/>
  <c r="I541" i="15"/>
  <c r="I542" i="15"/>
  <c r="I543" i="15"/>
  <c r="I544" i="15"/>
  <c r="I545" i="15"/>
  <c r="I546" i="15"/>
  <c r="I547" i="15"/>
  <c r="I548" i="15"/>
  <c r="I549" i="15"/>
  <c r="I550" i="15"/>
  <c r="I551" i="15"/>
  <c r="I552" i="15"/>
  <c r="I553" i="15"/>
  <c r="I554" i="15"/>
  <c r="I555" i="15"/>
  <c r="I556" i="15"/>
  <c r="I557" i="15"/>
  <c r="I558" i="15"/>
  <c r="I559" i="15"/>
  <c r="I560" i="15"/>
  <c r="I561" i="15"/>
  <c r="I562" i="15"/>
  <c r="I563" i="15"/>
  <c r="I564" i="15"/>
  <c r="I565" i="15"/>
  <c r="I566" i="15"/>
  <c r="I567" i="15"/>
  <c r="I568" i="15"/>
  <c r="I569" i="15"/>
  <c r="I570" i="15"/>
  <c r="I571" i="15"/>
  <c r="I572" i="15"/>
  <c r="I573" i="15"/>
  <c r="I574" i="15"/>
  <c r="I575" i="15"/>
  <c r="I576" i="15"/>
  <c r="I577" i="15"/>
  <c r="I578" i="15"/>
  <c r="I579" i="15"/>
  <c r="I580" i="15"/>
  <c r="I581" i="15"/>
  <c r="I582" i="15"/>
  <c r="I583" i="15"/>
  <c r="I584" i="15"/>
  <c r="I585" i="15"/>
  <c r="I586" i="15"/>
  <c r="I587" i="15"/>
  <c r="I588" i="15"/>
  <c r="I589" i="15"/>
  <c r="I590" i="15"/>
  <c r="I591" i="15"/>
  <c r="I592" i="15"/>
  <c r="I593" i="15"/>
  <c r="I594" i="15"/>
  <c r="I595" i="15"/>
  <c r="I596" i="15"/>
  <c r="O378" i="22"/>
  <c r="P378" i="22" s="1"/>
  <c r="M379" i="22" s="1"/>
  <c r="N379" i="22" s="1"/>
  <c r="S377" i="22"/>
  <c r="S387" i="21"/>
  <c r="S388" i="21"/>
  <c r="O388" i="21"/>
  <c r="P388" i="21" s="1"/>
  <c r="Q9" i="21"/>
  <c r="M8" i="19" s="1"/>
  <c r="I7" i="15" l="1"/>
  <c r="S28" i="21"/>
  <c r="P10" i="21" s="1"/>
  <c r="M7" i="19" s="1"/>
  <c r="L379" i="22"/>
  <c r="J359" i="15" l="1"/>
  <c r="L359" i="15" s="1"/>
  <c r="J360" i="15"/>
  <c r="L360" i="15" s="1"/>
  <c r="N360" i="15" s="1"/>
  <c r="O379" i="22"/>
  <c r="P379" i="22" s="1"/>
  <c r="M380" i="22" s="1"/>
  <c r="N380" i="22" s="1"/>
  <c r="S378" i="22"/>
  <c r="N359" i="15" l="1"/>
  <c r="L380" i="22"/>
  <c r="J361" i="15" s="1"/>
  <c r="L361" i="15" s="1"/>
  <c r="N361" i="15" s="1"/>
  <c r="O380" i="22" l="1"/>
  <c r="P380" i="22" s="1"/>
  <c r="M381" i="22" s="1"/>
  <c r="N381" i="22" s="1"/>
  <c r="S379" i="22"/>
  <c r="L381" i="22" l="1"/>
  <c r="J362" i="15" s="1"/>
  <c r="L362" i="15" s="1"/>
  <c r="N362" i="15" l="1"/>
  <c r="O381" i="22"/>
  <c r="P381" i="22" s="1"/>
  <c r="M382" i="22" s="1"/>
  <c r="N382" i="22" s="1"/>
  <c r="S380" i="22"/>
  <c r="L382" i="22" l="1"/>
  <c r="J363" i="15" s="1"/>
  <c r="L363" i="15" s="1"/>
  <c r="N363" i="15" l="1"/>
  <c r="O382" i="22"/>
  <c r="P382" i="22" s="1"/>
  <c r="M383" i="22" s="1"/>
  <c r="N383" i="22" s="1"/>
  <c r="S381" i="22"/>
  <c r="L383" i="22" l="1"/>
  <c r="J364" i="15" s="1"/>
  <c r="L364" i="15" s="1"/>
  <c r="N364" i="15" l="1"/>
  <c r="O383" i="22"/>
  <c r="P383" i="22" s="1"/>
  <c r="M384" i="22" s="1"/>
  <c r="N384" i="22" s="1"/>
  <c r="S382" i="22"/>
  <c r="L384" i="22" l="1"/>
  <c r="J365" i="15" s="1"/>
  <c r="L365" i="15" s="1"/>
  <c r="N365" i="15" s="1"/>
  <c r="O384" i="22" l="1"/>
  <c r="P384" i="22" s="1"/>
  <c r="M385" i="22" s="1"/>
  <c r="N385" i="22" s="1"/>
  <c r="S383" i="22"/>
  <c r="L385" i="22" l="1"/>
  <c r="J366" i="15" s="1"/>
  <c r="L366" i="15" s="1"/>
  <c r="N366" i="15" s="1"/>
  <c r="O385" i="22" l="1"/>
  <c r="P385" i="22" s="1"/>
  <c r="M386" i="22" s="1"/>
  <c r="N386" i="22" s="1"/>
  <c r="S384" i="22"/>
  <c r="L386" i="22" l="1"/>
  <c r="J367" i="15" s="1"/>
  <c r="L367" i="15" s="1"/>
  <c r="N367" i="15" s="1"/>
  <c r="O386" i="22" l="1"/>
  <c r="P386" i="22" s="1"/>
  <c r="M387" i="22" s="1"/>
  <c r="S385" i="22"/>
  <c r="N387" i="22"/>
  <c r="L387" i="22" l="1"/>
  <c r="J368" i="15" s="1"/>
  <c r="L368" i="15" s="1"/>
  <c r="N368" i="15" s="1"/>
  <c r="O387" i="22" l="1"/>
  <c r="P387" i="22" s="1"/>
  <c r="M388" i="22" s="1"/>
  <c r="N388" i="22" s="1"/>
  <c r="F38" i="22" s="1"/>
  <c r="S386" i="22"/>
  <c r="L388" i="22" l="1"/>
  <c r="J369" i="15" l="1"/>
  <c r="L369" i="15" s="1"/>
  <c r="N369" i="15" s="1"/>
  <c r="J370" i="15"/>
  <c r="L370" i="15" s="1"/>
  <c r="N370" i="15" s="1"/>
  <c r="J371" i="15"/>
  <c r="L371" i="15" s="1"/>
  <c r="N371" i="15" s="1"/>
  <c r="J372" i="15"/>
  <c r="L372" i="15" s="1"/>
  <c r="N372" i="15" s="1"/>
  <c r="J373" i="15"/>
  <c r="L373" i="15" s="1"/>
  <c r="N373" i="15" s="1"/>
  <c r="J374" i="15"/>
  <c r="L374" i="15" s="1"/>
  <c r="N374" i="15" s="1"/>
  <c r="J375" i="15"/>
  <c r="L375" i="15" s="1"/>
  <c r="N375" i="15" s="1"/>
  <c r="J376" i="15"/>
  <c r="L376" i="15" s="1"/>
  <c r="N376" i="15" s="1"/>
  <c r="J377" i="15"/>
  <c r="L377" i="15" s="1"/>
  <c r="N377" i="15" s="1"/>
  <c r="J378" i="15"/>
  <c r="L378" i="15" s="1"/>
  <c r="N378" i="15" s="1"/>
  <c r="J379" i="15"/>
  <c r="L379" i="15" s="1"/>
  <c r="N379" i="15" s="1"/>
  <c r="J380" i="15"/>
  <c r="L380" i="15" s="1"/>
  <c r="N380" i="15" s="1"/>
  <c r="J381" i="15"/>
  <c r="L381" i="15" s="1"/>
  <c r="N381" i="15" s="1"/>
  <c r="J382" i="15"/>
  <c r="L382" i="15" s="1"/>
  <c r="N382" i="15" s="1"/>
  <c r="J383" i="15"/>
  <c r="L383" i="15" s="1"/>
  <c r="N383" i="15" s="1"/>
  <c r="J384" i="15"/>
  <c r="L384" i="15" s="1"/>
  <c r="N384" i="15" s="1"/>
  <c r="J385" i="15"/>
  <c r="L385" i="15" s="1"/>
  <c r="N385" i="15" s="1"/>
  <c r="J386" i="15"/>
  <c r="L386" i="15" s="1"/>
  <c r="N386" i="15" s="1"/>
  <c r="J387" i="15"/>
  <c r="L387" i="15" s="1"/>
  <c r="N387" i="15" s="1"/>
  <c r="J388" i="15"/>
  <c r="L388" i="15" s="1"/>
  <c r="N388" i="15" s="1"/>
  <c r="J389" i="15"/>
  <c r="L389" i="15" s="1"/>
  <c r="N389" i="15" s="1"/>
  <c r="J390" i="15"/>
  <c r="L390" i="15" s="1"/>
  <c r="N390" i="15" s="1"/>
  <c r="J391" i="15"/>
  <c r="L391" i="15" s="1"/>
  <c r="N391" i="15" s="1"/>
  <c r="J392" i="15"/>
  <c r="L392" i="15" s="1"/>
  <c r="N392" i="15" s="1"/>
  <c r="J393" i="15"/>
  <c r="L393" i="15" s="1"/>
  <c r="N393" i="15" s="1"/>
  <c r="J394" i="15"/>
  <c r="L394" i="15" s="1"/>
  <c r="N394" i="15" s="1"/>
  <c r="J395" i="15"/>
  <c r="L395" i="15" s="1"/>
  <c r="N395" i="15" s="1"/>
  <c r="J396" i="15"/>
  <c r="L396" i="15" s="1"/>
  <c r="N396" i="15" s="1"/>
  <c r="J397" i="15"/>
  <c r="L397" i="15" s="1"/>
  <c r="N397" i="15" s="1"/>
  <c r="J398" i="15"/>
  <c r="L398" i="15" s="1"/>
  <c r="N398" i="15" s="1"/>
  <c r="J399" i="15"/>
  <c r="L399" i="15" s="1"/>
  <c r="N399" i="15" s="1"/>
  <c r="J400" i="15"/>
  <c r="L400" i="15" s="1"/>
  <c r="N400" i="15" s="1"/>
  <c r="J401" i="15"/>
  <c r="L401" i="15" s="1"/>
  <c r="N401" i="15" s="1"/>
  <c r="J402" i="15"/>
  <c r="L402" i="15" s="1"/>
  <c r="N402" i="15" s="1"/>
  <c r="J403" i="15"/>
  <c r="L403" i="15" s="1"/>
  <c r="N403" i="15" s="1"/>
  <c r="J404" i="15"/>
  <c r="L404" i="15" s="1"/>
  <c r="N404" i="15" s="1"/>
  <c r="J405" i="15"/>
  <c r="L405" i="15" s="1"/>
  <c r="N405" i="15" s="1"/>
  <c r="J406" i="15"/>
  <c r="L406" i="15" s="1"/>
  <c r="N406" i="15" s="1"/>
  <c r="J407" i="15"/>
  <c r="L407" i="15" s="1"/>
  <c r="N407" i="15" s="1"/>
  <c r="J408" i="15"/>
  <c r="L408" i="15" s="1"/>
  <c r="N408" i="15" s="1"/>
  <c r="J409" i="15"/>
  <c r="L409" i="15" s="1"/>
  <c r="N409" i="15" s="1"/>
  <c r="J410" i="15"/>
  <c r="L410" i="15" s="1"/>
  <c r="N410" i="15" s="1"/>
  <c r="J411" i="15"/>
  <c r="L411" i="15" s="1"/>
  <c r="N411" i="15" s="1"/>
  <c r="J412" i="15"/>
  <c r="L412" i="15" s="1"/>
  <c r="N412" i="15" s="1"/>
  <c r="J413" i="15"/>
  <c r="L413" i="15" s="1"/>
  <c r="N413" i="15" s="1"/>
  <c r="J414" i="15"/>
  <c r="L414" i="15" s="1"/>
  <c r="N414" i="15" s="1"/>
  <c r="J415" i="15"/>
  <c r="L415" i="15" s="1"/>
  <c r="N415" i="15" s="1"/>
  <c r="J416" i="15"/>
  <c r="L416" i="15" s="1"/>
  <c r="N416" i="15" s="1"/>
  <c r="J417" i="15"/>
  <c r="L417" i="15" s="1"/>
  <c r="N417" i="15" s="1"/>
  <c r="J418" i="15"/>
  <c r="L418" i="15" s="1"/>
  <c r="N418" i="15" s="1"/>
  <c r="J419" i="15"/>
  <c r="L419" i="15" s="1"/>
  <c r="N419" i="15" s="1"/>
  <c r="J420" i="15"/>
  <c r="L420" i="15" s="1"/>
  <c r="N420" i="15" s="1"/>
  <c r="J421" i="15"/>
  <c r="L421" i="15" s="1"/>
  <c r="N421" i="15" s="1"/>
  <c r="J422" i="15"/>
  <c r="L422" i="15" s="1"/>
  <c r="N422" i="15" s="1"/>
  <c r="J423" i="15"/>
  <c r="L423" i="15" s="1"/>
  <c r="N423" i="15" s="1"/>
  <c r="J424" i="15"/>
  <c r="L424" i="15" s="1"/>
  <c r="N424" i="15" s="1"/>
  <c r="J425" i="15"/>
  <c r="L425" i="15" s="1"/>
  <c r="N425" i="15" s="1"/>
  <c r="J426" i="15"/>
  <c r="L426" i="15" s="1"/>
  <c r="N426" i="15" s="1"/>
  <c r="J427" i="15"/>
  <c r="L427" i="15" s="1"/>
  <c r="N427" i="15" s="1"/>
  <c r="J428" i="15"/>
  <c r="L428" i="15" s="1"/>
  <c r="N428" i="15" s="1"/>
  <c r="J429" i="15"/>
  <c r="L429" i="15" s="1"/>
  <c r="N429" i="15" s="1"/>
  <c r="J430" i="15"/>
  <c r="L430" i="15" s="1"/>
  <c r="N430" i="15" s="1"/>
  <c r="J431" i="15"/>
  <c r="L431" i="15" s="1"/>
  <c r="N431" i="15" s="1"/>
  <c r="J432" i="15"/>
  <c r="L432" i="15" s="1"/>
  <c r="N432" i="15" s="1"/>
  <c r="J433" i="15"/>
  <c r="L433" i="15" s="1"/>
  <c r="N433" i="15" s="1"/>
  <c r="J434" i="15"/>
  <c r="L434" i="15" s="1"/>
  <c r="N434" i="15" s="1"/>
  <c r="J435" i="15"/>
  <c r="L435" i="15" s="1"/>
  <c r="N435" i="15" s="1"/>
  <c r="J436" i="15"/>
  <c r="L436" i="15" s="1"/>
  <c r="N436" i="15" s="1"/>
  <c r="J437" i="15"/>
  <c r="L437" i="15" s="1"/>
  <c r="N437" i="15" s="1"/>
  <c r="J438" i="15"/>
  <c r="L438" i="15" s="1"/>
  <c r="N438" i="15" s="1"/>
  <c r="J439" i="15"/>
  <c r="L439" i="15" s="1"/>
  <c r="N439" i="15" s="1"/>
  <c r="J440" i="15"/>
  <c r="L440" i="15" s="1"/>
  <c r="N440" i="15" s="1"/>
  <c r="J441" i="15"/>
  <c r="L441" i="15" s="1"/>
  <c r="N441" i="15" s="1"/>
  <c r="J442" i="15"/>
  <c r="L442" i="15" s="1"/>
  <c r="N442" i="15" s="1"/>
  <c r="J443" i="15"/>
  <c r="L443" i="15" s="1"/>
  <c r="N443" i="15" s="1"/>
  <c r="J444" i="15"/>
  <c r="L444" i="15" s="1"/>
  <c r="N444" i="15" s="1"/>
  <c r="J445" i="15"/>
  <c r="L445" i="15" s="1"/>
  <c r="N445" i="15" s="1"/>
  <c r="J446" i="15"/>
  <c r="L446" i="15" s="1"/>
  <c r="N446" i="15" s="1"/>
  <c r="J447" i="15"/>
  <c r="L447" i="15" s="1"/>
  <c r="N447" i="15" s="1"/>
  <c r="J448" i="15"/>
  <c r="L448" i="15" s="1"/>
  <c r="N448" i="15" s="1"/>
  <c r="J449" i="15"/>
  <c r="L449" i="15" s="1"/>
  <c r="N449" i="15" s="1"/>
  <c r="J450" i="15"/>
  <c r="L450" i="15" s="1"/>
  <c r="N450" i="15" s="1"/>
  <c r="J451" i="15"/>
  <c r="L451" i="15" s="1"/>
  <c r="N451" i="15" s="1"/>
  <c r="J452" i="15"/>
  <c r="L452" i="15" s="1"/>
  <c r="N452" i="15" s="1"/>
  <c r="J453" i="15"/>
  <c r="L453" i="15" s="1"/>
  <c r="N453" i="15" s="1"/>
  <c r="J454" i="15"/>
  <c r="L454" i="15" s="1"/>
  <c r="N454" i="15" s="1"/>
  <c r="J455" i="15"/>
  <c r="L455" i="15" s="1"/>
  <c r="N455" i="15" s="1"/>
  <c r="J456" i="15"/>
  <c r="L456" i="15" s="1"/>
  <c r="N456" i="15" s="1"/>
  <c r="J457" i="15"/>
  <c r="L457" i="15" s="1"/>
  <c r="N457" i="15" s="1"/>
  <c r="J458" i="15"/>
  <c r="L458" i="15" s="1"/>
  <c r="N458" i="15" s="1"/>
  <c r="J459" i="15"/>
  <c r="L459" i="15" s="1"/>
  <c r="N459" i="15" s="1"/>
  <c r="J460" i="15"/>
  <c r="L460" i="15" s="1"/>
  <c r="N460" i="15" s="1"/>
  <c r="J461" i="15"/>
  <c r="L461" i="15" s="1"/>
  <c r="N461" i="15" s="1"/>
  <c r="J462" i="15"/>
  <c r="L462" i="15" s="1"/>
  <c r="N462" i="15" s="1"/>
  <c r="J463" i="15"/>
  <c r="L463" i="15" s="1"/>
  <c r="N463" i="15" s="1"/>
  <c r="J464" i="15"/>
  <c r="L464" i="15" s="1"/>
  <c r="N464" i="15" s="1"/>
  <c r="J465" i="15"/>
  <c r="L465" i="15" s="1"/>
  <c r="N465" i="15" s="1"/>
  <c r="J466" i="15"/>
  <c r="L466" i="15" s="1"/>
  <c r="N466" i="15" s="1"/>
  <c r="J467" i="15"/>
  <c r="L467" i="15" s="1"/>
  <c r="N467" i="15" s="1"/>
  <c r="J468" i="15"/>
  <c r="L468" i="15" s="1"/>
  <c r="N468" i="15" s="1"/>
  <c r="J469" i="15"/>
  <c r="L469" i="15" s="1"/>
  <c r="N469" i="15" s="1"/>
  <c r="J470" i="15"/>
  <c r="L470" i="15" s="1"/>
  <c r="N470" i="15" s="1"/>
  <c r="J471" i="15"/>
  <c r="L471" i="15" s="1"/>
  <c r="N471" i="15" s="1"/>
  <c r="J472" i="15"/>
  <c r="L472" i="15" s="1"/>
  <c r="N472" i="15" s="1"/>
  <c r="J473" i="15"/>
  <c r="L473" i="15" s="1"/>
  <c r="N473" i="15" s="1"/>
  <c r="J474" i="15"/>
  <c r="L474" i="15" s="1"/>
  <c r="N474" i="15" s="1"/>
  <c r="J475" i="15"/>
  <c r="L475" i="15" s="1"/>
  <c r="N475" i="15" s="1"/>
  <c r="J476" i="15"/>
  <c r="L476" i="15" s="1"/>
  <c r="N476" i="15" s="1"/>
  <c r="J477" i="15"/>
  <c r="L477" i="15" s="1"/>
  <c r="N477" i="15" s="1"/>
  <c r="J478" i="15"/>
  <c r="L478" i="15" s="1"/>
  <c r="N478" i="15" s="1"/>
  <c r="J479" i="15"/>
  <c r="L479" i="15" s="1"/>
  <c r="N479" i="15" s="1"/>
  <c r="J480" i="15"/>
  <c r="L480" i="15" s="1"/>
  <c r="N480" i="15" s="1"/>
  <c r="J481" i="15"/>
  <c r="L481" i="15" s="1"/>
  <c r="N481" i="15" s="1"/>
  <c r="J482" i="15"/>
  <c r="L482" i="15" s="1"/>
  <c r="N482" i="15" s="1"/>
  <c r="J483" i="15"/>
  <c r="L483" i="15" s="1"/>
  <c r="N483" i="15" s="1"/>
  <c r="J484" i="15"/>
  <c r="L484" i="15" s="1"/>
  <c r="N484" i="15" s="1"/>
  <c r="J485" i="15"/>
  <c r="L485" i="15" s="1"/>
  <c r="N485" i="15" s="1"/>
  <c r="J486" i="15"/>
  <c r="L486" i="15" s="1"/>
  <c r="N486" i="15" s="1"/>
  <c r="J487" i="15"/>
  <c r="L487" i="15" s="1"/>
  <c r="N487" i="15" s="1"/>
  <c r="J488" i="15"/>
  <c r="L488" i="15" s="1"/>
  <c r="N488" i="15" s="1"/>
  <c r="J489" i="15"/>
  <c r="L489" i="15" s="1"/>
  <c r="N489" i="15" s="1"/>
  <c r="J490" i="15"/>
  <c r="L490" i="15" s="1"/>
  <c r="N490" i="15" s="1"/>
  <c r="J491" i="15"/>
  <c r="L491" i="15" s="1"/>
  <c r="N491" i="15" s="1"/>
  <c r="J492" i="15"/>
  <c r="L492" i="15" s="1"/>
  <c r="N492" i="15" s="1"/>
  <c r="J493" i="15"/>
  <c r="L493" i="15" s="1"/>
  <c r="N493" i="15" s="1"/>
  <c r="J494" i="15"/>
  <c r="L494" i="15" s="1"/>
  <c r="N494" i="15" s="1"/>
  <c r="J495" i="15"/>
  <c r="L495" i="15" s="1"/>
  <c r="N495" i="15" s="1"/>
  <c r="J496" i="15"/>
  <c r="L496" i="15" s="1"/>
  <c r="N496" i="15" s="1"/>
  <c r="J497" i="15"/>
  <c r="L497" i="15" s="1"/>
  <c r="N497" i="15" s="1"/>
  <c r="J498" i="15"/>
  <c r="L498" i="15" s="1"/>
  <c r="N498" i="15" s="1"/>
  <c r="J499" i="15"/>
  <c r="L499" i="15" s="1"/>
  <c r="N499" i="15" s="1"/>
  <c r="J500" i="15"/>
  <c r="L500" i="15" s="1"/>
  <c r="N500" i="15" s="1"/>
  <c r="J501" i="15"/>
  <c r="L501" i="15" s="1"/>
  <c r="N501" i="15" s="1"/>
  <c r="J502" i="15"/>
  <c r="L502" i="15" s="1"/>
  <c r="N502" i="15" s="1"/>
  <c r="J503" i="15"/>
  <c r="L503" i="15" s="1"/>
  <c r="N503" i="15" s="1"/>
  <c r="J504" i="15"/>
  <c r="L504" i="15" s="1"/>
  <c r="N504" i="15" s="1"/>
  <c r="J505" i="15"/>
  <c r="L505" i="15" s="1"/>
  <c r="N505" i="15" s="1"/>
  <c r="J506" i="15"/>
  <c r="L506" i="15" s="1"/>
  <c r="N506" i="15" s="1"/>
  <c r="J507" i="15"/>
  <c r="L507" i="15" s="1"/>
  <c r="N507" i="15" s="1"/>
  <c r="J508" i="15"/>
  <c r="L508" i="15" s="1"/>
  <c r="N508" i="15" s="1"/>
  <c r="J509" i="15"/>
  <c r="L509" i="15" s="1"/>
  <c r="N509" i="15" s="1"/>
  <c r="J510" i="15"/>
  <c r="L510" i="15" s="1"/>
  <c r="N510" i="15" s="1"/>
  <c r="J511" i="15"/>
  <c r="L511" i="15" s="1"/>
  <c r="N511" i="15" s="1"/>
  <c r="J512" i="15"/>
  <c r="L512" i="15" s="1"/>
  <c r="N512" i="15" s="1"/>
  <c r="J513" i="15"/>
  <c r="L513" i="15" s="1"/>
  <c r="N513" i="15" s="1"/>
  <c r="J514" i="15"/>
  <c r="L514" i="15" s="1"/>
  <c r="N514" i="15" s="1"/>
  <c r="J515" i="15"/>
  <c r="L515" i="15" s="1"/>
  <c r="N515" i="15" s="1"/>
  <c r="J516" i="15"/>
  <c r="L516" i="15" s="1"/>
  <c r="N516" i="15" s="1"/>
  <c r="J517" i="15"/>
  <c r="L517" i="15" s="1"/>
  <c r="N517" i="15" s="1"/>
  <c r="J518" i="15"/>
  <c r="L518" i="15" s="1"/>
  <c r="N518" i="15" s="1"/>
  <c r="J519" i="15"/>
  <c r="L519" i="15" s="1"/>
  <c r="N519" i="15" s="1"/>
  <c r="J520" i="15"/>
  <c r="L520" i="15" s="1"/>
  <c r="N520" i="15" s="1"/>
  <c r="J521" i="15"/>
  <c r="L521" i="15" s="1"/>
  <c r="N521" i="15" s="1"/>
  <c r="J522" i="15"/>
  <c r="L522" i="15" s="1"/>
  <c r="N522" i="15" s="1"/>
  <c r="J523" i="15"/>
  <c r="L523" i="15" s="1"/>
  <c r="N523" i="15" s="1"/>
  <c r="J524" i="15"/>
  <c r="L524" i="15" s="1"/>
  <c r="N524" i="15" s="1"/>
  <c r="J525" i="15"/>
  <c r="L525" i="15" s="1"/>
  <c r="N525" i="15" s="1"/>
  <c r="J526" i="15"/>
  <c r="L526" i="15" s="1"/>
  <c r="N526" i="15" s="1"/>
  <c r="J527" i="15"/>
  <c r="L527" i="15" s="1"/>
  <c r="N527" i="15" s="1"/>
  <c r="J528" i="15"/>
  <c r="L528" i="15" s="1"/>
  <c r="N528" i="15" s="1"/>
  <c r="J529" i="15"/>
  <c r="L529" i="15" s="1"/>
  <c r="N529" i="15" s="1"/>
  <c r="J530" i="15"/>
  <c r="L530" i="15" s="1"/>
  <c r="N530" i="15" s="1"/>
  <c r="J531" i="15"/>
  <c r="L531" i="15" s="1"/>
  <c r="N531" i="15" s="1"/>
  <c r="J532" i="15"/>
  <c r="L532" i="15" s="1"/>
  <c r="N532" i="15" s="1"/>
  <c r="J533" i="15"/>
  <c r="L533" i="15" s="1"/>
  <c r="N533" i="15" s="1"/>
  <c r="J534" i="15"/>
  <c r="L534" i="15" s="1"/>
  <c r="N534" i="15" s="1"/>
  <c r="J535" i="15"/>
  <c r="L535" i="15" s="1"/>
  <c r="N535" i="15" s="1"/>
  <c r="J536" i="15"/>
  <c r="L536" i="15" s="1"/>
  <c r="N536" i="15" s="1"/>
  <c r="J537" i="15"/>
  <c r="L537" i="15" s="1"/>
  <c r="N537" i="15" s="1"/>
  <c r="J538" i="15"/>
  <c r="L538" i="15" s="1"/>
  <c r="N538" i="15" s="1"/>
  <c r="J539" i="15"/>
  <c r="L539" i="15" s="1"/>
  <c r="N539" i="15" s="1"/>
  <c r="J540" i="15"/>
  <c r="L540" i="15" s="1"/>
  <c r="N540" i="15" s="1"/>
  <c r="J541" i="15"/>
  <c r="L541" i="15" s="1"/>
  <c r="N541" i="15" s="1"/>
  <c r="J542" i="15"/>
  <c r="L542" i="15" s="1"/>
  <c r="N542" i="15" s="1"/>
  <c r="J543" i="15"/>
  <c r="L543" i="15" s="1"/>
  <c r="N543" i="15" s="1"/>
  <c r="J544" i="15"/>
  <c r="L544" i="15" s="1"/>
  <c r="N544" i="15" s="1"/>
  <c r="J545" i="15"/>
  <c r="L545" i="15" s="1"/>
  <c r="N545" i="15" s="1"/>
  <c r="J546" i="15"/>
  <c r="L546" i="15" s="1"/>
  <c r="N546" i="15" s="1"/>
  <c r="J547" i="15"/>
  <c r="L547" i="15" s="1"/>
  <c r="N547" i="15" s="1"/>
  <c r="J548" i="15"/>
  <c r="L548" i="15" s="1"/>
  <c r="N548" i="15" s="1"/>
  <c r="J549" i="15"/>
  <c r="L549" i="15" s="1"/>
  <c r="N549" i="15" s="1"/>
  <c r="J550" i="15"/>
  <c r="L550" i="15" s="1"/>
  <c r="N550" i="15" s="1"/>
  <c r="J551" i="15"/>
  <c r="L551" i="15" s="1"/>
  <c r="N551" i="15" s="1"/>
  <c r="J552" i="15"/>
  <c r="L552" i="15" s="1"/>
  <c r="N552" i="15" s="1"/>
  <c r="J553" i="15"/>
  <c r="L553" i="15" s="1"/>
  <c r="N553" i="15" s="1"/>
  <c r="J554" i="15"/>
  <c r="L554" i="15" s="1"/>
  <c r="N554" i="15" s="1"/>
  <c r="J555" i="15"/>
  <c r="L555" i="15" s="1"/>
  <c r="N555" i="15" s="1"/>
  <c r="J556" i="15"/>
  <c r="L556" i="15" s="1"/>
  <c r="N556" i="15" s="1"/>
  <c r="J557" i="15"/>
  <c r="L557" i="15" s="1"/>
  <c r="N557" i="15" s="1"/>
  <c r="J558" i="15"/>
  <c r="L558" i="15" s="1"/>
  <c r="N558" i="15" s="1"/>
  <c r="J559" i="15"/>
  <c r="L559" i="15" s="1"/>
  <c r="N559" i="15" s="1"/>
  <c r="J560" i="15"/>
  <c r="L560" i="15" s="1"/>
  <c r="N560" i="15" s="1"/>
  <c r="J561" i="15"/>
  <c r="L561" i="15" s="1"/>
  <c r="N561" i="15" s="1"/>
  <c r="J562" i="15"/>
  <c r="L562" i="15" s="1"/>
  <c r="N562" i="15" s="1"/>
  <c r="J563" i="15"/>
  <c r="L563" i="15" s="1"/>
  <c r="N563" i="15" s="1"/>
  <c r="J564" i="15"/>
  <c r="L564" i="15" s="1"/>
  <c r="N564" i="15" s="1"/>
  <c r="J565" i="15"/>
  <c r="L565" i="15" s="1"/>
  <c r="N565" i="15" s="1"/>
  <c r="J566" i="15"/>
  <c r="L566" i="15" s="1"/>
  <c r="N566" i="15" s="1"/>
  <c r="J567" i="15"/>
  <c r="L567" i="15" s="1"/>
  <c r="N567" i="15" s="1"/>
  <c r="J568" i="15"/>
  <c r="L568" i="15" s="1"/>
  <c r="N568" i="15" s="1"/>
  <c r="J569" i="15"/>
  <c r="L569" i="15" s="1"/>
  <c r="N569" i="15" s="1"/>
  <c r="J570" i="15"/>
  <c r="L570" i="15" s="1"/>
  <c r="N570" i="15" s="1"/>
  <c r="J571" i="15"/>
  <c r="L571" i="15" s="1"/>
  <c r="N571" i="15" s="1"/>
  <c r="J572" i="15"/>
  <c r="L572" i="15" s="1"/>
  <c r="N572" i="15" s="1"/>
  <c r="J573" i="15"/>
  <c r="L573" i="15" s="1"/>
  <c r="N573" i="15" s="1"/>
  <c r="J574" i="15"/>
  <c r="L574" i="15" s="1"/>
  <c r="N574" i="15" s="1"/>
  <c r="J575" i="15"/>
  <c r="L575" i="15" s="1"/>
  <c r="N575" i="15" s="1"/>
  <c r="J576" i="15"/>
  <c r="L576" i="15" s="1"/>
  <c r="N576" i="15" s="1"/>
  <c r="J577" i="15"/>
  <c r="L577" i="15" s="1"/>
  <c r="N577" i="15" s="1"/>
  <c r="J578" i="15"/>
  <c r="L578" i="15" s="1"/>
  <c r="N578" i="15" s="1"/>
  <c r="J579" i="15"/>
  <c r="L579" i="15" s="1"/>
  <c r="N579" i="15" s="1"/>
  <c r="J580" i="15"/>
  <c r="L580" i="15" s="1"/>
  <c r="N580" i="15" s="1"/>
  <c r="J581" i="15"/>
  <c r="L581" i="15" s="1"/>
  <c r="N581" i="15" s="1"/>
  <c r="J582" i="15"/>
  <c r="L582" i="15" s="1"/>
  <c r="N582" i="15" s="1"/>
  <c r="J583" i="15"/>
  <c r="L583" i="15" s="1"/>
  <c r="N583" i="15" s="1"/>
  <c r="J584" i="15"/>
  <c r="L584" i="15" s="1"/>
  <c r="N584" i="15" s="1"/>
  <c r="J585" i="15"/>
  <c r="L585" i="15" s="1"/>
  <c r="N585" i="15" s="1"/>
  <c r="J586" i="15"/>
  <c r="L586" i="15" s="1"/>
  <c r="N586" i="15" s="1"/>
  <c r="J587" i="15"/>
  <c r="L587" i="15" s="1"/>
  <c r="N587" i="15" s="1"/>
  <c r="J588" i="15"/>
  <c r="L588" i="15" s="1"/>
  <c r="N588" i="15" s="1"/>
  <c r="J589" i="15"/>
  <c r="L589" i="15" s="1"/>
  <c r="N589" i="15" s="1"/>
  <c r="J590" i="15"/>
  <c r="L590" i="15" s="1"/>
  <c r="N590" i="15" s="1"/>
  <c r="J591" i="15"/>
  <c r="L591" i="15" s="1"/>
  <c r="N591" i="15" s="1"/>
  <c r="J592" i="15"/>
  <c r="L592" i="15" s="1"/>
  <c r="N592" i="15" s="1"/>
  <c r="J593" i="15"/>
  <c r="L593" i="15" s="1"/>
  <c r="N593" i="15" s="1"/>
  <c r="J594" i="15"/>
  <c r="L594" i="15" s="1"/>
  <c r="N594" i="15" s="1"/>
  <c r="J595" i="15"/>
  <c r="L595" i="15" s="1"/>
  <c r="N595" i="15" s="1"/>
  <c r="J596" i="15"/>
  <c r="S388" i="22"/>
  <c r="S387" i="22"/>
  <c r="O388" i="22"/>
  <c r="P388" i="22" s="1"/>
  <c r="Q9" i="22"/>
  <c r="O8" i="19" s="1"/>
  <c r="B8" i="19" s="1"/>
  <c r="J7" i="15" l="1"/>
  <c r="L596" i="15"/>
  <c r="S28" i="22"/>
  <c r="P10" i="22" s="1"/>
  <c r="O7" i="19" s="1"/>
  <c r="N596" i="15" l="1"/>
  <c r="L7" i="15"/>
  <c r="N7"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Utilisateur Windows</author>
  </authors>
  <commentList>
    <comment ref="O5" authorId="0" shapeId="0" xr:uid="{00000000-0006-0000-0100-000001000000}">
      <text>
        <r>
          <rPr>
            <b/>
            <sz val="9"/>
            <color indexed="81"/>
            <rFont val="Tahoma"/>
            <family val="2"/>
          </rPr>
          <t>Cette date doit être introduite dans l'onglet "Intro" pour avoir la même date dans chaque onglet</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Utilisateur Windows</author>
  </authors>
  <commentList>
    <comment ref="O5" authorId="0" shapeId="0" xr:uid="{00000000-0006-0000-0200-000001000000}">
      <text>
        <r>
          <rPr>
            <b/>
            <sz val="9"/>
            <color indexed="81"/>
            <rFont val="Tahoma"/>
            <family val="2"/>
          </rPr>
          <t>Cette date doit être introduite dans l'onglet "Intro" pour avoir la même date dans chaque onglet</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Utilisateur Windows</author>
  </authors>
  <commentList>
    <comment ref="O5" authorId="0" shapeId="0" xr:uid="{00000000-0006-0000-0300-000001000000}">
      <text>
        <r>
          <rPr>
            <b/>
            <sz val="9"/>
            <color indexed="81"/>
            <rFont val="Tahoma"/>
            <family val="2"/>
          </rPr>
          <t>Cette date doit être introduite dans l'onglet "Intro" pour avoir la même date dans chaque onglet</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Utilisateur Windows</author>
  </authors>
  <commentList>
    <comment ref="O5" authorId="0" shapeId="0" xr:uid="{00000000-0006-0000-0400-000001000000}">
      <text>
        <r>
          <rPr>
            <b/>
            <sz val="9"/>
            <color indexed="81"/>
            <rFont val="Tahoma"/>
            <family val="2"/>
          </rPr>
          <t>Cette date doit être introduite dans l'onglet "Intro" pour avoir la même date dans chaque onglet</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Utilisateur Windows</author>
  </authors>
  <commentList>
    <comment ref="M8" authorId="0" shapeId="0" xr:uid="{00000000-0006-0000-0500-000001000000}">
      <text>
        <r>
          <rPr>
            <b/>
            <sz val="9"/>
            <color indexed="81"/>
            <rFont val="Tahoma"/>
            <family val="2"/>
          </rPr>
          <t xml:space="preserve">Cette date correspond à la date de calcul reprise dans l'onglet "Intro". Dans la réalité cette date sera probablement légèrement différente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Utilisateur Windows</author>
  </authors>
  <commentList>
    <comment ref="M8" authorId="0" shapeId="0" xr:uid="{00000000-0006-0000-0600-000001000000}">
      <text>
        <r>
          <rPr>
            <b/>
            <sz val="9"/>
            <color indexed="81"/>
            <rFont val="Tahoma"/>
            <family val="2"/>
          </rPr>
          <t xml:space="preserve">Cette date correspond à la date de calcul reprise dans l'onglet "Intro". Dans la réalité cette date sera probablement légèrement différente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Utilisateur Windows</author>
  </authors>
  <commentList>
    <comment ref="M8" authorId="0" shapeId="0" xr:uid="{00000000-0006-0000-0700-000001000000}">
      <text>
        <r>
          <rPr>
            <b/>
            <sz val="9"/>
            <color indexed="81"/>
            <rFont val="Tahoma"/>
            <family val="2"/>
          </rPr>
          <t xml:space="preserve">Cette date correspond à la date de calcul reprise dans l'onglet "Intro". Dans la réalité cette date sera probablement légèrement différente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Utilisateur Windows</author>
  </authors>
  <commentList>
    <comment ref="L7" authorId="0" shapeId="0" xr:uid="{00000000-0006-0000-0800-000001000000}">
      <text>
        <r>
          <rPr>
            <b/>
            <sz val="9"/>
            <color indexed="81"/>
            <rFont val="Tahoma"/>
            <family val="2"/>
          </rPr>
          <t xml:space="preserve">Cette date correspond à 1 mois après la date  de calcul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Utilisateur Windows</author>
  </authors>
  <commentList>
    <comment ref="O5" authorId="0" shapeId="0" xr:uid="{00000000-0006-0000-0900-000001000000}">
      <text>
        <r>
          <rPr>
            <b/>
            <sz val="9"/>
            <color indexed="81"/>
            <rFont val="Tahoma"/>
            <family val="2"/>
          </rPr>
          <t>Cette date doit être introduite dans l'onglet "Intro" pour avoir la même date dans chaque onglet</t>
        </r>
        <r>
          <rPr>
            <sz val="9"/>
            <color indexed="81"/>
            <rFont val="Tahoma"/>
            <family val="2"/>
          </rPr>
          <t xml:space="preserve">
</t>
        </r>
      </text>
    </comment>
    <comment ref="L7" authorId="0" shapeId="0" xr:uid="{00000000-0006-0000-0900-000002000000}">
      <text>
        <r>
          <rPr>
            <b/>
            <sz val="9"/>
            <color indexed="81"/>
            <rFont val="Tahoma"/>
            <family val="2"/>
          </rPr>
          <t xml:space="preserve">Cette date correspond à 1 mois après la date  de calcul </t>
        </r>
      </text>
    </comment>
  </commentList>
</comments>
</file>

<file path=xl/sharedStrings.xml><?xml version="1.0" encoding="utf-8"?>
<sst xmlns="http://schemas.openxmlformats.org/spreadsheetml/2006/main" count="252" uniqueCount="90">
  <si>
    <t>Nom du dossier</t>
  </si>
  <si>
    <t>Montant emprunté</t>
  </si>
  <si>
    <t>coût total du crédit</t>
  </si>
  <si>
    <t>Mensualité</t>
  </si>
  <si>
    <t>TAEG</t>
  </si>
  <si>
    <t>Durée</t>
  </si>
  <si>
    <t>Date paiement</t>
  </si>
  <si>
    <t>Solde avant paiement</t>
  </si>
  <si>
    <t>Intérêt mensuel</t>
  </si>
  <si>
    <t>Remboursement</t>
  </si>
  <si>
    <t>PAT  1</t>
  </si>
  <si>
    <t>PAT2</t>
  </si>
  <si>
    <t>PAT3</t>
  </si>
  <si>
    <t>OC1</t>
  </si>
  <si>
    <t>OC2</t>
  </si>
  <si>
    <t>OC3</t>
  </si>
  <si>
    <t>mensualité</t>
  </si>
  <si>
    <t>nbre mensualités</t>
  </si>
  <si>
    <t>indemnité de réemploi</t>
  </si>
  <si>
    <t>Créancier</t>
  </si>
  <si>
    <t>coût total restant à courir au moment du remboursement</t>
  </si>
  <si>
    <t>Regroupement de prêt</t>
  </si>
  <si>
    <t>Augmentation crédit</t>
  </si>
  <si>
    <t>TOTAL à rembourser</t>
  </si>
  <si>
    <t>date prochaine mensualité</t>
  </si>
  <si>
    <t>PAT1</t>
  </si>
  <si>
    <t>Total</t>
  </si>
  <si>
    <t>Regroupement crédit</t>
  </si>
  <si>
    <t>coût supplémentaire du regroupement de crédit</t>
  </si>
  <si>
    <t>date de calcul</t>
  </si>
  <si>
    <t>frais et intérêts mensuels</t>
  </si>
  <si>
    <t>à rembourser si l'OC reste ouverte</t>
  </si>
  <si>
    <t>Nouveau Crédit</t>
  </si>
  <si>
    <t>Prêt à tempérament 1</t>
  </si>
  <si>
    <t>Nom du prêteur</t>
  </si>
  <si>
    <t>Nbre de mensualités</t>
  </si>
  <si>
    <t>date de la 1ère mensualité</t>
  </si>
  <si>
    <t>date de la dernière mensualité payée</t>
  </si>
  <si>
    <t>Le but de cet outil est de vérifier si un regroupement de crédit est plus intéressant que de garder les crédits actuels + éventuellement un nouveau crédit</t>
  </si>
  <si>
    <t>L'onglet "Total" vous permet d'avoir une vision d'ensemble</t>
  </si>
  <si>
    <t>date de fin du prêt</t>
  </si>
  <si>
    <t>solde restant dû à la date de calcul</t>
  </si>
  <si>
    <t>TOTAL à rembourser si regroupement</t>
  </si>
  <si>
    <t>TOTAL à rembourser si le crédit continue</t>
  </si>
  <si>
    <t>Prêt à tempérament 2</t>
  </si>
  <si>
    <t>Solde dû</t>
  </si>
  <si>
    <t>Montant minimum à payer</t>
  </si>
  <si>
    <t>Taux débiteur annuel tel que indiqué sur le dernier relevé</t>
  </si>
  <si>
    <t xml:space="preserve">TOTAL à rembourser </t>
  </si>
  <si>
    <t>Option 1 : laisser courir les crédits et prendre un nouveau crédit en plus</t>
  </si>
  <si>
    <t>TOTAL</t>
  </si>
  <si>
    <t>Option 2 : faire un regroupement de crédit qui contient une augmentation du crédit</t>
  </si>
  <si>
    <t>Montant à financer</t>
  </si>
  <si>
    <t>à rembourser si regroupement de crédit</t>
  </si>
  <si>
    <t>Montant</t>
  </si>
  <si>
    <t>Il y a un onglet par contrat, donc la possibilité d'indiquer 3 prêts, 3 ouvertures de crédit, 1 nouveau crédit, un regroupement de crédit</t>
  </si>
  <si>
    <t xml:space="preserve">Dans chaque onglet vous devrez remplir les cases </t>
  </si>
  <si>
    <t>Prêt à tempérament 3</t>
  </si>
  <si>
    <t>Ouverture de crédit 1</t>
  </si>
  <si>
    <t>Mensualité minimum prévue</t>
  </si>
  <si>
    <t>Pourcentage du solde à payer</t>
  </si>
  <si>
    <t>Ouverture de crédit 2</t>
  </si>
  <si>
    <t>Ouverture de crédit 3</t>
  </si>
  <si>
    <t>Pourcentage du solde</t>
  </si>
  <si>
    <t>Pourcentage du montant de l'OC</t>
  </si>
  <si>
    <t>Pourcentage du montant de l'OC à payer</t>
  </si>
  <si>
    <t>Montant de l'OC</t>
  </si>
  <si>
    <t>Nouveau Crédit (crédit supplémentaire)</t>
  </si>
  <si>
    <t xml:space="preserve"> Date à partir de laquelle le regroupement de crédit n'est plus intéressant</t>
  </si>
  <si>
    <t>L'onglet "Visuel" vous permet de voir visuellement l'option la plus intéressante</t>
  </si>
  <si>
    <t>Pour les ouvertures de crédit le montant des mensualités dépend des conditions générales. Vous avez la possibilité d'indiquer que ce montant est fixe en fonction du solde restant dû ou que ce montant est un pourcentage du solde restant dû ou du montant de l'ouverture de crédit</t>
  </si>
  <si>
    <t>Pour pouvoir bien comparer les deux options (regroupement de crédit ou non) il faut idéalement que le montant du regroupement de crédit corresponde au montant à rembourser + le nouveau crédit</t>
  </si>
  <si>
    <t>Dans la réalité, ce ne sera pas exactement comme ça parce que les crédits ont souvent un montant rond.</t>
  </si>
  <si>
    <t>C'est pour cette raison que dans l'onglet "Nouveau crédit" vous trouverez ce montant "idéal", à adapter dans la case "montant emprunté" pour coller à la réalité</t>
  </si>
  <si>
    <t>Montant idéal pour comparer au regroupement de crédit</t>
  </si>
  <si>
    <t>Pour info :</t>
  </si>
  <si>
    <t>Calcul de la mensualité sur base du :</t>
  </si>
  <si>
    <t xml:space="preserve">Si vous avez moins de prêts à tempéraments ou d'ouvertures de crédit que prévu dans les onglets,  veillez à ce que toutes les cases </t>
  </si>
  <si>
    <t>soient vides</t>
  </si>
  <si>
    <t>Si vous avez plus de 3 prêts à tempérament ou ouvertures de crédit, contactez le Cente d'Appui pour rajouter un onglet</t>
  </si>
  <si>
    <t>nombre de mensualité restantes</t>
  </si>
  <si>
    <t>soit</t>
  </si>
  <si>
    <t>mois</t>
  </si>
  <si>
    <t>nbre de mensualtités restantes</t>
  </si>
  <si>
    <t>si solde &gt; à</t>
  </si>
  <si>
    <t>PAT4</t>
  </si>
  <si>
    <t>TOTAL A PAYER</t>
  </si>
  <si>
    <t>Prêt à tempérament 4</t>
  </si>
  <si>
    <t>frais de carte mensuels</t>
  </si>
  <si>
    <t>frais de carte annuels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</si>
</sst>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 _€_-;\-* #,##0.00\ _€_-;_-* &quot;-&quot;??\ _€_-;_-@_-"/>
    <numFmt numFmtId="164" formatCode="0.0"/>
    <numFmt numFmtId="165" formatCode="#,##0.00;[Red]#,##0.00"/>
  </numFmts>
  <fonts count="10" x14ac:knownFonts="1">
    <font>
      <sz val="10"/>
      <name val="Arial"/>
    </font>
    <font>
      <sz val="10"/>
      <name val="Arial"/>
      <family val="2"/>
    </font>
    <font>
      <b/>
      <sz val="8"/>
      <name val="Arial"/>
      <family val="2"/>
    </font>
    <font>
      <sz val="8"/>
      <name val="Arial"/>
      <family val="2"/>
    </font>
    <font>
      <sz val="8"/>
      <name val="Times New Roman"/>
      <family val="1"/>
    </font>
    <font>
      <sz val="10"/>
      <name val="Arial"/>
      <family val="2"/>
    </font>
    <font>
      <b/>
      <sz val="10"/>
      <name val="Arial"/>
      <family val="2"/>
    </font>
    <font>
      <sz val="9"/>
      <color indexed="81"/>
      <name val="Tahoma"/>
      <family val="2"/>
    </font>
    <font>
      <b/>
      <sz val="9"/>
      <color indexed="81"/>
      <name val="Tahoma"/>
      <family val="2"/>
    </font>
    <font>
      <i/>
      <sz val="8"/>
      <name val="Arial"/>
      <family val="2"/>
    </font>
  </fonts>
  <fills count="6">
    <fill>
      <patternFill patternType="none"/>
    </fill>
    <fill>
      <patternFill patternType="gray125"/>
    </fill>
    <fill>
      <patternFill patternType="solid">
        <fgColor rgb="FFFF0000"/>
        <bgColor indexed="64"/>
      </patternFill>
    </fill>
    <fill>
      <patternFill patternType="solid">
        <fgColor rgb="FF92D050"/>
        <bgColor indexed="64"/>
      </patternFill>
    </fill>
    <fill>
      <patternFill patternType="solid">
        <fgColor theme="8" tint="0.79998168889431442"/>
        <bgColor indexed="64"/>
      </patternFill>
    </fill>
    <fill>
      <patternFill patternType="solid">
        <fgColor rgb="FFFF9999"/>
        <bgColor indexed="64"/>
      </patternFill>
    </fill>
  </fills>
  <borders count="23">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01">
    <xf numFmtId="0" fontId="0" fillId="0" borderId="0" xfId="0"/>
    <xf numFmtId="0" fontId="0" fillId="0" borderId="0" xfId="0" applyAlignment="1">
      <alignment wrapText="1"/>
    </xf>
    <xf numFmtId="0" fontId="2" fillId="0" borderId="0" xfId="0" applyFont="1" applyAlignment="1" applyProtection="1">
      <alignment vertical="center"/>
    </xf>
    <xf numFmtId="0" fontId="2" fillId="0" borderId="0" xfId="0" applyFont="1" applyAlignment="1" applyProtection="1">
      <alignment horizontal="left" vertical="center"/>
    </xf>
    <xf numFmtId="38" fontId="2" fillId="0" borderId="0" xfId="1" applyNumberFormat="1" applyFont="1" applyAlignment="1" applyProtection="1">
      <alignment vertical="center"/>
    </xf>
    <xf numFmtId="0" fontId="3" fillId="0" borderId="0" xfId="0" applyFont="1" applyProtection="1"/>
    <xf numFmtId="0" fontId="2" fillId="0" borderId="0" xfId="0" applyFont="1" applyAlignment="1" applyProtection="1">
      <alignment horizontal="center" vertical="center"/>
    </xf>
    <xf numFmtId="3" fontId="2" fillId="0" borderId="0" xfId="1" applyNumberFormat="1" applyFont="1" applyAlignment="1" applyProtection="1">
      <alignment vertical="center"/>
    </xf>
    <xf numFmtId="3" fontId="2" fillId="0" borderId="0" xfId="0" applyNumberFormat="1" applyFont="1" applyAlignment="1" applyProtection="1">
      <alignment vertical="center"/>
    </xf>
    <xf numFmtId="0" fontId="2" fillId="0" borderId="0" xfId="0" applyFont="1" applyAlignment="1">
      <alignment vertical="center"/>
    </xf>
    <xf numFmtId="0" fontId="2" fillId="0" borderId="0" xfId="0" applyNumberFormat="1" applyFont="1" applyAlignment="1" applyProtection="1">
      <alignment horizontal="left" vertical="center"/>
    </xf>
    <xf numFmtId="3" fontId="2" fillId="0" borderId="0" xfId="0" applyNumberFormat="1" applyFont="1" applyAlignment="1" applyProtection="1">
      <alignment horizontal="center" vertical="center"/>
    </xf>
    <xf numFmtId="0" fontId="2" fillId="0" borderId="1" xfId="0" applyFont="1" applyBorder="1" applyAlignment="1" applyProtection="1">
      <alignment horizontal="center" vertical="center"/>
    </xf>
    <xf numFmtId="164" fontId="2" fillId="0" borderId="2" xfId="0" applyNumberFormat="1" applyFont="1" applyBorder="1" applyAlignment="1" applyProtection="1">
      <alignment horizontal="center" vertical="center" wrapText="1"/>
    </xf>
    <xf numFmtId="0" fontId="2" fillId="0" borderId="3" xfId="0" applyFont="1" applyBorder="1" applyAlignment="1" applyProtection="1">
      <alignment horizontal="center" vertical="center"/>
    </xf>
    <xf numFmtId="3" fontId="2" fillId="0" borderId="3" xfId="0" applyNumberFormat="1" applyFont="1" applyBorder="1" applyAlignment="1" applyProtection="1">
      <alignment horizontal="center" vertical="center"/>
    </xf>
    <xf numFmtId="3" fontId="2" fillId="0" borderId="2" xfId="1" applyNumberFormat="1" applyFont="1" applyBorder="1" applyAlignment="1" applyProtection="1">
      <alignment vertical="center" wrapText="1"/>
    </xf>
    <xf numFmtId="3" fontId="2" fillId="0" borderId="3" xfId="0" applyNumberFormat="1" applyFont="1" applyBorder="1" applyAlignment="1" applyProtection="1">
      <alignment horizontal="center" vertical="center" wrapText="1"/>
    </xf>
    <xf numFmtId="3" fontId="2" fillId="0" borderId="2" xfId="0" applyNumberFormat="1" applyFont="1" applyBorder="1" applyAlignment="1" applyProtection="1">
      <alignment vertical="center"/>
    </xf>
    <xf numFmtId="3" fontId="2" fillId="0" borderId="4" xfId="0" applyNumberFormat="1" applyFont="1" applyBorder="1" applyAlignment="1" applyProtection="1">
      <alignment horizontal="center" vertical="center" wrapText="1"/>
    </xf>
    <xf numFmtId="0" fontId="2" fillId="0" borderId="6" xfId="0" applyFont="1" applyBorder="1" applyAlignment="1" applyProtection="1">
      <alignment horizontal="center" vertical="center"/>
    </xf>
    <xf numFmtId="0" fontId="2" fillId="0" borderId="7" xfId="0" applyFont="1" applyBorder="1" applyAlignment="1" applyProtection="1">
      <alignment horizontal="center" vertical="center"/>
    </xf>
    <xf numFmtId="4" fontId="2" fillId="0" borderId="7" xfId="0" applyNumberFormat="1" applyFont="1" applyBorder="1" applyAlignment="1" applyProtection="1">
      <alignment horizontal="center" vertical="center"/>
    </xf>
    <xf numFmtId="4" fontId="2" fillId="0" borderId="6" xfId="1" applyNumberFormat="1" applyFont="1" applyBorder="1" applyAlignment="1" applyProtection="1">
      <alignment vertical="center"/>
    </xf>
    <xf numFmtId="4" fontId="2" fillId="0" borderId="6" xfId="0" applyNumberFormat="1" applyFont="1" applyBorder="1" applyAlignment="1" applyProtection="1">
      <alignment vertical="center"/>
    </xf>
    <xf numFmtId="0" fontId="2" fillId="0" borderId="0" xfId="0" applyFont="1" applyAlignment="1" applyProtection="1">
      <alignment vertical="center" wrapText="1"/>
    </xf>
    <xf numFmtId="0" fontId="2" fillId="0" borderId="0" xfId="0" applyFont="1" applyAlignment="1" applyProtection="1">
      <alignment horizontal="left" vertical="center" wrapText="1"/>
    </xf>
    <xf numFmtId="38" fontId="2" fillId="0" borderId="0" xfId="1" applyNumberFormat="1" applyFont="1" applyAlignment="1" applyProtection="1">
      <alignment vertical="center" wrapText="1"/>
    </xf>
    <xf numFmtId="0" fontId="3" fillId="0" borderId="0" xfId="0" applyFont="1" applyAlignment="1" applyProtection="1">
      <alignment wrapText="1"/>
    </xf>
    <xf numFmtId="164" fontId="2" fillId="0" borderId="0" xfId="0" applyNumberFormat="1" applyFont="1" applyAlignment="1" applyProtection="1">
      <alignment horizontal="center" vertical="center" wrapText="1"/>
    </xf>
    <xf numFmtId="3" fontId="2" fillId="0" borderId="0" xfId="0" applyNumberFormat="1" applyFont="1" applyAlignment="1" applyProtection="1">
      <alignment horizontal="center" vertical="center" wrapText="1"/>
    </xf>
    <xf numFmtId="3" fontId="2" fillId="0" borderId="0" xfId="1" applyNumberFormat="1" applyFont="1" applyAlignment="1" applyProtection="1">
      <alignment horizontal="center" vertical="center" wrapText="1"/>
    </xf>
    <xf numFmtId="0" fontId="2" fillId="0" borderId="0" xfId="0" applyFont="1" applyAlignment="1">
      <alignment vertical="center" wrapText="1"/>
    </xf>
    <xf numFmtId="14" fontId="2" fillId="0" borderId="0" xfId="0" applyNumberFormat="1" applyFont="1" applyAlignment="1" applyProtection="1">
      <alignment horizontal="center" vertical="center"/>
    </xf>
    <xf numFmtId="38" fontId="2" fillId="0" borderId="0" xfId="0" applyNumberFormat="1" applyFont="1" applyBorder="1" applyAlignment="1" applyProtection="1">
      <alignment vertical="center"/>
    </xf>
    <xf numFmtId="4" fontId="2" fillId="0" borderId="0" xfId="1" applyNumberFormat="1" applyFont="1" applyAlignment="1" applyProtection="1">
      <alignment horizontal="center" vertical="center"/>
    </xf>
    <xf numFmtId="164" fontId="2" fillId="0" borderId="0" xfId="0" applyNumberFormat="1" applyFont="1" applyAlignment="1" applyProtection="1">
      <alignment vertical="center"/>
    </xf>
    <xf numFmtId="0" fontId="2" fillId="0" borderId="10" xfId="0" applyFont="1" applyBorder="1" applyAlignment="1" applyProtection="1">
      <alignment horizontal="center" vertical="center"/>
    </xf>
    <xf numFmtId="14" fontId="2" fillId="0" borderId="10" xfId="0" applyNumberFormat="1" applyFont="1" applyBorder="1" applyAlignment="1" applyProtection="1">
      <alignment horizontal="center" vertical="center"/>
    </xf>
    <xf numFmtId="4" fontId="2" fillId="0" borderId="10" xfId="0" applyNumberFormat="1" applyFont="1" applyBorder="1" applyAlignment="1" applyProtection="1">
      <alignment horizontal="center" vertical="center"/>
    </xf>
    <xf numFmtId="4" fontId="2" fillId="0" borderId="10" xfId="1" applyNumberFormat="1" applyFont="1" applyBorder="1" applyAlignment="1" applyProtection="1">
      <alignment vertical="center"/>
    </xf>
    <xf numFmtId="0" fontId="2" fillId="0" borderId="0" xfId="0" applyFont="1" applyBorder="1" applyAlignment="1" applyProtection="1">
      <alignment horizontal="left" vertical="center"/>
    </xf>
    <xf numFmtId="0" fontId="2" fillId="0" borderId="0" xfId="0" applyFont="1" applyBorder="1" applyAlignment="1" applyProtection="1">
      <alignment vertical="center"/>
    </xf>
    <xf numFmtId="0" fontId="2" fillId="0" borderId="0" xfId="0" applyNumberFormat="1" applyFont="1" applyBorder="1" applyAlignment="1" applyProtection="1">
      <alignment horizontal="center" vertical="center"/>
    </xf>
    <xf numFmtId="0" fontId="2" fillId="0" borderId="0" xfId="0" applyFont="1" applyBorder="1" applyAlignment="1" applyProtection="1">
      <alignment horizontal="center" vertical="center"/>
    </xf>
    <xf numFmtId="10" fontId="2" fillId="0" borderId="0" xfId="0" applyNumberFormat="1" applyFont="1" applyAlignment="1" applyProtection="1">
      <alignment vertical="center"/>
    </xf>
    <xf numFmtId="10" fontId="2" fillId="0" borderId="0" xfId="0" applyNumberFormat="1" applyFont="1" applyBorder="1" applyAlignment="1" applyProtection="1">
      <alignment horizontal="center" vertical="center"/>
    </xf>
    <xf numFmtId="165" fontId="2" fillId="0" borderId="10" xfId="1" applyNumberFormat="1" applyFont="1" applyBorder="1" applyAlignment="1" applyProtection="1">
      <alignment horizontal="center" vertical="center"/>
    </xf>
    <xf numFmtId="165" fontId="2" fillId="0" borderId="0" xfId="0" applyNumberFormat="1" applyFont="1" applyAlignment="1" applyProtection="1">
      <alignment vertical="center"/>
    </xf>
    <xf numFmtId="4" fontId="2" fillId="0" borderId="0" xfId="0" applyNumberFormat="1" applyFont="1" applyAlignment="1">
      <alignment vertical="center"/>
    </xf>
    <xf numFmtId="0" fontId="2" fillId="0" borderId="0" xfId="0" applyFont="1" applyAlignment="1">
      <alignment horizontal="left" vertical="center"/>
    </xf>
    <xf numFmtId="38" fontId="2" fillId="0" borderId="0" xfId="1" applyNumberFormat="1" applyFont="1" applyAlignment="1">
      <alignment vertical="center"/>
    </xf>
    <xf numFmtId="164" fontId="2" fillId="0" borderId="0" xfId="0" applyNumberFormat="1" applyFont="1" applyAlignment="1">
      <alignment vertical="center"/>
    </xf>
    <xf numFmtId="14" fontId="2" fillId="0" borderId="0" xfId="0" applyNumberFormat="1" applyFont="1" applyAlignment="1">
      <alignment horizontal="center" vertical="center"/>
    </xf>
    <xf numFmtId="0" fontId="3" fillId="0" borderId="0" xfId="0" applyFont="1"/>
    <xf numFmtId="0" fontId="2" fillId="0" borderId="0" xfId="0" applyFont="1" applyAlignment="1">
      <alignment horizontal="center" vertical="center"/>
    </xf>
    <xf numFmtId="14" fontId="2" fillId="0" borderId="0" xfId="0" applyNumberFormat="1" applyFont="1" applyBorder="1" applyAlignment="1" applyProtection="1">
      <alignment horizontal="center" vertical="center"/>
    </xf>
    <xf numFmtId="3" fontId="2" fillId="0" borderId="0" xfId="0" applyNumberFormat="1" applyFont="1" applyAlignment="1">
      <alignment horizontal="center" vertical="center"/>
    </xf>
    <xf numFmtId="3" fontId="2" fillId="0" borderId="0" xfId="1" applyNumberFormat="1" applyFont="1" applyAlignment="1">
      <alignment vertical="center"/>
    </xf>
    <xf numFmtId="3" fontId="2" fillId="0" borderId="0" xfId="0" applyNumberFormat="1" applyFont="1" applyAlignment="1">
      <alignment vertical="center"/>
    </xf>
    <xf numFmtId="4" fontId="0" fillId="0" borderId="0" xfId="0" applyNumberFormat="1"/>
    <xf numFmtId="0" fontId="4" fillId="0" borderId="0" xfId="0" applyFont="1" applyAlignment="1" applyProtection="1">
      <alignment wrapText="1"/>
    </xf>
    <xf numFmtId="14" fontId="0" fillId="0" borderId="0" xfId="0" applyNumberFormat="1"/>
    <xf numFmtId="1" fontId="2" fillId="0" borderId="5" xfId="0" applyNumberFormat="1" applyFont="1" applyBorder="1" applyAlignment="1" applyProtection="1">
      <alignment horizontal="center" vertical="center"/>
    </xf>
    <xf numFmtId="2" fontId="0" fillId="0" borderId="0" xfId="0" applyNumberFormat="1"/>
    <xf numFmtId="10" fontId="2" fillId="0" borderId="0" xfId="2" applyNumberFormat="1" applyFont="1" applyAlignment="1" applyProtection="1">
      <alignment vertical="center"/>
    </xf>
    <xf numFmtId="0" fontId="5" fillId="0" borderId="0" xfId="0" applyFont="1"/>
    <xf numFmtId="2" fontId="0" fillId="0" borderId="0" xfId="0" applyNumberFormat="1" applyFill="1"/>
    <xf numFmtId="4" fontId="0" fillId="0" borderId="0" xfId="0" applyNumberFormat="1" applyFill="1"/>
    <xf numFmtId="0" fontId="2" fillId="0" borderId="1" xfId="0" applyFont="1" applyBorder="1" applyAlignment="1" applyProtection="1">
      <alignment horizontal="center" vertical="center" wrapText="1"/>
    </xf>
    <xf numFmtId="10" fontId="2" fillId="0" borderId="0" xfId="0" applyNumberFormat="1" applyFont="1" applyFill="1" applyAlignment="1" applyProtection="1">
      <alignment horizontal="center" vertical="center"/>
    </xf>
    <xf numFmtId="14" fontId="2" fillId="0" borderId="10" xfId="0" applyNumberFormat="1" applyFont="1" applyFill="1" applyBorder="1" applyAlignment="1" applyProtection="1">
      <alignment horizontal="center" vertical="center"/>
    </xf>
    <xf numFmtId="14" fontId="2" fillId="0" borderId="0" xfId="0" applyNumberFormat="1" applyFont="1" applyAlignment="1" applyProtection="1">
      <alignment vertical="center"/>
    </xf>
    <xf numFmtId="0" fontId="0" fillId="0" borderId="0" xfId="0" applyAlignment="1">
      <alignment horizontal="left" wrapText="1"/>
    </xf>
    <xf numFmtId="0" fontId="2" fillId="0" borderId="0" xfId="0" applyFont="1" applyAlignment="1">
      <alignment horizontal="left" wrapText="1"/>
    </xf>
    <xf numFmtId="0" fontId="2" fillId="0" borderId="0" xfId="0" applyFont="1" applyAlignment="1"/>
    <xf numFmtId="4" fontId="2" fillId="0" borderId="0" xfId="0" applyNumberFormat="1" applyFont="1" applyAlignment="1" applyProtection="1">
      <alignment vertical="center"/>
    </xf>
    <xf numFmtId="3" fontId="2" fillId="0" borderId="0" xfId="0" applyNumberFormat="1" applyFont="1" applyAlignment="1" applyProtection="1">
      <alignment horizontal="center" vertical="center" wrapText="1"/>
    </xf>
    <xf numFmtId="14" fontId="2" fillId="0" borderId="0" xfId="1" applyNumberFormat="1" applyFont="1" applyAlignment="1" applyProtection="1">
      <alignment vertical="center"/>
    </xf>
    <xf numFmtId="4" fontId="2" fillId="0" borderId="0" xfId="0" applyNumberFormat="1" applyFont="1"/>
    <xf numFmtId="4" fontId="2" fillId="0" borderId="0" xfId="0" applyNumberFormat="1" applyFont="1" applyFill="1" applyAlignment="1">
      <alignment vertical="center"/>
    </xf>
    <xf numFmtId="43" fontId="2" fillId="0" borderId="0" xfId="1" applyFont="1" applyAlignment="1">
      <alignment vertical="center"/>
    </xf>
    <xf numFmtId="43" fontId="0" fillId="0" borderId="0" xfId="1" applyFont="1"/>
    <xf numFmtId="43" fontId="6" fillId="0" borderId="11" xfId="1" applyFont="1" applyBorder="1"/>
    <xf numFmtId="0" fontId="2" fillId="0" borderId="0" xfId="0" applyFont="1" applyAlignment="1" applyProtection="1">
      <alignment horizontal="center" vertical="center" wrapText="1"/>
    </xf>
    <xf numFmtId="0" fontId="2" fillId="0" borderId="0" xfId="0" applyFont="1" applyAlignment="1">
      <alignment horizontal="center" wrapText="1"/>
    </xf>
    <xf numFmtId="3" fontId="2" fillId="0" borderId="0" xfId="0" applyNumberFormat="1" applyFont="1" applyAlignment="1" applyProtection="1">
      <alignment horizontal="center" vertical="center" wrapText="1"/>
    </xf>
    <xf numFmtId="0" fontId="0" fillId="0" borderId="0" xfId="0" applyFill="1"/>
    <xf numFmtId="0" fontId="0" fillId="4" borderId="10" xfId="0" applyFill="1" applyBorder="1"/>
    <xf numFmtId="0" fontId="0" fillId="0" borderId="0" xfId="0" applyFill="1" applyBorder="1"/>
    <xf numFmtId="10" fontId="2" fillId="0" borderId="0" xfId="0" applyNumberFormat="1" applyFont="1" applyFill="1" applyBorder="1" applyProtection="1"/>
    <xf numFmtId="14" fontId="2" fillId="0" borderId="0" xfId="0" applyNumberFormat="1" applyFont="1" applyFill="1" applyBorder="1"/>
    <xf numFmtId="2" fontId="2" fillId="0" borderId="0" xfId="0" applyNumberFormat="1" applyFont="1" applyFill="1" applyBorder="1"/>
    <xf numFmtId="14" fontId="2" fillId="0" borderId="0" xfId="0" applyNumberFormat="1" applyFont="1" applyBorder="1" applyAlignment="1" applyProtection="1">
      <alignment horizontal="right" vertical="center"/>
    </xf>
    <xf numFmtId="0" fontId="2" fillId="0" borderId="0" xfId="0" applyFont="1"/>
    <xf numFmtId="0" fontId="2" fillId="0" borderId="18" xfId="0" applyFont="1" applyBorder="1" applyAlignment="1">
      <alignment vertical="center"/>
    </xf>
    <xf numFmtId="0" fontId="2" fillId="0" borderId="19" xfId="0" applyFont="1" applyBorder="1" applyAlignment="1">
      <alignment vertical="center"/>
    </xf>
    <xf numFmtId="2" fontId="2" fillId="0" borderId="20" xfId="0" applyNumberFormat="1" applyFont="1" applyBorder="1" applyAlignment="1">
      <alignment vertical="center"/>
    </xf>
    <xf numFmtId="10" fontId="2" fillId="0" borderId="8" xfId="0" applyNumberFormat="1" applyFont="1" applyFill="1" applyBorder="1" applyProtection="1"/>
    <xf numFmtId="0" fontId="2" fillId="0" borderId="18" xfId="0" applyFont="1" applyFill="1" applyBorder="1" applyAlignment="1"/>
    <xf numFmtId="3" fontId="2" fillId="0" borderId="19" xfId="0" applyNumberFormat="1" applyFont="1" applyFill="1" applyBorder="1" applyAlignment="1" applyProtection="1">
      <alignment vertical="center"/>
    </xf>
    <xf numFmtId="4" fontId="2" fillId="0" borderId="20" xfId="0" applyNumberFormat="1" applyFont="1" applyFill="1" applyBorder="1" applyAlignment="1" applyProtection="1">
      <alignment vertical="center"/>
    </xf>
    <xf numFmtId="0" fontId="2" fillId="0" borderId="18" xfId="0" applyFont="1" applyBorder="1" applyAlignment="1"/>
    <xf numFmtId="3" fontId="2" fillId="0" borderId="19" xfId="0" applyNumberFormat="1" applyFont="1" applyBorder="1" applyAlignment="1" applyProtection="1">
      <alignment vertical="center"/>
    </xf>
    <xf numFmtId="4" fontId="2" fillId="0" borderId="20" xfId="0" applyNumberFormat="1" applyFont="1" applyBorder="1" applyAlignment="1" applyProtection="1">
      <alignment vertical="center"/>
    </xf>
    <xf numFmtId="0" fontId="9" fillId="0" borderId="0" xfId="0" applyFont="1" applyAlignment="1" applyProtection="1">
      <alignment horizontal="right" vertical="center"/>
    </xf>
    <xf numFmtId="2" fontId="9" fillId="0" borderId="0" xfId="0" applyNumberFormat="1" applyFont="1" applyFill="1" applyBorder="1"/>
    <xf numFmtId="0" fontId="9" fillId="0" borderId="0" xfId="0" applyFont="1" applyAlignment="1">
      <alignment horizontal="right"/>
    </xf>
    <xf numFmtId="38" fontId="2" fillId="0" borderId="0" xfId="1" applyNumberFormat="1" applyFont="1" applyAlignment="1" applyProtection="1">
      <alignment horizontal="center" vertical="center"/>
    </xf>
    <xf numFmtId="0" fontId="3" fillId="0" borderId="0" xfId="0" applyFont="1" applyAlignment="1" applyProtection="1">
      <alignment horizontal="center"/>
    </xf>
    <xf numFmtId="3" fontId="2" fillId="0" borderId="2" xfId="1" applyNumberFormat="1" applyFont="1" applyBorder="1" applyAlignment="1" applyProtection="1">
      <alignment horizontal="center" vertical="center" wrapText="1"/>
    </xf>
    <xf numFmtId="3" fontId="2" fillId="0" borderId="2" xfId="0" applyNumberFormat="1" applyFont="1" applyBorder="1" applyAlignment="1" applyProtection="1">
      <alignment horizontal="center" vertical="center"/>
    </xf>
    <xf numFmtId="0" fontId="4" fillId="0" borderId="0" xfId="0" applyFont="1" applyAlignment="1" applyProtection="1">
      <alignment horizontal="center" wrapText="1"/>
    </xf>
    <xf numFmtId="4" fontId="2" fillId="0" borderId="6" xfId="1" applyNumberFormat="1" applyFont="1" applyBorder="1" applyAlignment="1" applyProtection="1">
      <alignment horizontal="center" vertical="center"/>
    </xf>
    <xf numFmtId="10" fontId="2" fillId="0" borderId="8" xfId="0" applyNumberFormat="1" applyFont="1" applyFill="1" applyBorder="1" applyAlignment="1" applyProtection="1">
      <alignment horizontal="center"/>
    </xf>
    <xf numFmtId="4" fontId="2" fillId="0" borderId="6" xfId="0" applyNumberFormat="1" applyFont="1" applyBorder="1" applyAlignment="1" applyProtection="1">
      <alignment horizontal="center" vertical="center"/>
    </xf>
    <xf numFmtId="0" fontId="2" fillId="0" borderId="0" xfId="0" applyFont="1" applyAlignment="1">
      <alignment wrapText="1"/>
    </xf>
    <xf numFmtId="0" fontId="2" fillId="0" borderId="0" xfId="0" applyFont="1" applyAlignment="1" applyProtection="1">
      <alignment horizontal="left" vertical="center" wrapText="1"/>
    </xf>
    <xf numFmtId="10" fontId="2" fillId="0" borderId="7" xfId="0" applyNumberFormat="1" applyFont="1" applyFill="1" applyBorder="1" applyProtection="1"/>
    <xf numFmtId="0" fontId="0" fillId="0" borderId="0" xfId="0" applyAlignment="1">
      <alignment horizontal="center"/>
    </xf>
    <xf numFmtId="14" fontId="2" fillId="0" borderId="0" xfId="0" applyNumberFormat="1" applyFont="1" applyFill="1" applyAlignment="1" applyProtection="1">
      <alignment horizontal="right" vertical="center"/>
    </xf>
    <xf numFmtId="0" fontId="5" fillId="0" borderId="0" xfId="0" applyFont="1" applyAlignment="1">
      <alignment horizontal="left"/>
    </xf>
    <xf numFmtId="0" fontId="3" fillId="0" borderId="0" xfId="0" applyFont="1" applyAlignment="1">
      <alignment horizontal="center"/>
    </xf>
    <xf numFmtId="3" fontId="0" fillId="0" borderId="0" xfId="0" applyNumberFormat="1"/>
    <xf numFmtId="14" fontId="0" fillId="0" borderId="0" xfId="0" applyNumberFormat="1" applyFill="1" applyAlignment="1">
      <alignment horizont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Border="1" applyAlignment="1">
      <alignment horizontal="center"/>
    </xf>
    <xf numFmtId="0" fontId="3" fillId="0" borderId="0" xfId="0" applyFont="1" applyBorder="1" applyAlignment="1">
      <alignment horizontal="center" wrapText="1"/>
    </xf>
    <xf numFmtId="4" fontId="0" fillId="0" borderId="0" xfId="0" applyNumberFormat="1" applyAlignment="1">
      <alignment horizontal="center"/>
    </xf>
    <xf numFmtId="14" fontId="6" fillId="0" borderId="14" xfId="0" applyNumberFormat="1" applyFont="1" applyFill="1" applyBorder="1" applyAlignment="1">
      <alignment horizontal="center" vertical="center"/>
    </xf>
    <xf numFmtId="0" fontId="3" fillId="0" borderId="5" xfId="0" applyFont="1" applyBorder="1" applyAlignment="1">
      <alignment horizontal="center"/>
    </xf>
    <xf numFmtId="0" fontId="3" fillId="0" borderId="7" xfId="0" applyFont="1" applyBorder="1" applyAlignment="1">
      <alignment horizontal="center"/>
    </xf>
    <xf numFmtId="0" fontId="3" fillId="0" borderId="7" xfId="0" applyFont="1" applyBorder="1" applyAlignment="1">
      <alignment horizontal="center" wrapText="1"/>
    </xf>
    <xf numFmtId="0" fontId="3" fillId="0" borderId="9" xfId="0" applyFont="1" applyBorder="1" applyAlignment="1">
      <alignment horizontal="center" wrapText="1"/>
    </xf>
    <xf numFmtId="0" fontId="2" fillId="0" borderId="12" xfId="0" applyFont="1" applyBorder="1" applyAlignment="1">
      <alignment horizontal="center"/>
    </xf>
    <xf numFmtId="4" fontId="2" fillId="0" borderId="13" xfId="0" applyNumberFormat="1" applyFont="1" applyBorder="1" applyAlignment="1">
      <alignment horizontal="center"/>
    </xf>
    <xf numFmtId="4" fontId="2" fillId="0" borderId="14" xfId="0" applyNumberFormat="1" applyFont="1" applyBorder="1" applyAlignment="1">
      <alignment horizontal="center"/>
    </xf>
    <xf numFmtId="14" fontId="3" fillId="0" borderId="19" xfId="0" applyNumberFormat="1" applyFont="1" applyBorder="1" applyAlignment="1">
      <alignment horizontal="center"/>
    </xf>
    <xf numFmtId="4" fontId="3" fillId="0" borderId="19" xfId="0" applyNumberFormat="1" applyFont="1" applyBorder="1" applyAlignment="1" applyProtection="1">
      <alignment horizontal="center" vertical="center"/>
    </xf>
    <xf numFmtId="14" fontId="3" fillId="0" borderId="19" xfId="2" applyNumberFormat="1" applyFont="1" applyBorder="1" applyAlignment="1">
      <alignment horizontal="center"/>
    </xf>
    <xf numFmtId="4" fontId="2" fillId="2" borderId="0" xfId="0" applyNumberFormat="1" applyFont="1" applyFill="1" applyBorder="1" applyAlignment="1">
      <alignment horizontal="center"/>
    </xf>
    <xf numFmtId="4" fontId="2" fillId="3" borderId="0" xfId="0" applyNumberFormat="1" applyFont="1" applyFill="1" applyBorder="1" applyAlignment="1">
      <alignment horizontal="center"/>
    </xf>
    <xf numFmtId="4" fontId="2" fillId="0" borderId="0" xfId="0" applyNumberFormat="1" applyFont="1" applyBorder="1" applyAlignment="1">
      <alignment horizontal="center"/>
    </xf>
    <xf numFmtId="0" fontId="2" fillId="4" borderId="10" xfId="0" applyNumberFormat="1" applyFont="1" applyFill="1" applyBorder="1" applyAlignment="1" applyProtection="1">
      <alignment horizontal="left" vertical="center"/>
      <protection locked="0"/>
    </xf>
    <xf numFmtId="4" fontId="2" fillId="4" borderId="9" xfId="0" applyNumberFormat="1" applyFont="1" applyFill="1" applyBorder="1" applyAlignment="1" applyProtection="1">
      <alignment vertical="center"/>
      <protection locked="0"/>
    </xf>
    <xf numFmtId="14" fontId="0" fillId="4" borderId="10" xfId="0" applyNumberFormat="1" applyFill="1" applyBorder="1" applyProtection="1">
      <protection locked="0"/>
    </xf>
    <xf numFmtId="14" fontId="2" fillId="4" borderId="0" xfId="0" applyNumberFormat="1" applyFont="1" applyFill="1" applyAlignment="1" applyProtection="1">
      <alignment horizontal="right" vertical="center"/>
      <protection locked="0"/>
    </xf>
    <xf numFmtId="1" fontId="2" fillId="4" borderId="5" xfId="0" applyNumberFormat="1" applyFont="1" applyFill="1" applyBorder="1" applyAlignment="1" applyProtection="1">
      <alignment horizontal="center" vertical="center" wrapText="1"/>
      <protection locked="0"/>
    </xf>
    <xf numFmtId="4" fontId="2" fillId="4" borderId="7" xfId="0" applyNumberFormat="1" applyFont="1" applyFill="1" applyBorder="1" applyAlignment="1" applyProtection="1">
      <alignment horizontal="center" vertical="center"/>
      <protection locked="0"/>
    </xf>
    <xf numFmtId="4" fontId="2" fillId="4" borderId="9" xfId="0" applyNumberFormat="1" applyFont="1" applyFill="1" applyBorder="1" applyAlignment="1" applyProtection="1">
      <alignment horizontal="center" vertical="center"/>
      <protection locked="0"/>
    </xf>
    <xf numFmtId="0" fontId="2" fillId="4" borderId="0" xfId="0" applyNumberFormat="1" applyFont="1" applyFill="1" applyAlignment="1" applyProtection="1">
      <alignment horizontal="left" vertical="center"/>
      <protection locked="0"/>
    </xf>
    <xf numFmtId="4" fontId="2" fillId="0" borderId="20" xfId="0" applyNumberFormat="1" applyFont="1" applyBorder="1" applyAlignment="1" applyProtection="1">
      <alignment horizontal="left" vertical="center"/>
    </xf>
    <xf numFmtId="0" fontId="2" fillId="0" borderId="0" xfId="0" applyFont="1" applyBorder="1" applyAlignment="1">
      <alignment vertical="center"/>
    </xf>
    <xf numFmtId="4" fontId="2" fillId="0" borderId="0" xfId="0" applyNumberFormat="1" applyFont="1" applyBorder="1" applyAlignment="1" applyProtection="1">
      <alignment horizontal="left" vertical="center"/>
    </xf>
    <xf numFmtId="0" fontId="2" fillId="0" borderId="19" xfId="0" applyFont="1" applyBorder="1" applyAlignment="1" applyProtection="1">
      <alignment horizontal="center" vertical="center" wrapText="1"/>
    </xf>
    <xf numFmtId="0" fontId="2" fillId="4" borderId="20" xfId="0" applyNumberFormat="1" applyFont="1" applyFill="1" applyBorder="1" applyAlignment="1" applyProtection="1">
      <alignment horizontal="center" vertical="center" wrapText="1"/>
      <protection locked="0"/>
    </xf>
    <xf numFmtId="0" fontId="2" fillId="0" borderId="0" xfId="0" applyFont="1" applyFill="1" applyBorder="1" applyAlignment="1"/>
    <xf numFmtId="4" fontId="2" fillId="0" borderId="0" xfId="0" applyNumberFormat="1" applyFont="1" applyFill="1" applyBorder="1" applyAlignment="1" applyProtection="1">
      <alignment vertical="center"/>
    </xf>
    <xf numFmtId="3" fontId="9" fillId="0" borderId="0" xfId="0" applyNumberFormat="1" applyFont="1" applyFill="1" applyBorder="1" applyAlignment="1" applyProtection="1">
      <alignment horizontal="right" vertical="center"/>
    </xf>
    <xf numFmtId="4" fontId="9" fillId="0" borderId="0" xfId="0" applyNumberFormat="1" applyFont="1" applyFill="1" applyBorder="1" applyAlignment="1" applyProtection="1">
      <alignment vertical="center"/>
    </xf>
    <xf numFmtId="0" fontId="2" fillId="0" borderId="0" xfId="0" applyFont="1" applyBorder="1" applyAlignment="1"/>
    <xf numFmtId="3" fontId="9" fillId="0" borderId="0" xfId="0" applyNumberFormat="1" applyFont="1" applyAlignment="1" applyProtection="1">
      <alignment vertical="center"/>
    </xf>
    <xf numFmtId="4" fontId="9" fillId="0" borderId="0" xfId="0" applyNumberFormat="1" applyFont="1"/>
    <xf numFmtId="2" fontId="2" fillId="0" borderId="0" xfId="0" applyNumberFormat="1" applyFont="1" applyAlignment="1">
      <alignment vertical="center"/>
    </xf>
    <xf numFmtId="2" fontId="2" fillId="0" borderId="0" xfId="0" applyNumberFormat="1" applyFont="1" applyAlignment="1">
      <alignment vertical="center" wrapText="1"/>
    </xf>
    <xf numFmtId="2" fontId="2" fillId="0" borderId="0" xfId="0" applyNumberFormat="1" applyFont="1" applyFill="1" applyBorder="1" applyAlignment="1" applyProtection="1">
      <alignment vertical="center"/>
    </xf>
    <xf numFmtId="0" fontId="9" fillId="0" borderId="0" xfId="0" applyFont="1"/>
    <xf numFmtId="43" fontId="9" fillId="0" borderId="0" xfId="1" applyFont="1"/>
    <xf numFmtId="4" fontId="9" fillId="0" borderId="0" xfId="0" applyNumberFormat="1" applyFont="1" applyFill="1"/>
    <xf numFmtId="3" fontId="2" fillId="0" borderId="0" xfId="0" applyNumberFormat="1" applyFont="1" applyAlignment="1" applyProtection="1">
      <alignment vertical="center" wrapText="1"/>
    </xf>
    <xf numFmtId="3" fontId="2" fillId="0" borderId="0" xfId="0" applyNumberFormat="1" applyFont="1" applyFill="1" applyAlignment="1" applyProtection="1">
      <alignment vertical="center"/>
    </xf>
    <xf numFmtId="0" fontId="2" fillId="4" borderId="10" xfId="0" applyFont="1" applyFill="1" applyBorder="1" applyProtection="1">
      <protection locked="0"/>
    </xf>
    <xf numFmtId="3" fontId="2" fillId="4" borderId="10" xfId="0" applyNumberFormat="1" applyFont="1" applyFill="1" applyBorder="1" applyAlignment="1" applyProtection="1">
      <alignment vertical="center"/>
      <protection locked="0"/>
    </xf>
    <xf numFmtId="9" fontId="2" fillId="4" borderId="10" xfId="2" applyFont="1" applyFill="1" applyBorder="1" applyAlignment="1" applyProtection="1">
      <alignment vertical="center"/>
      <protection locked="0"/>
    </xf>
    <xf numFmtId="0" fontId="2" fillId="0" borderId="10" xfId="0" applyFont="1" applyBorder="1" applyAlignment="1">
      <alignment horizontal="center"/>
    </xf>
    <xf numFmtId="0" fontId="2" fillId="0" borderId="10" xfId="0" applyFont="1" applyBorder="1" applyAlignment="1">
      <alignment wrapText="1"/>
    </xf>
    <xf numFmtId="3" fontId="2" fillId="0" borderId="0" xfId="0" applyNumberFormat="1" applyFont="1" applyAlignment="1" applyProtection="1">
      <alignment horizontal="center" vertical="center" wrapText="1"/>
    </xf>
    <xf numFmtId="0" fontId="2" fillId="0" borderId="0" xfId="0" applyFont="1" applyAlignment="1" applyProtection="1">
      <alignment horizontal="left" vertical="center" wrapText="1"/>
    </xf>
    <xf numFmtId="0" fontId="0" fillId="0" borderId="0" xfId="0" applyNumberFormat="1"/>
    <xf numFmtId="10" fontId="2" fillId="4" borderId="10" xfId="2" applyNumberFormat="1" applyFont="1" applyFill="1" applyBorder="1" applyAlignment="1" applyProtection="1">
      <alignment vertical="center"/>
      <protection locked="0"/>
    </xf>
    <xf numFmtId="0" fontId="1" fillId="0" borderId="0" xfId="0" applyFont="1" applyAlignment="1">
      <alignment horizontal="left" wrapText="1"/>
    </xf>
    <xf numFmtId="0" fontId="0" fillId="0" borderId="0" xfId="0" applyAlignment="1">
      <alignment horizontal="center" wrapText="1"/>
    </xf>
    <xf numFmtId="0" fontId="2" fillId="0" borderId="0" xfId="0" applyFont="1" applyAlignment="1" applyProtection="1">
      <alignment horizontal="left" vertical="center" wrapText="1"/>
    </xf>
    <xf numFmtId="10" fontId="2" fillId="4" borderId="21" xfId="2" applyNumberFormat="1" applyFont="1" applyFill="1" applyBorder="1" applyAlignment="1" applyProtection="1">
      <alignment horizontal="center" vertical="center"/>
      <protection locked="0"/>
    </xf>
    <xf numFmtId="10" fontId="2" fillId="4" borderId="22" xfId="2" applyNumberFormat="1" applyFont="1" applyFill="1" applyBorder="1" applyAlignment="1" applyProtection="1">
      <alignment horizontal="center" vertical="center"/>
      <protection locked="0"/>
    </xf>
    <xf numFmtId="0" fontId="4" fillId="0" borderId="0" xfId="0" applyFont="1" applyAlignment="1" applyProtection="1">
      <alignment horizontal="left" wrapText="1"/>
    </xf>
    <xf numFmtId="3" fontId="2" fillId="4" borderId="10" xfId="0" applyNumberFormat="1" applyFont="1" applyFill="1" applyBorder="1" applyAlignment="1" applyProtection="1">
      <alignment horizontal="right" vertical="center"/>
      <protection locked="0"/>
    </xf>
    <xf numFmtId="3" fontId="2" fillId="0" borderId="0" xfId="0" applyNumberFormat="1" applyFont="1" applyAlignment="1" applyProtection="1">
      <alignment horizontal="center" vertical="center" wrapText="1"/>
    </xf>
    <xf numFmtId="9" fontId="2" fillId="4" borderId="10" xfId="2" applyFont="1" applyFill="1" applyBorder="1" applyAlignment="1" applyProtection="1">
      <alignment horizontal="right" vertical="center"/>
      <protection locked="0"/>
    </xf>
    <xf numFmtId="0" fontId="2" fillId="0" borderId="18"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3" fontId="2" fillId="0" borderId="0" xfId="0" applyNumberFormat="1" applyFont="1" applyAlignment="1" applyProtection="1">
      <alignment horizontal="left" vertical="center" wrapText="1"/>
    </xf>
    <xf numFmtId="10" fontId="2" fillId="4" borderId="0" xfId="2" applyNumberFormat="1" applyFont="1" applyFill="1" applyAlignment="1" applyProtection="1">
      <alignment horizontal="center" vertical="center"/>
      <protection locked="0"/>
    </xf>
    <xf numFmtId="14" fontId="5" fillId="5" borderId="12" xfId="0" applyNumberFormat="1" applyFont="1" applyFill="1" applyBorder="1" applyAlignment="1">
      <alignment horizontal="center"/>
    </xf>
    <xf numFmtId="14" fontId="5" fillId="5" borderId="13" xfId="0" applyNumberFormat="1" applyFont="1" applyFill="1" applyBorder="1" applyAlignment="1">
      <alignment horizontal="center"/>
    </xf>
    <xf numFmtId="14" fontId="5" fillId="5" borderId="14" xfId="0" applyNumberFormat="1" applyFont="1" applyFill="1" applyBorder="1" applyAlignment="1">
      <alignment horizontal="center"/>
    </xf>
    <xf numFmtId="0" fontId="6" fillId="0" borderId="12" xfId="0" applyFont="1" applyBorder="1" applyAlignment="1">
      <alignment vertical="center"/>
    </xf>
    <xf numFmtId="0" fontId="6" fillId="0" borderId="13" xfId="0" applyFont="1" applyBorder="1" applyAlignment="1">
      <alignment vertical="center"/>
    </xf>
  </cellXfs>
  <cellStyles count="3">
    <cellStyle name="Milliers" xfId="1" builtinId="3"/>
    <cellStyle name="Normal" xfId="0" builtinId="0"/>
    <cellStyle name="Pourcentage" xfId="2" builtinId="5"/>
  </cellStyles>
  <dxfs count="22">
    <dxf>
      <fill>
        <patternFill>
          <bgColor rgb="FFFF9999"/>
        </patternFill>
      </fill>
    </dxf>
    <dxf>
      <fill>
        <patternFill>
          <bgColor rgb="FFCCFFCC"/>
        </patternFill>
      </fill>
    </dxf>
    <dxf>
      <fill>
        <patternFill>
          <bgColor rgb="FFCCFFCC"/>
        </patternFill>
      </fill>
    </dxf>
    <dxf>
      <fill>
        <patternFill>
          <bgColor rgb="FFFF9999"/>
        </patternFill>
      </fill>
    </dxf>
    <dxf>
      <font>
        <color theme="0" tint="-0.34998626667073579"/>
      </font>
      <fill>
        <patternFill patternType="none">
          <bgColor auto="1"/>
        </patternFill>
      </fill>
      <border>
        <left style="thin">
          <color theme="0" tint="-0.14996795556505021"/>
        </left>
        <right style="thin">
          <color theme="0" tint="-0.14996795556505021"/>
        </right>
        <top style="thin">
          <color theme="0" tint="-0.14996795556505021"/>
        </top>
        <bottom style="thin">
          <color theme="0" tint="-0.14996795556505021"/>
        </bottom>
      </border>
    </dxf>
    <dxf>
      <font>
        <color theme="0" tint="-0.34998626667073579"/>
      </font>
      <fill>
        <patternFill patternType="none">
          <bgColor auto="1"/>
        </patternFill>
      </fill>
      <border>
        <left style="thin">
          <color theme="0" tint="-0.14996795556505021"/>
        </left>
        <right style="thin">
          <color theme="0" tint="-0.14996795556505021"/>
        </right>
        <top style="thin">
          <color theme="0" tint="-0.14996795556505021"/>
        </top>
        <bottom style="thin">
          <color theme="0" tint="-0.14996795556505021"/>
        </bottom>
      </border>
    </dxf>
    <dxf>
      <font>
        <color theme="0" tint="-0.34998626667073579"/>
      </font>
      <fill>
        <patternFill patternType="none">
          <bgColor auto="1"/>
        </patternFill>
      </fill>
      <border>
        <left style="thin">
          <color theme="0" tint="-0.14996795556505021"/>
        </left>
        <right style="thin">
          <color theme="0" tint="-0.14996795556505021"/>
        </right>
        <top style="thin">
          <color theme="0" tint="-0.14996795556505021"/>
        </top>
        <bottom style="thin">
          <color theme="0" tint="-0.14996795556505021"/>
        </bottom>
      </border>
    </dxf>
    <dxf>
      <font>
        <color theme="0" tint="-0.34998626667073579"/>
      </font>
      <fill>
        <patternFill patternType="none">
          <bgColor auto="1"/>
        </patternFill>
      </fill>
      <border>
        <left style="thin">
          <color theme="0" tint="-0.14996795556505021"/>
        </left>
        <right style="thin">
          <color theme="0" tint="-0.14996795556505021"/>
        </right>
        <top style="thin">
          <color theme="0" tint="-0.14996795556505021"/>
        </top>
        <bottom style="thin">
          <color theme="0" tint="-0.14996795556505021"/>
        </bottom>
      </border>
    </dxf>
    <dxf>
      <font>
        <color theme="0" tint="-0.34998626667073579"/>
      </font>
      <fill>
        <patternFill patternType="none">
          <bgColor auto="1"/>
        </patternFill>
      </fill>
      <border>
        <left style="thin">
          <color theme="0" tint="-0.14996795556505021"/>
        </left>
        <right style="thin">
          <color theme="0" tint="-0.14996795556505021"/>
        </right>
        <top style="thin">
          <color theme="0" tint="-0.14996795556505021"/>
        </top>
        <bottom style="thin">
          <color theme="0" tint="-0.14996795556505021"/>
        </bottom>
      </border>
    </dxf>
    <dxf>
      <font>
        <color theme="0" tint="-0.34998626667073579"/>
      </font>
      <fill>
        <patternFill patternType="none">
          <bgColor auto="1"/>
        </patternFill>
      </fill>
      <border>
        <left style="thin">
          <color theme="0" tint="-0.14996795556505021"/>
        </left>
        <right style="thin">
          <color theme="0" tint="-0.14996795556505021"/>
        </right>
        <top style="thin">
          <color theme="0" tint="-0.14996795556505021"/>
        </top>
        <bottom style="thin">
          <color theme="0" tint="-0.14996795556505021"/>
        </bottom>
      </border>
    </dxf>
    <dxf>
      <font>
        <color theme="0" tint="-0.34998626667073579"/>
      </font>
      <fill>
        <patternFill patternType="none">
          <bgColor auto="1"/>
        </patternFill>
      </fill>
      <border>
        <left style="thin">
          <color theme="0" tint="-0.14996795556505021"/>
        </left>
        <right style="thin">
          <color theme="0" tint="-0.14996795556505021"/>
        </right>
        <top style="thin">
          <color theme="0" tint="-0.14996795556505021"/>
        </top>
        <bottom style="thin">
          <color theme="0" tint="-0.14996795556505021"/>
        </bottom>
      </border>
    </dxf>
    <dxf>
      <font>
        <color theme="0" tint="-0.34998626667073579"/>
      </font>
      <fill>
        <patternFill patternType="none">
          <bgColor auto="1"/>
        </patternFill>
      </fill>
      <border>
        <left style="thin">
          <color theme="0" tint="-0.14996795556505021"/>
        </left>
        <right style="thin">
          <color theme="0" tint="-0.14996795556505021"/>
        </right>
        <top style="thin">
          <color theme="0" tint="-0.14996795556505021"/>
        </top>
        <bottom style="thin">
          <color theme="0" tint="-0.14996795556505021"/>
        </bottom>
      </border>
    </dxf>
    <dxf>
      <font>
        <color theme="0" tint="-0.34998626667073579"/>
      </font>
      <fill>
        <patternFill patternType="none">
          <bgColor auto="1"/>
        </patternFill>
      </fill>
      <border>
        <left style="thin">
          <color theme="0" tint="-0.14996795556505021"/>
        </left>
        <right style="thin">
          <color theme="0" tint="-0.14996795556505021"/>
        </right>
        <top style="thin">
          <color theme="0" tint="-0.14996795556505021"/>
        </top>
        <bottom style="thin">
          <color theme="0" tint="-0.14996795556505021"/>
        </bottom>
      </border>
    </dxf>
    <dxf>
      <font>
        <color theme="0" tint="-0.34998626667073579"/>
      </font>
      <fill>
        <patternFill patternType="none">
          <bgColor auto="1"/>
        </patternFill>
      </fill>
      <border>
        <left style="thin">
          <color theme="0" tint="-0.14996795556505021"/>
        </left>
        <right style="thin">
          <color theme="0" tint="-0.14996795556505021"/>
        </right>
        <top style="thin">
          <color theme="0" tint="-0.14996795556505021"/>
        </top>
        <bottom style="thin">
          <color theme="0" tint="-0.14996795556505021"/>
        </bottom>
      </border>
    </dxf>
    <dxf>
      <font>
        <color theme="0" tint="-0.34998626667073579"/>
      </font>
      <fill>
        <patternFill patternType="none">
          <bgColor auto="1"/>
        </patternFill>
      </fill>
      <border>
        <left style="thin">
          <color theme="0" tint="-0.14996795556505021"/>
        </left>
        <right style="thin">
          <color theme="0" tint="-0.14996795556505021"/>
        </right>
        <top style="thin">
          <color theme="0" tint="-0.14996795556505021"/>
        </top>
        <bottom style="thin">
          <color theme="0" tint="-0.14996795556505021"/>
        </bottom>
      </border>
    </dxf>
    <dxf>
      <font>
        <color theme="0" tint="-0.34998626667073579"/>
      </font>
      <fill>
        <patternFill patternType="none">
          <bgColor auto="1"/>
        </patternFill>
      </fill>
      <border>
        <left style="thin">
          <color theme="0" tint="-0.14996795556505021"/>
        </left>
        <right style="thin">
          <color theme="0" tint="-0.14996795556505021"/>
        </right>
        <top style="thin">
          <color theme="0" tint="-0.14996795556505021"/>
        </top>
        <bottom style="thin">
          <color theme="0" tint="-0.14996795556505021"/>
        </bottom>
      </border>
    </dxf>
    <dxf>
      <font>
        <color theme="0" tint="-0.34998626667073579"/>
      </font>
      <fill>
        <patternFill patternType="none">
          <bgColor auto="1"/>
        </patternFill>
      </fill>
      <border>
        <left style="thin">
          <color theme="0" tint="-0.14996795556505021"/>
        </left>
        <right style="thin">
          <color theme="0" tint="-0.14996795556505021"/>
        </right>
        <top style="thin">
          <color theme="0" tint="-0.14996795556505021"/>
        </top>
        <bottom style="thin">
          <color theme="0" tint="-0.14996795556505021"/>
        </bottom>
      </border>
    </dxf>
    <dxf>
      <font>
        <color theme="0" tint="-0.34998626667073579"/>
      </font>
      <fill>
        <patternFill patternType="none">
          <bgColor auto="1"/>
        </patternFill>
      </fill>
      <border>
        <left style="thin">
          <color theme="0" tint="-0.14996795556505021"/>
        </left>
        <right style="thin">
          <color theme="0" tint="-0.14996795556505021"/>
        </right>
        <top style="thin">
          <color theme="0" tint="-0.14996795556505021"/>
        </top>
        <bottom style="thin">
          <color theme="0" tint="-0.14996795556505021"/>
        </bottom>
      </border>
    </dxf>
    <dxf>
      <font>
        <color theme="0" tint="-0.34998626667073579"/>
      </font>
      <fill>
        <patternFill patternType="none">
          <bgColor auto="1"/>
        </patternFill>
      </fill>
      <border>
        <left style="thin">
          <color theme="0" tint="-0.14996795556505021"/>
        </left>
        <right style="thin">
          <color theme="0" tint="-0.14996795556505021"/>
        </right>
        <top style="thin">
          <color theme="0" tint="-0.14996795556505021"/>
        </top>
        <bottom style="thin">
          <color theme="0" tint="-0.14996795556505021"/>
        </bottom>
      </border>
    </dxf>
    <dxf>
      <font>
        <color theme="0" tint="-0.34998626667073579"/>
      </font>
      <fill>
        <patternFill patternType="none">
          <bgColor auto="1"/>
        </patternFill>
      </fill>
      <border>
        <left style="thin">
          <color theme="0" tint="-0.14996795556505021"/>
        </left>
        <right style="thin">
          <color theme="0" tint="-0.14996795556505021"/>
        </right>
        <top style="thin">
          <color theme="0" tint="-0.14996795556505021"/>
        </top>
        <bottom style="thin">
          <color theme="0" tint="-0.14996795556505021"/>
        </bottom>
      </border>
    </dxf>
    <dxf>
      <font>
        <color theme="0" tint="-0.34998626667073579"/>
      </font>
      <fill>
        <patternFill patternType="none">
          <bgColor auto="1"/>
        </patternFill>
      </fill>
      <border>
        <left style="thin">
          <color theme="0" tint="-0.14996795556505021"/>
        </left>
        <right style="thin">
          <color theme="0" tint="-0.14996795556505021"/>
        </right>
        <top style="thin">
          <color theme="0" tint="-0.14996795556505021"/>
        </top>
        <bottom style="thin">
          <color theme="0" tint="-0.14996795556505021"/>
        </bottom>
      </border>
    </dxf>
    <dxf>
      <font>
        <color theme="0" tint="-0.34998626667073579"/>
      </font>
      <fill>
        <patternFill patternType="none">
          <bgColor auto="1"/>
        </patternFill>
      </fill>
      <border>
        <left style="thin">
          <color theme="0" tint="-0.14996795556505021"/>
        </left>
        <right style="thin">
          <color theme="0" tint="-0.14996795556505021"/>
        </right>
        <top style="thin">
          <color theme="0" tint="-0.14996795556505021"/>
        </top>
        <bottom style="thin">
          <color theme="0" tint="-0.14996795556505021"/>
        </bottom>
      </border>
    </dxf>
  </dxfs>
  <tableStyles count="0" defaultTableStyle="TableStyleMedium9" defaultPivotStyle="PivotStyleLight16"/>
  <colors>
    <mruColors>
      <color rgb="FFFF99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vmlDrawing" Target="../drawings/vmlDrawing17.v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vmlDrawing" Target="../drawings/vmlDrawing15.v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workbookViewId="0">
      <selection activeCell="B1" sqref="B1"/>
    </sheetView>
  </sheetViews>
  <sheetFormatPr baseColWidth="10" defaultColWidth="11.42578125" defaultRowHeight="12.75" x14ac:dyDescent="0.2"/>
  <cols>
    <col min="1" max="1" width="24.28515625" customWidth="1"/>
    <col min="2" max="2" width="12.28515625" bestFit="1" customWidth="1"/>
    <col min="3" max="3" width="6.42578125" customWidth="1"/>
    <col min="5" max="5" width="5.28515625" customWidth="1"/>
    <col min="9" max="9" width="17.140625" customWidth="1"/>
    <col min="10" max="10" width="4.7109375" customWidth="1"/>
  </cols>
  <sheetData>
    <row r="1" spans="1:11" x14ac:dyDescent="0.2">
      <c r="A1" t="s">
        <v>29</v>
      </c>
      <c r="B1" s="148"/>
    </row>
    <row r="2" spans="1:11" hidden="1" x14ac:dyDescent="0.2">
      <c r="B2" s="62">
        <v>40544</v>
      </c>
    </row>
    <row r="3" spans="1:11" x14ac:dyDescent="0.2">
      <c r="A3" s="66"/>
    </row>
    <row r="4" spans="1:11" x14ac:dyDescent="0.2">
      <c r="A4" s="66"/>
      <c r="B4" s="62"/>
    </row>
    <row r="5" spans="1:11" x14ac:dyDescent="0.2">
      <c r="A5" t="s">
        <v>38</v>
      </c>
    </row>
    <row r="7" spans="1:11" x14ac:dyDescent="0.2">
      <c r="A7" t="s">
        <v>55</v>
      </c>
    </row>
    <row r="9" spans="1:11" x14ac:dyDescent="0.2">
      <c r="A9" t="s">
        <v>56</v>
      </c>
      <c r="C9" s="87"/>
      <c r="D9" s="88"/>
    </row>
    <row r="10" spans="1:11" x14ac:dyDescent="0.2">
      <c r="C10" s="87"/>
      <c r="D10" s="89"/>
    </row>
    <row r="11" spans="1:11" x14ac:dyDescent="0.2">
      <c r="A11" t="s">
        <v>77</v>
      </c>
      <c r="C11" s="87"/>
      <c r="D11" s="89"/>
      <c r="J11" s="88"/>
      <c r="K11" t="s">
        <v>78</v>
      </c>
    </row>
    <row r="12" spans="1:11" x14ac:dyDescent="0.2">
      <c r="A12" t="s">
        <v>79</v>
      </c>
      <c r="C12" s="87"/>
      <c r="D12" s="89"/>
      <c r="J12" s="89"/>
    </row>
    <row r="13" spans="1:11" x14ac:dyDescent="0.2">
      <c r="C13" s="87"/>
      <c r="D13" s="89"/>
    </row>
    <row r="14" spans="1:11" x14ac:dyDescent="0.2">
      <c r="A14" t="s">
        <v>39</v>
      </c>
    </row>
    <row r="15" spans="1:11" x14ac:dyDescent="0.2">
      <c r="A15" t="s">
        <v>69</v>
      </c>
    </row>
    <row r="17" spans="1:11" x14ac:dyDescent="0.2">
      <c r="A17" s="183" t="s">
        <v>70</v>
      </c>
      <c r="B17" s="183"/>
      <c r="C17" s="183"/>
      <c r="D17" s="183"/>
      <c r="E17" s="183"/>
      <c r="F17" s="183"/>
      <c r="G17" s="183"/>
      <c r="H17" s="183"/>
      <c r="I17" s="183"/>
      <c r="J17" s="183"/>
      <c r="K17" s="183"/>
    </row>
    <row r="18" spans="1:11" x14ac:dyDescent="0.2">
      <c r="A18" s="183"/>
      <c r="B18" s="183"/>
      <c r="C18" s="183"/>
      <c r="D18" s="183"/>
      <c r="E18" s="183"/>
      <c r="F18" s="183"/>
      <c r="G18" s="183"/>
      <c r="H18" s="183"/>
      <c r="I18" s="183"/>
      <c r="J18" s="183"/>
      <c r="K18" s="183"/>
    </row>
    <row r="20" spans="1:11" x14ac:dyDescent="0.2">
      <c r="A20" t="s">
        <v>71</v>
      </c>
    </row>
    <row r="21" spans="1:11" x14ac:dyDescent="0.2">
      <c r="A21" t="s">
        <v>72</v>
      </c>
    </row>
    <row r="22" spans="1:11" x14ac:dyDescent="0.2">
      <c r="A22" t="s">
        <v>73</v>
      </c>
    </row>
  </sheetData>
  <sheetProtection sheet="1" objects="1" scenarios="1"/>
  <mergeCells count="1">
    <mergeCell ref="A17:K18"/>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834"/>
  <sheetViews>
    <sheetView topLeftCell="B1" workbookViewId="0">
      <pane xSplit="7" ySplit="15" topLeftCell="I121" activePane="bottomRight" state="frozen"/>
      <selection activeCell="B1" sqref="B1"/>
      <selection pane="topRight" activeCell="I1" sqref="I1"/>
      <selection pane="bottomLeft" activeCell="B10" sqref="B10"/>
      <selection pane="bottomRight" activeCell="R13" sqref="R13"/>
    </sheetView>
  </sheetViews>
  <sheetFormatPr baseColWidth="10" defaultColWidth="9.140625" defaultRowHeight="12.75" customHeight="1" x14ac:dyDescent="0.2"/>
  <cols>
    <col min="1" max="1" width="9.140625" style="9" hidden="1" customWidth="1"/>
    <col min="2" max="2" width="4.7109375" style="9" customWidth="1"/>
    <col min="3" max="3" width="3.7109375" style="9" hidden="1" customWidth="1"/>
    <col min="4" max="4" width="15.5703125" style="50" hidden="1" customWidth="1"/>
    <col min="5" max="5" width="11.42578125" style="9" hidden="1" customWidth="1"/>
    <col min="6" max="6" width="11.7109375" style="9" hidden="1" customWidth="1"/>
    <col min="7" max="7" width="3.7109375" style="51" hidden="1" customWidth="1"/>
    <col min="8" max="8" width="7.140625" style="54" hidden="1" customWidth="1"/>
    <col min="9" max="9" width="11.7109375" style="55" customWidth="1"/>
    <col min="10" max="10" width="18.42578125" style="55" customWidth="1"/>
    <col min="11" max="11" width="11.28515625" style="55" hidden="1" customWidth="1"/>
    <col min="12" max="12" width="10.7109375" style="57" customWidth="1"/>
    <col min="13" max="13" width="10.140625" style="58" customWidth="1"/>
    <col min="14" max="14" width="12.28515625" style="59" customWidth="1"/>
    <col min="15" max="15" width="21.28515625" style="59" customWidth="1"/>
    <col min="16" max="16" width="11.5703125" style="59" customWidth="1"/>
    <col min="17" max="17" width="3.140625" style="9" customWidth="1"/>
    <col min="18" max="18" width="30.5703125" style="9" customWidth="1"/>
    <col min="19" max="20" width="0" style="9" hidden="1" customWidth="1"/>
    <col min="21" max="16384" width="9.140625" style="9"/>
  </cols>
  <sheetData>
    <row r="1" spans="1:20" ht="12.75" customHeight="1" x14ac:dyDescent="0.2">
      <c r="A1" s="2"/>
      <c r="B1" s="2"/>
      <c r="C1" s="2"/>
      <c r="D1" s="3"/>
      <c r="E1" s="2"/>
      <c r="F1" s="2"/>
      <c r="G1" s="4"/>
      <c r="H1" s="5"/>
      <c r="I1" s="6"/>
      <c r="J1" s="6"/>
      <c r="K1" s="6"/>
      <c r="L1" s="3" t="s">
        <v>21</v>
      </c>
      <c r="M1" s="7"/>
      <c r="N1" s="8"/>
      <c r="O1" s="8"/>
      <c r="P1" s="8"/>
    </row>
    <row r="2" spans="1:20" ht="12.75" customHeight="1" x14ac:dyDescent="0.2">
      <c r="A2" s="2"/>
      <c r="B2" s="2"/>
      <c r="C2" s="2"/>
      <c r="D2" s="3"/>
      <c r="E2" s="2"/>
      <c r="F2" s="2"/>
      <c r="G2" s="4"/>
      <c r="H2" s="5"/>
      <c r="I2" s="6"/>
      <c r="J2" s="6"/>
      <c r="K2" s="6"/>
      <c r="L2" s="3"/>
      <c r="M2" s="7"/>
      <c r="N2" s="8"/>
      <c r="O2" s="8"/>
      <c r="P2" s="8"/>
    </row>
    <row r="3" spans="1:20" ht="12.75" customHeight="1" x14ac:dyDescent="0.2">
      <c r="A3" s="2"/>
      <c r="B3" s="2"/>
      <c r="C3" s="2"/>
      <c r="D3" s="3"/>
      <c r="E3" s="2"/>
      <c r="F3" s="2"/>
      <c r="G3" s="4"/>
      <c r="H3" s="5"/>
      <c r="I3" s="3" t="s">
        <v>34</v>
      </c>
      <c r="J3" s="6"/>
      <c r="K3" s="6"/>
      <c r="L3" s="153"/>
      <c r="M3" s="7"/>
      <c r="P3" s="8"/>
    </row>
    <row r="4" spans="1:20" ht="12.75" customHeight="1" x14ac:dyDescent="0.2">
      <c r="A4" s="2"/>
      <c r="B4" s="2"/>
      <c r="C4" s="2"/>
      <c r="D4" s="3"/>
      <c r="E4" s="2"/>
      <c r="F4" s="2"/>
      <c r="G4" s="4"/>
      <c r="H4" s="5"/>
      <c r="I4" s="3"/>
      <c r="J4" s="6"/>
      <c r="K4" s="6"/>
      <c r="L4" s="10"/>
      <c r="M4" s="7"/>
      <c r="N4" s="8"/>
      <c r="O4" s="8"/>
      <c r="P4" s="8"/>
    </row>
    <row r="5" spans="1:20" ht="12.75" customHeight="1" x14ac:dyDescent="0.2">
      <c r="A5" s="2"/>
      <c r="B5" s="2"/>
      <c r="C5" s="2"/>
      <c r="D5" s="3"/>
      <c r="E5" s="2"/>
      <c r="F5" s="2"/>
      <c r="G5" s="4"/>
      <c r="H5" s="5"/>
      <c r="I5" s="3" t="s">
        <v>4</v>
      </c>
      <c r="J5" s="90" t="str">
        <f>IF(P14="","",((1+N14)^12)-1)</f>
        <v/>
      </c>
      <c r="K5" s="6"/>
      <c r="L5" s="10"/>
      <c r="M5" s="7"/>
      <c r="N5" s="8" t="s">
        <v>29</v>
      </c>
      <c r="O5" s="72">
        <f>Intro!B1</f>
        <v>0</v>
      </c>
      <c r="P5" s="8"/>
    </row>
    <row r="6" spans="1:20" ht="12.75" customHeight="1" x14ac:dyDescent="0.2">
      <c r="A6" s="2"/>
      <c r="B6" s="2"/>
      <c r="C6" s="2"/>
      <c r="D6" s="3"/>
      <c r="E6" s="2"/>
      <c r="F6" s="2"/>
      <c r="G6" s="4"/>
      <c r="H6" s="5"/>
      <c r="I6" s="3"/>
      <c r="J6" s="70"/>
      <c r="K6" s="6"/>
      <c r="L6" s="10"/>
      <c r="M6" s="7"/>
      <c r="N6" s="8"/>
      <c r="O6" s="8"/>
      <c r="P6" s="8"/>
    </row>
    <row r="7" spans="1:20" ht="12.75" customHeight="1" x14ac:dyDescent="0.2">
      <c r="A7" s="2"/>
      <c r="B7" s="2"/>
      <c r="C7" s="2"/>
      <c r="D7" s="3"/>
      <c r="E7" s="2"/>
      <c r="F7" s="2"/>
      <c r="G7" s="4"/>
      <c r="H7" s="5"/>
      <c r="I7" s="3" t="s">
        <v>36</v>
      </c>
      <c r="J7" s="70"/>
      <c r="K7" s="6"/>
      <c r="L7" s="120">
        <f>EDATE(Intro!B1,1)</f>
        <v>31</v>
      </c>
      <c r="M7" s="9"/>
      <c r="N7" s="9" t="s">
        <v>48</v>
      </c>
      <c r="O7" s="9"/>
      <c r="P7" s="81">
        <f>L14*I14</f>
        <v>0</v>
      </c>
    </row>
    <row r="8" spans="1:20" ht="12.75" customHeight="1" x14ac:dyDescent="0.2">
      <c r="A8" s="2"/>
      <c r="B8" s="2"/>
      <c r="C8" s="2"/>
      <c r="D8" s="3"/>
      <c r="E8" s="2"/>
      <c r="F8" s="2"/>
      <c r="G8" s="4"/>
      <c r="H8" s="5"/>
      <c r="I8" s="7"/>
      <c r="J8" s="8"/>
      <c r="K8" s="8"/>
      <c r="L8" s="91"/>
      <c r="M8" s="7"/>
      <c r="N8" s="3"/>
      <c r="O8" s="9"/>
      <c r="P8" s="92"/>
    </row>
    <row r="9" spans="1:20" ht="12.75" customHeight="1" x14ac:dyDescent="0.2">
      <c r="A9" s="2"/>
      <c r="B9" s="2"/>
      <c r="C9" s="2"/>
      <c r="D9" s="3"/>
      <c r="E9" s="2"/>
      <c r="F9" s="2"/>
      <c r="G9" s="4"/>
      <c r="H9" s="5"/>
      <c r="I9" s="3" t="s">
        <v>40</v>
      </c>
      <c r="J9" s="70"/>
      <c r="K9" s="6"/>
      <c r="L9" s="93" t="e">
        <f>EDATE(L7,I14-1)</f>
        <v>#NUM!</v>
      </c>
      <c r="M9" s="7"/>
      <c r="N9" s="94"/>
      <c r="O9" s="8"/>
      <c r="P9" s="92"/>
    </row>
    <row r="10" spans="1:20" ht="12.75" customHeight="1" x14ac:dyDescent="0.2">
      <c r="A10" s="2"/>
      <c r="B10" s="2"/>
      <c r="C10" s="2"/>
      <c r="D10" s="3"/>
      <c r="E10" s="2"/>
      <c r="F10" s="2"/>
      <c r="G10" s="4"/>
      <c r="H10" s="5"/>
      <c r="I10" s="6"/>
      <c r="J10" s="6"/>
      <c r="K10" s="6"/>
      <c r="L10" s="11"/>
      <c r="M10" s="7"/>
      <c r="N10" s="74"/>
      <c r="O10" s="74"/>
      <c r="P10" s="8"/>
    </row>
    <row r="11" spans="1:20" ht="12.75" customHeight="1" x14ac:dyDescent="0.2">
      <c r="A11" s="2"/>
      <c r="B11" s="2"/>
      <c r="C11" s="2"/>
      <c r="D11" s="3"/>
      <c r="E11" s="2"/>
      <c r="F11" s="2"/>
      <c r="G11" s="4"/>
      <c r="H11" s="5"/>
      <c r="I11" s="9"/>
      <c r="J11" s="6"/>
      <c r="K11" s="6"/>
      <c r="L11" s="11"/>
      <c r="M11" s="7"/>
      <c r="N11" s="75"/>
      <c r="O11" s="8"/>
      <c r="P11" s="76"/>
    </row>
    <row r="12" spans="1:20" ht="12.75" customHeight="1" thickBot="1" x14ac:dyDescent="0.25">
      <c r="A12" s="2"/>
      <c r="B12" s="2"/>
      <c r="C12" s="2"/>
      <c r="D12" s="3"/>
      <c r="E12" s="2"/>
      <c r="F12" s="2"/>
      <c r="G12" s="4"/>
      <c r="H12" s="5"/>
      <c r="I12" s="6"/>
      <c r="J12" s="6"/>
      <c r="K12" s="6"/>
      <c r="L12" s="11"/>
      <c r="M12" s="7"/>
      <c r="N12" s="8"/>
      <c r="O12" s="8"/>
      <c r="P12" s="8"/>
      <c r="S12" s="184" t="s">
        <v>20</v>
      </c>
      <c r="T12" s="68">
        <f>SUMIF($J:$J,"&gt;"&amp;L8,$N:$N)</f>
        <v>0</v>
      </c>
    </row>
    <row r="13" spans="1:20" ht="22.5" customHeight="1" x14ac:dyDescent="0.2">
      <c r="A13" s="2"/>
      <c r="B13" s="2"/>
      <c r="C13" s="2"/>
      <c r="D13" s="3"/>
      <c r="E13" s="2"/>
      <c r="F13" s="2"/>
      <c r="G13" s="4"/>
      <c r="H13" s="5"/>
      <c r="I13" s="69" t="s">
        <v>35</v>
      </c>
      <c r="J13" s="13" t="s">
        <v>6</v>
      </c>
      <c r="K13" s="14"/>
      <c r="L13" s="15" t="s">
        <v>3</v>
      </c>
      <c r="M13" s="16" t="s">
        <v>7</v>
      </c>
      <c r="N13" s="17" t="s">
        <v>8</v>
      </c>
      <c r="O13" s="18" t="s">
        <v>9</v>
      </c>
      <c r="P13" s="19" t="s">
        <v>1</v>
      </c>
      <c r="R13" s="61"/>
      <c r="S13" s="184"/>
    </row>
    <row r="14" spans="1:20" ht="12.75" customHeight="1" thickBot="1" x14ac:dyDescent="0.25">
      <c r="A14" s="2"/>
      <c r="B14" s="2"/>
      <c r="C14" s="2"/>
      <c r="D14" s="3"/>
      <c r="E14" s="2"/>
      <c r="F14" s="2"/>
      <c r="G14" s="4"/>
      <c r="H14" s="5"/>
      <c r="I14" s="150"/>
      <c r="J14" s="20"/>
      <c r="K14" s="21"/>
      <c r="L14" s="151"/>
      <c r="M14" s="23"/>
      <c r="N14" s="98" t="str">
        <f>IF(P14="","",RATE(I14,-L14,P14))</f>
        <v/>
      </c>
      <c r="O14" s="24"/>
      <c r="P14" s="147"/>
    </row>
    <row r="15" spans="1:20" ht="12.75" customHeight="1" x14ac:dyDescent="0.2">
      <c r="A15" s="2"/>
      <c r="B15" s="2"/>
      <c r="C15" s="2"/>
      <c r="D15" s="3"/>
      <c r="E15" s="2"/>
      <c r="F15" s="2"/>
      <c r="G15" s="4"/>
      <c r="H15" s="5"/>
      <c r="I15" s="6"/>
      <c r="J15" s="6"/>
      <c r="K15" s="6"/>
      <c r="L15" s="11"/>
      <c r="M15" s="7"/>
      <c r="N15" s="8"/>
      <c r="O15" s="8"/>
      <c r="P15" s="8"/>
    </row>
    <row r="16" spans="1:20" s="32" customFormat="1" ht="21.75" customHeight="1" x14ac:dyDescent="0.2">
      <c r="A16" s="25"/>
      <c r="B16" s="25"/>
      <c r="C16" s="25"/>
      <c r="D16" s="26"/>
      <c r="E16" s="25"/>
      <c r="F16" s="25"/>
      <c r="G16" s="27"/>
      <c r="H16" s="28"/>
      <c r="I16" s="29"/>
      <c r="J16" s="29"/>
      <c r="K16" s="29"/>
      <c r="L16" s="77"/>
      <c r="M16" s="31"/>
      <c r="N16" s="77"/>
      <c r="O16" s="77"/>
      <c r="P16" s="77"/>
    </row>
    <row r="17" spans="1:16" ht="12.75" customHeight="1" x14ac:dyDescent="0.2">
      <c r="A17" s="2"/>
      <c r="B17" s="2"/>
      <c r="C17" s="2"/>
      <c r="D17" s="3"/>
      <c r="E17" s="2"/>
      <c r="F17" s="2"/>
      <c r="G17" s="4"/>
      <c r="H17" s="5"/>
      <c r="I17" s="6"/>
      <c r="J17" s="6"/>
      <c r="K17" s="33"/>
      <c r="L17" s="11"/>
      <c r="M17" s="7"/>
      <c r="N17" s="8"/>
      <c r="O17" s="8"/>
      <c r="P17" s="8"/>
    </row>
    <row r="18" spans="1:16" ht="12.75" customHeight="1" x14ac:dyDescent="0.2">
      <c r="A18" s="2"/>
      <c r="B18" s="2"/>
      <c r="C18" s="2"/>
      <c r="D18" s="3"/>
      <c r="E18" s="34"/>
      <c r="F18" s="35"/>
      <c r="G18" s="2"/>
      <c r="H18" s="36">
        <f t="shared" ref="H18:H81" si="0">I18/12</f>
        <v>8.3333333333333329E-2</v>
      </c>
      <c r="I18" s="37">
        <v>1</v>
      </c>
      <c r="J18" s="38">
        <f>L7</f>
        <v>31</v>
      </c>
      <c r="K18" s="38">
        <f>IF(J19="",0,J19)</f>
        <v>0</v>
      </c>
      <c r="L18" s="39">
        <f>IF(J18="","",$L$14)</f>
        <v>0</v>
      </c>
      <c r="M18" s="40">
        <f>P14</f>
        <v>0</v>
      </c>
      <c r="N18" s="40" t="e">
        <f>IF(I18&lt;&gt;"",$N$14*M18,"")</f>
        <v>#VALUE!</v>
      </c>
      <c r="O18" s="40" t="e">
        <f>IF(I18&lt;&gt;"",L18-N18,"")</f>
        <v>#VALUE!</v>
      </c>
      <c r="P18" s="40" t="e">
        <f>IF(I18&lt;&gt;"",M18-O18,"")</f>
        <v>#VALUE!</v>
      </c>
    </row>
    <row r="19" spans="1:16" ht="12.75" customHeight="1" x14ac:dyDescent="0.2">
      <c r="A19" s="2"/>
      <c r="B19" s="2"/>
      <c r="C19" s="2"/>
      <c r="D19" s="41"/>
      <c r="E19" s="42"/>
      <c r="F19" s="43"/>
      <c r="G19" s="2"/>
      <c r="H19" s="36" t="e">
        <f t="shared" si="0"/>
        <v>#VALUE!</v>
      </c>
      <c r="I19" s="37" t="str">
        <f>IF(I18&gt;=$I$14,"",I18+1)</f>
        <v/>
      </c>
      <c r="J19" s="38" t="str">
        <f t="shared" ref="J19:J83" si="1">IF(I19="","",EDATE($J$18,I18))</f>
        <v/>
      </c>
      <c r="K19" s="38">
        <f t="shared" ref="K19:K82" si="2">IF(J20="",0,J20)</f>
        <v>0</v>
      </c>
      <c r="L19" s="39" t="str">
        <f t="shared" ref="L19:L82" si="3">IF(J19="","",$L$14)</f>
        <v/>
      </c>
      <c r="M19" s="40" t="str">
        <f>IF(I19&lt;&gt;"",P18,"")</f>
        <v/>
      </c>
      <c r="N19" s="40" t="str">
        <f t="shared" ref="N19:N82" si="4">IF(I19&lt;&gt;"",$N$14*M19,"")</f>
        <v/>
      </c>
      <c r="O19" s="40" t="str">
        <f t="shared" ref="O19:O82" si="5">IF(I19&lt;&gt;"",L19-N19,"")</f>
        <v/>
      </c>
      <c r="P19" s="40" t="str">
        <f t="shared" ref="P19:P82" si="6">IF(I19&lt;&gt;"",M19-O19,"")</f>
        <v/>
      </c>
    </row>
    <row r="20" spans="1:16" ht="12.75" customHeight="1" x14ac:dyDescent="0.2">
      <c r="A20" s="2"/>
      <c r="B20" s="2"/>
      <c r="C20" s="2"/>
      <c r="D20" s="41"/>
      <c r="E20" s="42"/>
      <c r="F20" s="44"/>
      <c r="G20" s="2"/>
      <c r="H20" s="36" t="e">
        <f t="shared" si="0"/>
        <v>#VALUE!</v>
      </c>
      <c r="I20" s="37" t="str">
        <f t="shared" ref="I20:I83" si="7">IF(I19&gt;=$I$14,"",I19+1)</f>
        <v/>
      </c>
      <c r="J20" s="38" t="str">
        <f t="shared" si="1"/>
        <v/>
      </c>
      <c r="K20" s="38">
        <f t="shared" si="2"/>
        <v>0</v>
      </c>
      <c r="L20" s="39" t="str">
        <f t="shared" si="3"/>
        <v/>
      </c>
      <c r="M20" s="40" t="str">
        <f t="shared" ref="M20:M76" si="8">IF(I20&lt;&gt;"",P19,"")</f>
        <v/>
      </c>
      <c r="N20" s="40" t="str">
        <f t="shared" si="4"/>
        <v/>
      </c>
      <c r="O20" s="40" t="str">
        <f t="shared" si="5"/>
        <v/>
      </c>
      <c r="P20" s="40" t="str">
        <f t="shared" si="6"/>
        <v/>
      </c>
    </row>
    <row r="21" spans="1:16" ht="12.75" customHeight="1" x14ac:dyDescent="0.2">
      <c r="A21" s="2"/>
      <c r="B21" s="2"/>
      <c r="C21" s="2"/>
      <c r="D21" s="41"/>
      <c r="E21" s="42"/>
      <c r="F21" s="42"/>
      <c r="G21" s="2"/>
      <c r="H21" s="36" t="e">
        <f t="shared" si="0"/>
        <v>#VALUE!</v>
      </c>
      <c r="I21" s="37" t="str">
        <f t="shared" si="7"/>
        <v/>
      </c>
      <c r="J21" s="38" t="str">
        <f t="shared" si="1"/>
        <v/>
      </c>
      <c r="K21" s="38">
        <f t="shared" si="2"/>
        <v>0</v>
      </c>
      <c r="L21" s="39" t="str">
        <f t="shared" si="3"/>
        <v/>
      </c>
      <c r="M21" s="40" t="str">
        <f t="shared" si="8"/>
        <v/>
      </c>
      <c r="N21" s="40" t="str">
        <f t="shared" si="4"/>
        <v/>
      </c>
      <c r="O21" s="40" t="str">
        <f t="shared" si="5"/>
        <v/>
      </c>
      <c r="P21" s="40" t="str">
        <f t="shared" si="6"/>
        <v/>
      </c>
    </row>
    <row r="22" spans="1:16" ht="12.75" customHeight="1" x14ac:dyDescent="0.2">
      <c r="A22" s="2"/>
      <c r="B22" s="2"/>
      <c r="C22" s="2"/>
      <c r="D22" s="3"/>
      <c r="E22" s="2"/>
      <c r="F22" s="45"/>
      <c r="G22" s="2"/>
      <c r="H22" s="36" t="e">
        <f t="shared" si="0"/>
        <v>#VALUE!</v>
      </c>
      <c r="I22" s="37" t="str">
        <f t="shared" si="7"/>
        <v/>
      </c>
      <c r="J22" s="38" t="str">
        <f t="shared" si="1"/>
        <v/>
      </c>
      <c r="K22" s="38">
        <f t="shared" si="2"/>
        <v>0</v>
      </c>
      <c r="L22" s="39" t="str">
        <f t="shared" si="3"/>
        <v/>
      </c>
      <c r="M22" s="40" t="str">
        <f t="shared" si="8"/>
        <v/>
      </c>
      <c r="N22" s="40" t="str">
        <f t="shared" si="4"/>
        <v/>
      </c>
      <c r="O22" s="40" t="str">
        <f t="shared" si="5"/>
        <v/>
      </c>
      <c r="P22" s="40" t="str">
        <f t="shared" si="6"/>
        <v/>
      </c>
    </row>
    <row r="23" spans="1:16" ht="12.75" customHeight="1" x14ac:dyDescent="0.2">
      <c r="A23" s="2"/>
      <c r="B23" s="2"/>
      <c r="C23" s="2"/>
      <c r="D23" s="41"/>
      <c r="E23" s="42"/>
      <c r="F23" s="46"/>
      <c r="G23" s="2"/>
      <c r="H23" s="36" t="e">
        <f t="shared" si="0"/>
        <v>#VALUE!</v>
      </c>
      <c r="I23" s="37" t="str">
        <f t="shared" si="7"/>
        <v/>
      </c>
      <c r="J23" s="38" t="str">
        <f t="shared" si="1"/>
        <v/>
      </c>
      <c r="K23" s="38">
        <f t="shared" si="2"/>
        <v>0</v>
      </c>
      <c r="L23" s="39" t="str">
        <f t="shared" si="3"/>
        <v/>
      </c>
      <c r="M23" s="40" t="str">
        <f t="shared" si="8"/>
        <v/>
      </c>
      <c r="N23" s="40" t="str">
        <f t="shared" si="4"/>
        <v/>
      </c>
      <c r="O23" s="40" t="str">
        <f t="shared" si="5"/>
        <v/>
      </c>
      <c r="P23" s="40" t="str">
        <f t="shared" si="6"/>
        <v/>
      </c>
    </row>
    <row r="24" spans="1:16" ht="12.75" customHeight="1" x14ac:dyDescent="0.2">
      <c r="A24" s="2"/>
      <c r="B24" s="2"/>
      <c r="C24" s="2"/>
      <c r="D24" s="41"/>
      <c r="E24" s="42"/>
      <c r="F24" s="47"/>
      <c r="G24" s="2"/>
      <c r="H24" s="36" t="e">
        <f t="shared" si="0"/>
        <v>#VALUE!</v>
      </c>
      <c r="I24" s="37" t="str">
        <f t="shared" si="7"/>
        <v/>
      </c>
      <c r="J24" s="38" t="str">
        <f t="shared" si="1"/>
        <v/>
      </c>
      <c r="K24" s="38">
        <f t="shared" si="2"/>
        <v>0</v>
      </c>
      <c r="L24" s="39" t="str">
        <f t="shared" si="3"/>
        <v/>
      </c>
      <c r="M24" s="40" t="str">
        <f t="shared" si="8"/>
        <v/>
      </c>
      <c r="N24" s="40" t="str">
        <f t="shared" si="4"/>
        <v/>
      </c>
      <c r="O24" s="40" t="str">
        <f t="shared" si="5"/>
        <v/>
      </c>
      <c r="P24" s="40" t="str">
        <f t="shared" si="6"/>
        <v/>
      </c>
    </row>
    <row r="25" spans="1:16" ht="12.75" customHeight="1" x14ac:dyDescent="0.2">
      <c r="A25" s="2"/>
      <c r="B25" s="2"/>
      <c r="C25" s="2"/>
      <c r="D25" s="3"/>
      <c r="E25" s="2"/>
      <c r="F25" s="2"/>
      <c r="G25" s="2"/>
      <c r="H25" s="36" t="e">
        <f t="shared" si="0"/>
        <v>#VALUE!</v>
      </c>
      <c r="I25" s="37" t="str">
        <f t="shared" si="7"/>
        <v/>
      </c>
      <c r="J25" s="38" t="str">
        <f t="shared" si="1"/>
        <v/>
      </c>
      <c r="K25" s="38">
        <f t="shared" si="2"/>
        <v>0</v>
      </c>
      <c r="L25" s="39" t="str">
        <f t="shared" si="3"/>
        <v/>
      </c>
      <c r="M25" s="40" t="str">
        <f t="shared" si="8"/>
        <v/>
      </c>
      <c r="N25" s="40" t="str">
        <f t="shared" si="4"/>
        <v/>
      </c>
      <c r="O25" s="40" t="str">
        <f t="shared" si="5"/>
        <v/>
      </c>
      <c r="P25" s="40" t="str">
        <f t="shared" si="6"/>
        <v/>
      </c>
    </row>
    <row r="26" spans="1:16" ht="12.75" customHeight="1" x14ac:dyDescent="0.2">
      <c r="A26" s="2"/>
      <c r="B26" s="2"/>
      <c r="C26" s="2"/>
      <c r="D26" s="3"/>
      <c r="E26" s="2"/>
      <c r="F26" s="2"/>
      <c r="G26" s="2"/>
      <c r="H26" s="36" t="e">
        <f t="shared" si="0"/>
        <v>#VALUE!</v>
      </c>
      <c r="I26" s="37" t="str">
        <f t="shared" si="7"/>
        <v/>
      </c>
      <c r="J26" s="38" t="str">
        <f t="shared" si="1"/>
        <v/>
      </c>
      <c r="K26" s="38">
        <f t="shared" si="2"/>
        <v>0</v>
      </c>
      <c r="L26" s="39" t="str">
        <f t="shared" si="3"/>
        <v/>
      </c>
      <c r="M26" s="40" t="str">
        <f t="shared" si="8"/>
        <v/>
      </c>
      <c r="N26" s="40" t="str">
        <f t="shared" si="4"/>
        <v/>
      </c>
      <c r="O26" s="40" t="str">
        <f t="shared" si="5"/>
        <v/>
      </c>
      <c r="P26" s="40" t="str">
        <f t="shared" si="6"/>
        <v/>
      </c>
    </row>
    <row r="27" spans="1:16" ht="12.75" customHeight="1" x14ac:dyDescent="0.2">
      <c r="A27" s="2"/>
      <c r="B27" s="2"/>
      <c r="C27" s="2"/>
      <c r="D27" s="3" t="s">
        <v>2</v>
      </c>
      <c r="E27" s="2"/>
      <c r="F27" s="8" t="e">
        <f>SUM(N18:N834)</f>
        <v>#VALUE!</v>
      </c>
      <c r="G27" s="2"/>
      <c r="H27" s="36" t="e">
        <f t="shared" si="0"/>
        <v>#VALUE!</v>
      </c>
      <c r="I27" s="37" t="str">
        <f t="shared" si="7"/>
        <v/>
      </c>
      <c r="J27" s="38" t="str">
        <f t="shared" si="1"/>
        <v/>
      </c>
      <c r="K27" s="38">
        <f t="shared" si="2"/>
        <v>0</v>
      </c>
      <c r="L27" s="39" t="str">
        <f t="shared" si="3"/>
        <v/>
      </c>
      <c r="M27" s="40" t="str">
        <f t="shared" si="8"/>
        <v/>
      </c>
      <c r="N27" s="40" t="str">
        <f t="shared" si="4"/>
        <v/>
      </c>
      <c r="O27" s="40" t="str">
        <f t="shared" si="5"/>
        <v/>
      </c>
      <c r="P27" s="40" t="str">
        <f t="shared" si="6"/>
        <v/>
      </c>
    </row>
    <row r="28" spans="1:16" ht="12.75" customHeight="1" x14ac:dyDescent="0.2">
      <c r="A28" s="2"/>
      <c r="B28" s="2"/>
      <c r="C28" s="2"/>
      <c r="D28" s="3"/>
      <c r="E28" s="2"/>
      <c r="F28" s="2"/>
      <c r="G28" s="2"/>
      <c r="H28" s="36" t="e">
        <f t="shared" si="0"/>
        <v>#VALUE!</v>
      </c>
      <c r="I28" s="37" t="str">
        <f t="shared" si="7"/>
        <v/>
      </c>
      <c r="J28" s="38" t="str">
        <f t="shared" si="1"/>
        <v/>
      </c>
      <c r="K28" s="38">
        <f t="shared" si="2"/>
        <v>0</v>
      </c>
      <c r="L28" s="39" t="str">
        <f t="shared" si="3"/>
        <v/>
      </c>
      <c r="M28" s="40" t="str">
        <f t="shared" si="8"/>
        <v/>
      </c>
      <c r="N28" s="40" t="str">
        <f t="shared" si="4"/>
        <v/>
      </c>
      <c r="O28" s="40" t="str">
        <f t="shared" si="5"/>
        <v/>
      </c>
      <c r="P28" s="40" t="str">
        <f t="shared" si="6"/>
        <v/>
      </c>
    </row>
    <row r="29" spans="1:16" ht="12.75" customHeight="1" x14ac:dyDescent="0.2">
      <c r="A29" s="2"/>
      <c r="B29" s="2"/>
      <c r="C29" s="2"/>
      <c r="D29" s="41"/>
      <c r="E29" s="42"/>
      <c r="F29" s="2"/>
      <c r="G29" s="2"/>
      <c r="H29" s="36" t="e">
        <f t="shared" si="0"/>
        <v>#VALUE!</v>
      </c>
      <c r="I29" s="37" t="str">
        <f t="shared" si="7"/>
        <v/>
      </c>
      <c r="J29" s="38" t="str">
        <f t="shared" si="1"/>
        <v/>
      </c>
      <c r="K29" s="38">
        <f t="shared" si="2"/>
        <v>0</v>
      </c>
      <c r="L29" s="39" t="str">
        <f t="shared" si="3"/>
        <v/>
      </c>
      <c r="M29" s="40" t="str">
        <f t="shared" si="8"/>
        <v/>
      </c>
      <c r="N29" s="40" t="str">
        <f t="shared" si="4"/>
        <v/>
      </c>
      <c r="O29" s="40" t="str">
        <f t="shared" si="5"/>
        <v/>
      </c>
      <c r="P29" s="40" t="str">
        <f t="shared" si="6"/>
        <v/>
      </c>
    </row>
    <row r="30" spans="1:16" ht="12.75" customHeight="1" x14ac:dyDescent="0.2">
      <c r="A30" s="2"/>
      <c r="B30" s="2"/>
      <c r="C30" s="2"/>
      <c r="D30" s="3"/>
      <c r="E30" s="2"/>
      <c r="F30" s="2"/>
      <c r="G30" s="2"/>
      <c r="H30" s="36" t="e">
        <f t="shared" si="0"/>
        <v>#VALUE!</v>
      </c>
      <c r="I30" s="37" t="str">
        <f t="shared" si="7"/>
        <v/>
      </c>
      <c r="J30" s="38" t="str">
        <f t="shared" si="1"/>
        <v/>
      </c>
      <c r="K30" s="38">
        <f t="shared" si="2"/>
        <v>0</v>
      </c>
      <c r="L30" s="39" t="str">
        <f t="shared" si="3"/>
        <v/>
      </c>
      <c r="M30" s="40" t="str">
        <f t="shared" si="8"/>
        <v/>
      </c>
      <c r="N30" s="40" t="str">
        <f t="shared" si="4"/>
        <v/>
      </c>
      <c r="O30" s="40" t="str">
        <f t="shared" si="5"/>
        <v/>
      </c>
      <c r="P30" s="40" t="str">
        <f t="shared" si="6"/>
        <v/>
      </c>
    </row>
    <row r="31" spans="1:16" ht="12.75" customHeight="1" x14ac:dyDescent="0.2">
      <c r="A31" s="2"/>
      <c r="B31" s="2"/>
      <c r="C31" s="2"/>
      <c r="D31" s="3"/>
      <c r="E31" s="2"/>
      <c r="F31" s="2"/>
      <c r="G31" s="2"/>
      <c r="H31" s="36" t="e">
        <f t="shared" si="0"/>
        <v>#VALUE!</v>
      </c>
      <c r="I31" s="37" t="str">
        <f t="shared" si="7"/>
        <v/>
      </c>
      <c r="J31" s="38" t="str">
        <f t="shared" si="1"/>
        <v/>
      </c>
      <c r="K31" s="38">
        <f t="shared" si="2"/>
        <v>0</v>
      </c>
      <c r="L31" s="39" t="str">
        <f t="shared" si="3"/>
        <v/>
      </c>
      <c r="M31" s="40" t="str">
        <f t="shared" si="8"/>
        <v/>
      </c>
      <c r="N31" s="40" t="str">
        <f t="shared" si="4"/>
        <v/>
      </c>
      <c r="O31" s="40" t="str">
        <f t="shared" si="5"/>
        <v/>
      </c>
      <c r="P31" s="40" t="str">
        <f t="shared" si="6"/>
        <v/>
      </c>
    </row>
    <row r="32" spans="1:16" ht="12.75" customHeight="1" x14ac:dyDescent="0.2">
      <c r="A32" s="2"/>
      <c r="B32" s="2"/>
      <c r="C32" s="2"/>
      <c r="D32" s="3"/>
      <c r="E32" s="2"/>
      <c r="F32" s="2"/>
      <c r="G32" s="4"/>
      <c r="H32" s="36" t="e">
        <f t="shared" si="0"/>
        <v>#VALUE!</v>
      </c>
      <c r="I32" s="37" t="str">
        <f t="shared" si="7"/>
        <v/>
      </c>
      <c r="J32" s="38" t="str">
        <f t="shared" si="1"/>
        <v/>
      </c>
      <c r="K32" s="38">
        <f t="shared" si="2"/>
        <v>0</v>
      </c>
      <c r="L32" s="39" t="str">
        <f t="shared" si="3"/>
        <v/>
      </c>
      <c r="M32" s="40" t="str">
        <f t="shared" si="8"/>
        <v/>
      </c>
      <c r="N32" s="40" t="str">
        <f t="shared" si="4"/>
        <v/>
      </c>
      <c r="O32" s="40" t="str">
        <f t="shared" si="5"/>
        <v/>
      </c>
      <c r="P32" s="40" t="str">
        <f t="shared" si="6"/>
        <v/>
      </c>
    </row>
    <row r="33" spans="1:16" ht="12.75" customHeight="1" x14ac:dyDescent="0.2">
      <c r="A33" s="2"/>
      <c r="B33" s="2"/>
      <c r="C33" s="2"/>
      <c r="D33" s="3"/>
      <c r="E33" s="2"/>
      <c r="F33" s="2"/>
      <c r="G33" s="4"/>
      <c r="H33" s="36" t="e">
        <f t="shared" si="0"/>
        <v>#VALUE!</v>
      </c>
      <c r="I33" s="37" t="str">
        <f t="shared" si="7"/>
        <v/>
      </c>
      <c r="J33" s="38" t="str">
        <f t="shared" si="1"/>
        <v/>
      </c>
      <c r="K33" s="38">
        <f t="shared" si="2"/>
        <v>0</v>
      </c>
      <c r="L33" s="39" t="str">
        <f t="shared" si="3"/>
        <v/>
      </c>
      <c r="M33" s="40" t="str">
        <f t="shared" si="8"/>
        <v/>
      </c>
      <c r="N33" s="40" t="str">
        <f t="shared" si="4"/>
        <v/>
      </c>
      <c r="O33" s="40" t="str">
        <f t="shared" si="5"/>
        <v/>
      </c>
      <c r="P33" s="40" t="str">
        <f t="shared" si="6"/>
        <v/>
      </c>
    </row>
    <row r="34" spans="1:16" ht="12.75" customHeight="1" x14ac:dyDescent="0.2">
      <c r="A34" s="2"/>
      <c r="B34" s="2"/>
      <c r="C34" s="2"/>
      <c r="D34" s="3"/>
      <c r="E34" s="2"/>
      <c r="F34" s="2"/>
      <c r="G34" s="4"/>
      <c r="H34" s="36" t="e">
        <f t="shared" si="0"/>
        <v>#VALUE!</v>
      </c>
      <c r="I34" s="37" t="str">
        <f t="shared" si="7"/>
        <v/>
      </c>
      <c r="J34" s="38" t="str">
        <f t="shared" si="1"/>
        <v/>
      </c>
      <c r="K34" s="38">
        <f t="shared" si="2"/>
        <v>0</v>
      </c>
      <c r="L34" s="39" t="str">
        <f t="shared" si="3"/>
        <v/>
      </c>
      <c r="M34" s="40" t="str">
        <f t="shared" si="8"/>
        <v/>
      </c>
      <c r="N34" s="40" t="str">
        <f t="shared" si="4"/>
        <v/>
      </c>
      <c r="O34" s="40" t="str">
        <f t="shared" si="5"/>
        <v/>
      </c>
      <c r="P34" s="40" t="str">
        <f t="shared" si="6"/>
        <v/>
      </c>
    </row>
    <row r="35" spans="1:16" ht="12.75" customHeight="1" x14ac:dyDescent="0.2">
      <c r="A35" s="2"/>
      <c r="B35" s="2"/>
      <c r="C35" s="2"/>
      <c r="D35" s="3"/>
      <c r="E35" s="2"/>
      <c r="F35" s="2"/>
      <c r="G35" s="4"/>
      <c r="H35" s="36" t="e">
        <f t="shared" si="0"/>
        <v>#VALUE!</v>
      </c>
      <c r="I35" s="37" t="str">
        <f t="shared" si="7"/>
        <v/>
      </c>
      <c r="J35" s="38" t="str">
        <f t="shared" si="1"/>
        <v/>
      </c>
      <c r="K35" s="38">
        <f t="shared" si="2"/>
        <v>0</v>
      </c>
      <c r="L35" s="39" t="str">
        <f t="shared" si="3"/>
        <v/>
      </c>
      <c r="M35" s="40" t="str">
        <f t="shared" si="8"/>
        <v/>
      </c>
      <c r="N35" s="40" t="str">
        <f t="shared" si="4"/>
        <v/>
      </c>
      <c r="O35" s="40" t="str">
        <f t="shared" si="5"/>
        <v/>
      </c>
      <c r="P35" s="40" t="str">
        <f t="shared" si="6"/>
        <v/>
      </c>
    </row>
    <row r="36" spans="1:16" ht="12.75" customHeight="1" x14ac:dyDescent="0.2">
      <c r="A36" s="2"/>
      <c r="B36" s="2"/>
      <c r="C36" s="2"/>
      <c r="D36" s="3"/>
      <c r="E36" s="2"/>
      <c r="F36" s="48"/>
      <c r="G36" s="4"/>
      <c r="H36" s="36" t="e">
        <f t="shared" si="0"/>
        <v>#VALUE!</v>
      </c>
      <c r="I36" s="37" t="str">
        <f t="shared" si="7"/>
        <v/>
      </c>
      <c r="J36" s="38" t="str">
        <f t="shared" si="1"/>
        <v/>
      </c>
      <c r="K36" s="38">
        <f t="shared" si="2"/>
        <v>0</v>
      </c>
      <c r="L36" s="39" t="str">
        <f t="shared" si="3"/>
        <v/>
      </c>
      <c r="M36" s="40" t="str">
        <f t="shared" si="8"/>
        <v/>
      </c>
      <c r="N36" s="40" t="str">
        <f t="shared" si="4"/>
        <v/>
      </c>
      <c r="O36" s="40" t="str">
        <f t="shared" si="5"/>
        <v/>
      </c>
      <c r="P36" s="40" t="str">
        <f t="shared" si="6"/>
        <v/>
      </c>
    </row>
    <row r="37" spans="1:16" ht="12.75" customHeight="1" x14ac:dyDescent="0.2">
      <c r="A37" s="2"/>
      <c r="B37" s="2"/>
      <c r="C37" s="2"/>
      <c r="D37" s="3"/>
      <c r="E37" s="2"/>
      <c r="F37" s="2"/>
      <c r="G37" s="4"/>
      <c r="H37" s="36" t="e">
        <f t="shared" si="0"/>
        <v>#VALUE!</v>
      </c>
      <c r="I37" s="37" t="str">
        <f t="shared" si="7"/>
        <v/>
      </c>
      <c r="J37" s="38" t="str">
        <f t="shared" si="1"/>
        <v/>
      </c>
      <c r="K37" s="38">
        <f t="shared" si="2"/>
        <v>0</v>
      </c>
      <c r="L37" s="39" t="str">
        <f t="shared" si="3"/>
        <v/>
      </c>
      <c r="M37" s="40" t="str">
        <f t="shared" si="8"/>
        <v/>
      </c>
      <c r="N37" s="40" t="str">
        <f t="shared" si="4"/>
        <v/>
      </c>
      <c r="O37" s="40" t="str">
        <f t="shared" si="5"/>
        <v/>
      </c>
      <c r="P37" s="40" t="str">
        <f t="shared" si="6"/>
        <v/>
      </c>
    </row>
    <row r="38" spans="1:16" ht="12.75" customHeight="1" x14ac:dyDescent="0.2">
      <c r="A38" s="2"/>
      <c r="B38" s="2"/>
      <c r="C38" s="2"/>
      <c r="D38" s="3"/>
      <c r="E38" s="2"/>
      <c r="F38" s="2"/>
      <c r="G38" s="4"/>
      <c r="H38" s="36" t="e">
        <f t="shared" si="0"/>
        <v>#VALUE!</v>
      </c>
      <c r="I38" s="37" t="str">
        <f t="shared" si="7"/>
        <v/>
      </c>
      <c r="J38" s="38" t="str">
        <f t="shared" si="1"/>
        <v/>
      </c>
      <c r="K38" s="38">
        <f t="shared" si="2"/>
        <v>0</v>
      </c>
      <c r="L38" s="39" t="str">
        <f t="shared" si="3"/>
        <v/>
      </c>
      <c r="M38" s="40" t="str">
        <f t="shared" si="8"/>
        <v/>
      </c>
      <c r="N38" s="40" t="str">
        <f t="shared" si="4"/>
        <v/>
      </c>
      <c r="O38" s="40" t="str">
        <f t="shared" si="5"/>
        <v/>
      </c>
      <c r="P38" s="40" t="str">
        <f t="shared" si="6"/>
        <v/>
      </c>
    </row>
    <row r="39" spans="1:16" ht="12.75" customHeight="1" x14ac:dyDescent="0.2">
      <c r="A39" s="2"/>
      <c r="B39" s="2"/>
      <c r="C39" s="2"/>
      <c r="D39" s="3"/>
      <c r="E39" s="2"/>
      <c r="F39" s="2"/>
      <c r="G39" s="4"/>
      <c r="H39" s="36" t="e">
        <f t="shared" si="0"/>
        <v>#VALUE!</v>
      </c>
      <c r="I39" s="37" t="str">
        <f t="shared" si="7"/>
        <v/>
      </c>
      <c r="J39" s="38" t="str">
        <f t="shared" si="1"/>
        <v/>
      </c>
      <c r="K39" s="38">
        <f t="shared" si="2"/>
        <v>0</v>
      </c>
      <c r="L39" s="39" t="str">
        <f t="shared" si="3"/>
        <v/>
      </c>
      <c r="M39" s="40" t="str">
        <f t="shared" si="8"/>
        <v/>
      </c>
      <c r="N39" s="40" t="str">
        <f t="shared" si="4"/>
        <v/>
      </c>
      <c r="O39" s="40" t="str">
        <f t="shared" si="5"/>
        <v/>
      </c>
      <c r="P39" s="40" t="str">
        <f t="shared" si="6"/>
        <v/>
      </c>
    </row>
    <row r="40" spans="1:16" ht="12.75" customHeight="1" x14ac:dyDescent="0.2">
      <c r="A40" s="2"/>
      <c r="B40" s="2"/>
      <c r="C40" s="2"/>
      <c r="D40" s="3"/>
      <c r="E40" s="2"/>
      <c r="F40" s="2"/>
      <c r="G40" s="4"/>
      <c r="H40" s="36" t="e">
        <f t="shared" si="0"/>
        <v>#VALUE!</v>
      </c>
      <c r="I40" s="37" t="str">
        <f t="shared" si="7"/>
        <v/>
      </c>
      <c r="J40" s="38" t="str">
        <f t="shared" si="1"/>
        <v/>
      </c>
      <c r="K40" s="38">
        <f t="shared" si="2"/>
        <v>0</v>
      </c>
      <c r="L40" s="39" t="str">
        <f t="shared" si="3"/>
        <v/>
      </c>
      <c r="M40" s="40" t="str">
        <f t="shared" si="8"/>
        <v/>
      </c>
      <c r="N40" s="40" t="str">
        <f t="shared" si="4"/>
        <v/>
      </c>
      <c r="O40" s="40" t="str">
        <f t="shared" si="5"/>
        <v/>
      </c>
      <c r="P40" s="40" t="str">
        <f t="shared" si="6"/>
        <v/>
      </c>
    </row>
    <row r="41" spans="1:16" ht="12.75" customHeight="1" x14ac:dyDescent="0.2">
      <c r="A41" s="2"/>
      <c r="B41" s="2"/>
      <c r="C41" s="2"/>
      <c r="D41" s="3"/>
      <c r="E41" s="2"/>
      <c r="F41" s="2"/>
      <c r="G41" s="4"/>
      <c r="H41" s="36" t="e">
        <f t="shared" si="0"/>
        <v>#VALUE!</v>
      </c>
      <c r="I41" s="37" t="str">
        <f t="shared" si="7"/>
        <v/>
      </c>
      <c r="J41" s="38" t="str">
        <f t="shared" si="1"/>
        <v/>
      </c>
      <c r="K41" s="38">
        <f t="shared" si="2"/>
        <v>0</v>
      </c>
      <c r="L41" s="39" t="str">
        <f t="shared" si="3"/>
        <v/>
      </c>
      <c r="M41" s="40" t="str">
        <f t="shared" si="8"/>
        <v/>
      </c>
      <c r="N41" s="40" t="str">
        <f t="shared" si="4"/>
        <v/>
      </c>
      <c r="O41" s="40" t="str">
        <f t="shared" si="5"/>
        <v/>
      </c>
      <c r="P41" s="40" t="str">
        <f t="shared" si="6"/>
        <v/>
      </c>
    </row>
    <row r="42" spans="1:16" ht="12.75" customHeight="1" x14ac:dyDescent="0.2">
      <c r="A42" s="2"/>
      <c r="B42" s="2"/>
      <c r="C42" s="2"/>
      <c r="D42" s="3"/>
      <c r="E42" s="2"/>
      <c r="F42" s="2"/>
      <c r="G42" s="4"/>
      <c r="H42" s="36" t="e">
        <f t="shared" si="0"/>
        <v>#VALUE!</v>
      </c>
      <c r="I42" s="37" t="str">
        <f t="shared" si="7"/>
        <v/>
      </c>
      <c r="J42" s="38" t="str">
        <f t="shared" si="1"/>
        <v/>
      </c>
      <c r="K42" s="38">
        <f t="shared" si="2"/>
        <v>0</v>
      </c>
      <c r="L42" s="39" t="str">
        <f t="shared" si="3"/>
        <v/>
      </c>
      <c r="M42" s="40" t="str">
        <f t="shared" si="8"/>
        <v/>
      </c>
      <c r="N42" s="40" t="str">
        <f t="shared" si="4"/>
        <v/>
      </c>
      <c r="O42" s="40" t="str">
        <f t="shared" si="5"/>
        <v/>
      </c>
      <c r="P42" s="40" t="str">
        <f t="shared" si="6"/>
        <v/>
      </c>
    </row>
    <row r="43" spans="1:16" ht="12.75" customHeight="1" x14ac:dyDescent="0.2">
      <c r="A43" s="2"/>
      <c r="B43" s="2"/>
      <c r="C43" s="2"/>
      <c r="D43" s="3"/>
      <c r="E43" s="2"/>
      <c r="F43" s="2"/>
      <c r="G43" s="4"/>
      <c r="H43" s="36" t="e">
        <f t="shared" si="0"/>
        <v>#VALUE!</v>
      </c>
      <c r="I43" s="37" t="str">
        <f t="shared" si="7"/>
        <v/>
      </c>
      <c r="J43" s="38" t="str">
        <f t="shared" si="1"/>
        <v/>
      </c>
      <c r="K43" s="38">
        <f t="shared" si="2"/>
        <v>0</v>
      </c>
      <c r="L43" s="39" t="str">
        <f t="shared" si="3"/>
        <v/>
      </c>
      <c r="M43" s="40" t="str">
        <f t="shared" si="8"/>
        <v/>
      </c>
      <c r="N43" s="40" t="str">
        <f t="shared" si="4"/>
        <v/>
      </c>
      <c r="O43" s="40" t="str">
        <f t="shared" si="5"/>
        <v/>
      </c>
      <c r="P43" s="40" t="str">
        <f t="shared" si="6"/>
        <v/>
      </c>
    </row>
    <row r="44" spans="1:16" ht="12.75" customHeight="1" x14ac:dyDescent="0.2">
      <c r="A44" s="2"/>
      <c r="B44" s="2"/>
      <c r="C44" s="2"/>
      <c r="D44" s="3"/>
      <c r="E44" s="2"/>
      <c r="F44" s="2"/>
      <c r="G44" s="4"/>
      <c r="H44" s="36" t="e">
        <f t="shared" si="0"/>
        <v>#VALUE!</v>
      </c>
      <c r="I44" s="37" t="str">
        <f t="shared" si="7"/>
        <v/>
      </c>
      <c r="J44" s="38" t="str">
        <f t="shared" si="1"/>
        <v/>
      </c>
      <c r="K44" s="38">
        <f t="shared" si="2"/>
        <v>0</v>
      </c>
      <c r="L44" s="39" t="str">
        <f t="shared" si="3"/>
        <v/>
      </c>
      <c r="M44" s="40" t="str">
        <f t="shared" si="8"/>
        <v/>
      </c>
      <c r="N44" s="40" t="str">
        <f t="shared" si="4"/>
        <v/>
      </c>
      <c r="O44" s="40" t="str">
        <f t="shared" si="5"/>
        <v/>
      </c>
      <c r="P44" s="40" t="str">
        <f t="shared" si="6"/>
        <v/>
      </c>
    </row>
    <row r="45" spans="1:16" ht="12.75" customHeight="1" x14ac:dyDescent="0.2">
      <c r="A45" s="2"/>
      <c r="B45" s="2"/>
      <c r="C45" s="2"/>
      <c r="D45" s="3"/>
      <c r="E45" s="2"/>
      <c r="F45" s="2"/>
      <c r="G45" s="4"/>
      <c r="H45" s="36" t="e">
        <f t="shared" si="0"/>
        <v>#VALUE!</v>
      </c>
      <c r="I45" s="37" t="str">
        <f t="shared" si="7"/>
        <v/>
      </c>
      <c r="J45" s="38" t="str">
        <f t="shared" si="1"/>
        <v/>
      </c>
      <c r="K45" s="38">
        <f t="shared" si="2"/>
        <v>0</v>
      </c>
      <c r="L45" s="39" t="str">
        <f t="shared" si="3"/>
        <v/>
      </c>
      <c r="M45" s="40" t="str">
        <f t="shared" si="8"/>
        <v/>
      </c>
      <c r="N45" s="40" t="str">
        <f t="shared" si="4"/>
        <v/>
      </c>
      <c r="O45" s="40" t="str">
        <f t="shared" si="5"/>
        <v/>
      </c>
      <c r="P45" s="40" t="str">
        <f t="shared" si="6"/>
        <v/>
      </c>
    </row>
    <row r="46" spans="1:16" ht="12.75" customHeight="1" x14ac:dyDescent="0.2">
      <c r="A46" s="2"/>
      <c r="B46" s="2"/>
      <c r="C46" s="2"/>
      <c r="D46" s="3"/>
      <c r="E46" s="2"/>
      <c r="F46" s="2"/>
      <c r="G46" s="4"/>
      <c r="H46" s="36" t="e">
        <f t="shared" si="0"/>
        <v>#VALUE!</v>
      </c>
      <c r="I46" s="37" t="str">
        <f t="shared" si="7"/>
        <v/>
      </c>
      <c r="J46" s="38" t="str">
        <f t="shared" si="1"/>
        <v/>
      </c>
      <c r="K46" s="38">
        <f t="shared" si="2"/>
        <v>0</v>
      </c>
      <c r="L46" s="39" t="str">
        <f t="shared" si="3"/>
        <v/>
      </c>
      <c r="M46" s="40" t="str">
        <f t="shared" si="8"/>
        <v/>
      </c>
      <c r="N46" s="40" t="str">
        <f t="shared" si="4"/>
        <v/>
      </c>
      <c r="O46" s="40" t="str">
        <f t="shared" si="5"/>
        <v/>
      </c>
      <c r="P46" s="40" t="str">
        <f t="shared" si="6"/>
        <v/>
      </c>
    </row>
    <row r="47" spans="1:16" ht="12.75" customHeight="1" x14ac:dyDescent="0.2">
      <c r="A47" s="2"/>
      <c r="B47" s="2"/>
      <c r="C47" s="2"/>
      <c r="D47" s="3"/>
      <c r="E47" s="2"/>
      <c r="F47" s="2"/>
      <c r="G47" s="4"/>
      <c r="H47" s="36" t="e">
        <f t="shared" si="0"/>
        <v>#VALUE!</v>
      </c>
      <c r="I47" s="37" t="str">
        <f t="shared" si="7"/>
        <v/>
      </c>
      <c r="J47" s="38" t="str">
        <f t="shared" si="1"/>
        <v/>
      </c>
      <c r="K47" s="38">
        <f t="shared" si="2"/>
        <v>0</v>
      </c>
      <c r="L47" s="39" t="str">
        <f t="shared" si="3"/>
        <v/>
      </c>
      <c r="M47" s="40" t="str">
        <f t="shared" si="8"/>
        <v/>
      </c>
      <c r="N47" s="40" t="str">
        <f t="shared" si="4"/>
        <v/>
      </c>
      <c r="O47" s="40" t="str">
        <f t="shared" si="5"/>
        <v/>
      </c>
      <c r="P47" s="40" t="str">
        <f t="shared" si="6"/>
        <v/>
      </c>
    </row>
    <row r="48" spans="1:16" ht="12.75" customHeight="1" x14ac:dyDescent="0.2">
      <c r="A48" s="2"/>
      <c r="B48" s="2"/>
      <c r="C48" s="2"/>
      <c r="D48" s="3"/>
      <c r="E48" s="2"/>
      <c r="F48" s="2"/>
      <c r="G48" s="4"/>
      <c r="H48" s="36" t="e">
        <f t="shared" si="0"/>
        <v>#VALUE!</v>
      </c>
      <c r="I48" s="37" t="str">
        <f t="shared" si="7"/>
        <v/>
      </c>
      <c r="J48" s="38" t="str">
        <f t="shared" si="1"/>
        <v/>
      </c>
      <c r="K48" s="38">
        <f t="shared" si="2"/>
        <v>0</v>
      </c>
      <c r="L48" s="39" t="str">
        <f t="shared" si="3"/>
        <v/>
      </c>
      <c r="M48" s="40" t="str">
        <f t="shared" si="8"/>
        <v/>
      </c>
      <c r="N48" s="40" t="str">
        <f t="shared" si="4"/>
        <v/>
      </c>
      <c r="O48" s="40" t="str">
        <f t="shared" si="5"/>
        <v/>
      </c>
      <c r="P48" s="40" t="str">
        <f t="shared" si="6"/>
        <v/>
      </c>
    </row>
    <row r="49" spans="1:17" ht="12.75" customHeight="1" x14ac:dyDescent="0.2">
      <c r="A49" s="2"/>
      <c r="B49" s="2"/>
      <c r="C49" s="2"/>
      <c r="D49" s="3"/>
      <c r="E49" s="2"/>
      <c r="F49" s="2"/>
      <c r="G49" s="4"/>
      <c r="H49" s="36" t="e">
        <f t="shared" si="0"/>
        <v>#VALUE!</v>
      </c>
      <c r="I49" s="37" t="str">
        <f t="shared" si="7"/>
        <v/>
      </c>
      <c r="J49" s="38" t="str">
        <f t="shared" si="1"/>
        <v/>
      </c>
      <c r="K49" s="38">
        <f t="shared" si="2"/>
        <v>0</v>
      </c>
      <c r="L49" s="39" t="str">
        <f t="shared" si="3"/>
        <v/>
      </c>
      <c r="M49" s="40" t="str">
        <f t="shared" si="8"/>
        <v/>
      </c>
      <c r="N49" s="40" t="str">
        <f t="shared" si="4"/>
        <v/>
      </c>
      <c r="O49" s="40" t="str">
        <f t="shared" si="5"/>
        <v/>
      </c>
      <c r="P49" s="40" t="str">
        <f t="shared" si="6"/>
        <v/>
      </c>
    </row>
    <row r="50" spans="1:17" ht="12.75" customHeight="1" x14ac:dyDescent="0.2">
      <c r="A50" s="2"/>
      <c r="B50" s="2"/>
      <c r="C50" s="2"/>
      <c r="D50" s="3"/>
      <c r="E50" s="2"/>
      <c r="F50" s="2"/>
      <c r="G50" s="4"/>
      <c r="H50" s="36" t="e">
        <f t="shared" si="0"/>
        <v>#VALUE!</v>
      </c>
      <c r="I50" s="37" t="str">
        <f t="shared" si="7"/>
        <v/>
      </c>
      <c r="J50" s="38" t="str">
        <f t="shared" si="1"/>
        <v/>
      </c>
      <c r="K50" s="38">
        <f t="shared" si="2"/>
        <v>0</v>
      </c>
      <c r="L50" s="39" t="str">
        <f t="shared" si="3"/>
        <v/>
      </c>
      <c r="M50" s="40" t="str">
        <f t="shared" si="8"/>
        <v/>
      </c>
      <c r="N50" s="40" t="str">
        <f t="shared" si="4"/>
        <v/>
      </c>
      <c r="O50" s="40" t="str">
        <f t="shared" si="5"/>
        <v/>
      </c>
      <c r="P50" s="40" t="str">
        <f t="shared" si="6"/>
        <v/>
      </c>
    </row>
    <row r="51" spans="1:17" ht="12.75" customHeight="1" x14ac:dyDescent="0.2">
      <c r="A51" s="2"/>
      <c r="B51" s="2"/>
      <c r="C51" s="2"/>
      <c r="D51" s="3"/>
      <c r="E51" s="2"/>
      <c r="F51" s="2"/>
      <c r="G51" s="4"/>
      <c r="H51" s="36" t="e">
        <f t="shared" si="0"/>
        <v>#VALUE!</v>
      </c>
      <c r="I51" s="37" t="str">
        <f t="shared" si="7"/>
        <v/>
      </c>
      <c r="J51" s="38" t="str">
        <f t="shared" si="1"/>
        <v/>
      </c>
      <c r="K51" s="38">
        <f t="shared" si="2"/>
        <v>0</v>
      </c>
      <c r="L51" s="39" t="str">
        <f t="shared" si="3"/>
        <v/>
      </c>
      <c r="M51" s="40" t="str">
        <f t="shared" si="8"/>
        <v/>
      </c>
      <c r="N51" s="40" t="str">
        <f t="shared" si="4"/>
        <v/>
      </c>
      <c r="O51" s="40" t="str">
        <f t="shared" si="5"/>
        <v/>
      </c>
      <c r="P51" s="40" t="str">
        <f t="shared" si="6"/>
        <v/>
      </c>
    </row>
    <row r="52" spans="1:17" ht="12.75" customHeight="1" x14ac:dyDescent="0.2">
      <c r="A52" s="2"/>
      <c r="B52" s="2"/>
      <c r="C52" s="2"/>
      <c r="D52" s="3"/>
      <c r="E52" s="2"/>
      <c r="F52" s="2"/>
      <c r="G52" s="4"/>
      <c r="H52" s="36" t="e">
        <f t="shared" si="0"/>
        <v>#VALUE!</v>
      </c>
      <c r="I52" s="37" t="str">
        <f t="shared" si="7"/>
        <v/>
      </c>
      <c r="J52" s="38" t="str">
        <f t="shared" si="1"/>
        <v/>
      </c>
      <c r="K52" s="38">
        <f t="shared" si="2"/>
        <v>0</v>
      </c>
      <c r="L52" s="39" t="str">
        <f t="shared" si="3"/>
        <v/>
      </c>
      <c r="M52" s="40" t="str">
        <f t="shared" si="8"/>
        <v/>
      </c>
      <c r="N52" s="40" t="str">
        <f t="shared" si="4"/>
        <v/>
      </c>
      <c r="O52" s="40" t="str">
        <f t="shared" si="5"/>
        <v/>
      </c>
      <c r="P52" s="40" t="str">
        <f t="shared" si="6"/>
        <v/>
      </c>
    </row>
    <row r="53" spans="1:17" ht="12.75" customHeight="1" x14ac:dyDescent="0.2">
      <c r="A53" s="2"/>
      <c r="B53" s="2"/>
      <c r="C53" s="2"/>
      <c r="D53" s="3"/>
      <c r="E53" s="2"/>
      <c r="F53" s="2"/>
      <c r="G53" s="4"/>
      <c r="H53" s="36" t="e">
        <f t="shared" si="0"/>
        <v>#VALUE!</v>
      </c>
      <c r="I53" s="37" t="str">
        <f t="shared" si="7"/>
        <v/>
      </c>
      <c r="J53" s="38" t="str">
        <f t="shared" si="1"/>
        <v/>
      </c>
      <c r="K53" s="38">
        <f t="shared" si="2"/>
        <v>0</v>
      </c>
      <c r="L53" s="39" t="str">
        <f t="shared" si="3"/>
        <v/>
      </c>
      <c r="M53" s="40" t="str">
        <f t="shared" si="8"/>
        <v/>
      </c>
      <c r="N53" s="40" t="str">
        <f t="shared" si="4"/>
        <v/>
      </c>
      <c r="O53" s="40" t="str">
        <f t="shared" si="5"/>
        <v/>
      </c>
      <c r="P53" s="40" t="str">
        <f t="shared" si="6"/>
        <v/>
      </c>
    </row>
    <row r="54" spans="1:17" ht="12.75" customHeight="1" x14ac:dyDescent="0.2">
      <c r="A54" s="2"/>
      <c r="B54" s="2"/>
      <c r="C54" s="2"/>
      <c r="D54" s="3"/>
      <c r="E54" s="2"/>
      <c r="F54" s="2"/>
      <c r="G54" s="4"/>
      <c r="H54" s="36" t="e">
        <f t="shared" si="0"/>
        <v>#VALUE!</v>
      </c>
      <c r="I54" s="37" t="str">
        <f t="shared" si="7"/>
        <v/>
      </c>
      <c r="J54" s="38" t="str">
        <f t="shared" si="1"/>
        <v/>
      </c>
      <c r="K54" s="38">
        <f t="shared" si="2"/>
        <v>0</v>
      </c>
      <c r="L54" s="39" t="str">
        <f t="shared" si="3"/>
        <v/>
      </c>
      <c r="M54" s="40" t="str">
        <f t="shared" si="8"/>
        <v/>
      </c>
      <c r="N54" s="40" t="str">
        <f t="shared" si="4"/>
        <v/>
      </c>
      <c r="O54" s="40" t="str">
        <f t="shared" si="5"/>
        <v/>
      </c>
      <c r="P54" s="40" t="str">
        <f t="shared" si="6"/>
        <v/>
      </c>
    </row>
    <row r="55" spans="1:17" ht="12.75" customHeight="1" x14ac:dyDescent="0.2">
      <c r="A55" s="2"/>
      <c r="B55" s="2"/>
      <c r="C55" s="2"/>
      <c r="D55" s="3"/>
      <c r="E55" s="2"/>
      <c r="F55" s="2"/>
      <c r="G55" s="4"/>
      <c r="H55" s="36" t="e">
        <f t="shared" si="0"/>
        <v>#VALUE!</v>
      </c>
      <c r="I55" s="37" t="str">
        <f t="shared" si="7"/>
        <v/>
      </c>
      <c r="J55" s="38" t="str">
        <f t="shared" si="1"/>
        <v/>
      </c>
      <c r="K55" s="38">
        <f t="shared" si="2"/>
        <v>0</v>
      </c>
      <c r="L55" s="39" t="str">
        <f t="shared" si="3"/>
        <v/>
      </c>
      <c r="M55" s="40" t="str">
        <f t="shared" si="8"/>
        <v/>
      </c>
      <c r="N55" s="40" t="str">
        <f t="shared" si="4"/>
        <v/>
      </c>
      <c r="O55" s="40" t="str">
        <f t="shared" si="5"/>
        <v/>
      </c>
      <c r="P55" s="40" t="str">
        <f t="shared" si="6"/>
        <v/>
      </c>
    </row>
    <row r="56" spans="1:17" ht="12.75" customHeight="1" x14ac:dyDescent="0.2">
      <c r="A56" s="2"/>
      <c r="B56" s="2"/>
      <c r="C56" s="2"/>
      <c r="D56" s="3"/>
      <c r="E56" s="2"/>
      <c r="F56" s="2"/>
      <c r="G56" s="4"/>
      <c r="H56" s="36" t="e">
        <f t="shared" si="0"/>
        <v>#VALUE!</v>
      </c>
      <c r="I56" s="37" t="str">
        <f t="shared" si="7"/>
        <v/>
      </c>
      <c r="J56" s="38" t="str">
        <f t="shared" si="1"/>
        <v/>
      </c>
      <c r="K56" s="38">
        <f t="shared" si="2"/>
        <v>0</v>
      </c>
      <c r="L56" s="39" t="str">
        <f t="shared" si="3"/>
        <v/>
      </c>
      <c r="M56" s="40" t="str">
        <f t="shared" si="8"/>
        <v/>
      </c>
      <c r="N56" s="40" t="str">
        <f t="shared" si="4"/>
        <v/>
      </c>
      <c r="O56" s="40" t="str">
        <f t="shared" si="5"/>
        <v/>
      </c>
      <c r="P56" s="40" t="str">
        <f t="shared" si="6"/>
        <v/>
      </c>
    </row>
    <row r="57" spans="1:17" ht="12.75" customHeight="1" x14ac:dyDescent="0.2">
      <c r="A57" s="2"/>
      <c r="B57" s="2"/>
      <c r="C57" s="2"/>
      <c r="D57" s="3"/>
      <c r="E57" s="2"/>
      <c r="F57" s="2"/>
      <c r="G57" s="4"/>
      <c r="H57" s="36" t="e">
        <f t="shared" si="0"/>
        <v>#VALUE!</v>
      </c>
      <c r="I57" s="37" t="str">
        <f t="shared" si="7"/>
        <v/>
      </c>
      <c r="J57" s="38" t="str">
        <f t="shared" si="1"/>
        <v/>
      </c>
      <c r="K57" s="38">
        <f t="shared" si="2"/>
        <v>0</v>
      </c>
      <c r="L57" s="39" t="str">
        <f t="shared" si="3"/>
        <v/>
      </c>
      <c r="M57" s="40" t="str">
        <f t="shared" si="8"/>
        <v/>
      </c>
      <c r="N57" s="40" t="str">
        <f t="shared" si="4"/>
        <v/>
      </c>
      <c r="O57" s="40" t="str">
        <f t="shared" si="5"/>
        <v/>
      </c>
      <c r="P57" s="40" t="str">
        <f t="shared" si="6"/>
        <v/>
      </c>
    </row>
    <row r="58" spans="1:17" ht="12.75" customHeight="1" x14ac:dyDescent="0.2">
      <c r="A58" s="2"/>
      <c r="B58" s="2"/>
      <c r="C58" s="2"/>
      <c r="D58" s="3"/>
      <c r="E58" s="2"/>
      <c r="F58" s="2"/>
      <c r="G58" s="4"/>
      <c r="H58" s="36" t="e">
        <f t="shared" si="0"/>
        <v>#VALUE!</v>
      </c>
      <c r="I58" s="37" t="str">
        <f t="shared" si="7"/>
        <v/>
      </c>
      <c r="J58" s="38" t="str">
        <f t="shared" si="1"/>
        <v/>
      </c>
      <c r="K58" s="38">
        <f t="shared" si="2"/>
        <v>0</v>
      </c>
      <c r="L58" s="39" t="str">
        <f t="shared" si="3"/>
        <v/>
      </c>
      <c r="M58" s="40" t="str">
        <f t="shared" si="8"/>
        <v/>
      </c>
      <c r="N58" s="40" t="str">
        <f t="shared" si="4"/>
        <v/>
      </c>
      <c r="O58" s="40" t="str">
        <f t="shared" si="5"/>
        <v/>
      </c>
      <c r="P58" s="40" t="str">
        <f t="shared" si="6"/>
        <v/>
      </c>
    </row>
    <row r="59" spans="1:17" ht="12.75" customHeight="1" x14ac:dyDescent="0.2">
      <c r="A59" s="2"/>
      <c r="B59" s="2"/>
      <c r="C59" s="2"/>
      <c r="D59" s="3"/>
      <c r="E59" s="2"/>
      <c r="F59" s="2"/>
      <c r="G59" s="4"/>
      <c r="H59" s="36" t="e">
        <f t="shared" si="0"/>
        <v>#VALUE!</v>
      </c>
      <c r="I59" s="37" t="str">
        <f t="shared" si="7"/>
        <v/>
      </c>
      <c r="J59" s="38" t="str">
        <f t="shared" si="1"/>
        <v/>
      </c>
      <c r="K59" s="38">
        <f t="shared" si="2"/>
        <v>0</v>
      </c>
      <c r="L59" s="39" t="str">
        <f t="shared" si="3"/>
        <v/>
      </c>
      <c r="M59" s="40" t="str">
        <f t="shared" si="8"/>
        <v/>
      </c>
      <c r="N59" s="40" t="str">
        <f t="shared" si="4"/>
        <v/>
      </c>
      <c r="O59" s="40" t="str">
        <f t="shared" si="5"/>
        <v/>
      </c>
      <c r="P59" s="40" t="str">
        <f t="shared" si="6"/>
        <v/>
      </c>
    </row>
    <row r="60" spans="1:17" ht="12.75" customHeight="1" x14ac:dyDescent="0.2">
      <c r="A60" s="2"/>
      <c r="B60" s="2"/>
      <c r="C60" s="2"/>
      <c r="D60" s="3"/>
      <c r="E60" s="2"/>
      <c r="F60" s="2"/>
      <c r="G60" s="4"/>
      <c r="H60" s="36" t="e">
        <f t="shared" si="0"/>
        <v>#VALUE!</v>
      </c>
      <c r="I60" s="37" t="str">
        <f t="shared" si="7"/>
        <v/>
      </c>
      <c r="J60" s="38" t="str">
        <f t="shared" si="1"/>
        <v/>
      </c>
      <c r="K60" s="38">
        <f t="shared" si="2"/>
        <v>0</v>
      </c>
      <c r="L60" s="39" t="str">
        <f t="shared" si="3"/>
        <v/>
      </c>
      <c r="M60" s="40" t="str">
        <f t="shared" si="8"/>
        <v/>
      </c>
      <c r="N60" s="40" t="str">
        <f t="shared" si="4"/>
        <v/>
      </c>
      <c r="O60" s="40" t="str">
        <f t="shared" si="5"/>
        <v/>
      </c>
      <c r="P60" s="40" t="str">
        <f t="shared" si="6"/>
        <v/>
      </c>
    </row>
    <row r="61" spans="1:17" ht="12.75" customHeight="1" x14ac:dyDescent="0.2">
      <c r="A61" s="2"/>
      <c r="B61" s="2"/>
      <c r="C61" s="2"/>
      <c r="D61" s="3"/>
      <c r="E61" s="2"/>
      <c r="F61" s="2"/>
      <c r="G61" s="4"/>
      <c r="H61" s="36" t="e">
        <f t="shared" si="0"/>
        <v>#VALUE!</v>
      </c>
      <c r="I61" s="37" t="str">
        <f t="shared" si="7"/>
        <v/>
      </c>
      <c r="J61" s="38" t="str">
        <f t="shared" si="1"/>
        <v/>
      </c>
      <c r="K61" s="38">
        <f t="shared" si="2"/>
        <v>0</v>
      </c>
      <c r="L61" s="39" t="str">
        <f t="shared" si="3"/>
        <v/>
      </c>
      <c r="M61" s="40" t="str">
        <f t="shared" si="8"/>
        <v/>
      </c>
      <c r="N61" s="40" t="str">
        <f t="shared" si="4"/>
        <v/>
      </c>
      <c r="O61" s="40" t="str">
        <f t="shared" si="5"/>
        <v/>
      </c>
      <c r="P61" s="40" t="str">
        <f t="shared" si="6"/>
        <v/>
      </c>
    </row>
    <row r="62" spans="1:17" ht="12.75" customHeight="1" x14ac:dyDescent="0.2">
      <c r="A62" s="2"/>
      <c r="B62" s="2"/>
      <c r="C62" s="2"/>
      <c r="D62" s="3"/>
      <c r="E62" s="2"/>
      <c r="F62" s="2"/>
      <c r="G62" s="4"/>
      <c r="H62" s="36" t="e">
        <f t="shared" si="0"/>
        <v>#VALUE!</v>
      </c>
      <c r="I62" s="37" t="str">
        <f t="shared" si="7"/>
        <v/>
      </c>
      <c r="J62" s="38" t="str">
        <f t="shared" si="1"/>
        <v/>
      </c>
      <c r="K62" s="38">
        <f t="shared" si="2"/>
        <v>0</v>
      </c>
      <c r="L62" s="39" t="str">
        <f t="shared" si="3"/>
        <v/>
      </c>
      <c r="M62" s="40" t="str">
        <f t="shared" si="8"/>
        <v/>
      </c>
      <c r="N62" s="40" t="str">
        <f t="shared" si="4"/>
        <v/>
      </c>
      <c r="O62" s="40" t="str">
        <f t="shared" si="5"/>
        <v/>
      </c>
      <c r="P62" s="40" t="str">
        <f t="shared" si="6"/>
        <v/>
      </c>
    </row>
    <row r="63" spans="1:17" ht="12.75" customHeight="1" x14ac:dyDescent="0.2">
      <c r="A63" s="2"/>
      <c r="B63" s="2"/>
      <c r="C63" s="2"/>
      <c r="D63" s="3"/>
      <c r="E63" s="2"/>
      <c r="F63" s="2"/>
      <c r="G63" s="4"/>
      <c r="H63" s="36" t="e">
        <f t="shared" si="0"/>
        <v>#VALUE!</v>
      </c>
      <c r="I63" s="37" t="str">
        <f t="shared" si="7"/>
        <v/>
      </c>
      <c r="J63" s="38" t="str">
        <f t="shared" si="1"/>
        <v/>
      </c>
      <c r="K63" s="38">
        <f t="shared" si="2"/>
        <v>0</v>
      </c>
      <c r="L63" s="39" t="str">
        <f t="shared" si="3"/>
        <v/>
      </c>
      <c r="M63" s="40" t="str">
        <f t="shared" si="8"/>
        <v/>
      </c>
      <c r="N63" s="40" t="str">
        <f t="shared" si="4"/>
        <v/>
      </c>
      <c r="O63" s="40" t="str">
        <f t="shared" si="5"/>
        <v/>
      </c>
      <c r="P63" s="40" t="str">
        <f t="shared" si="6"/>
        <v/>
      </c>
    </row>
    <row r="64" spans="1:17" ht="12.75" customHeight="1" x14ac:dyDescent="0.2">
      <c r="A64" s="2"/>
      <c r="B64" s="2"/>
      <c r="C64" s="2"/>
      <c r="D64" s="3"/>
      <c r="E64" s="2"/>
      <c r="F64" s="2"/>
      <c r="G64" s="4"/>
      <c r="H64" s="36" t="e">
        <f t="shared" si="0"/>
        <v>#VALUE!</v>
      </c>
      <c r="I64" s="37" t="str">
        <f t="shared" si="7"/>
        <v/>
      </c>
      <c r="J64" s="38" t="str">
        <f t="shared" si="1"/>
        <v/>
      </c>
      <c r="K64" s="38">
        <f t="shared" si="2"/>
        <v>0</v>
      </c>
      <c r="L64" s="39" t="str">
        <f t="shared" si="3"/>
        <v/>
      </c>
      <c r="M64" s="40" t="str">
        <f t="shared" si="8"/>
        <v/>
      </c>
      <c r="N64" s="40" t="str">
        <f t="shared" si="4"/>
        <v/>
      </c>
      <c r="O64" s="40" t="str">
        <f t="shared" si="5"/>
        <v/>
      </c>
      <c r="P64" s="40" t="str">
        <f t="shared" si="6"/>
        <v/>
      </c>
      <c r="Q64" s="49"/>
    </row>
    <row r="65" spans="1:16" ht="12.75" customHeight="1" x14ac:dyDescent="0.2">
      <c r="A65" s="2"/>
      <c r="B65" s="2"/>
      <c r="C65" s="2"/>
      <c r="D65" s="3"/>
      <c r="E65" s="2"/>
      <c r="F65" s="2"/>
      <c r="G65" s="4"/>
      <c r="H65" s="36" t="e">
        <f t="shared" si="0"/>
        <v>#VALUE!</v>
      </c>
      <c r="I65" s="37" t="str">
        <f t="shared" si="7"/>
        <v/>
      </c>
      <c r="J65" s="38" t="str">
        <f t="shared" si="1"/>
        <v/>
      </c>
      <c r="K65" s="38">
        <f t="shared" si="2"/>
        <v>0</v>
      </c>
      <c r="L65" s="39" t="str">
        <f t="shared" si="3"/>
        <v/>
      </c>
      <c r="M65" s="40" t="str">
        <f t="shared" si="8"/>
        <v/>
      </c>
      <c r="N65" s="40" t="str">
        <f t="shared" si="4"/>
        <v/>
      </c>
      <c r="O65" s="40" t="str">
        <f t="shared" si="5"/>
        <v/>
      </c>
      <c r="P65" s="40" t="str">
        <f t="shared" si="6"/>
        <v/>
      </c>
    </row>
    <row r="66" spans="1:16" ht="12.75" customHeight="1" x14ac:dyDescent="0.2">
      <c r="A66" s="2"/>
      <c r="B66" s="2"/>
      <c r="C66" s="2"/>
      <c r="D66" s="3"/>
      <c r="E66" s="2"/>
      <c r="F66" s="2"/>
      <c r="G66" s="4"/>
      <c r="H66" s="36" t="e">
        <f t="shared" si="0"/>
        <v>#VALUE!</v>
      </c>
      <c r="I66" s="37" t="str">
        <f t="shared" si="7"/>
        <v/>
      </c>
      <c r="J66" s="38" t="str">
        <f t="shared" si="1"/>
        <v/>
      </c>
      <c r="K66" s="38">
        <f t="shared" si="2"/>
        <v>0</v>
      </c>
      <c r="L66" s="39" t="str">
        <f t="shared" si="3"/>
        <v/>
      </c>
      <c r="M66" s="40" t="str">
        <f t="shared" si="8"/>
        <v/>
      </c>
      <c r="N66" s="40" t="str">
        <f t="shared" si="4"/>
        <v/>
      </c>
      <c r="O66" s="40" t="str">
        <f t="shared" si="5"/>
        <v/>
      </c>
      <c r="P66" s="40" t="str">
        <f t="shared" si="6"/>
        <v/>
      </c>
    </row>
    <row r="67" spans="1:16" ht="12.75" customHeight="1" x14ac:dyDescent="0.2">
      <c r="A67" s="2"/>
      <c r="B67" s="2"/>
      <c r="C67" s="2"/>
      <c r="D67" s="3"/>
      <c r="E67" s="2"/>
      <c r="F67" s="2"/>
      <c r="G67" s="4"/>
      <c r="H67" s="36" t="e">
        <f t="shared" si="0"/>
        <v>#VALUE!</v>
      </c>
      <c r="I67" s="37" t="str">
        <f t="shared" si="7"/>
        <v/>
      </c>
      <c r="J67" s="38" t="str">
        <f t="shared" si="1"/>
        <v/>
      </c>
      <c r="K67" s="38">
        <f t="shared" si="2"/>
        <v>0</v>
      </c>
      <c r="L67" s="39" t="str">
        <f t="shared" si="3"/>
        <v/>
      </c>
      <c r="M67" s="40" t="str">
        <f t="shared" si="8"/>
        <v/>
      </c>
      <c r="N67" s="40" t="str">
        <f t="shared" si="4"/>
        <v/>
      </c>
      <c r="O67" s="40" t="str">
        <f t="shared" si="5"/>
        <v/>
      </c>
      <c r="P67" s="40" t="str">
        <f t="shared" si="6"/>
        <v/>
      </c>
    </row>
    <row r="68" spans="1:16" ht="12.75" customHeight="1" x14ac:dyDescent="0.2">
      <c r="A68" s="2"/>
      <c r="B68" s="2"/>
      <c r="C68" s="2"/>
      <c r="D68" s="3"/>
      <c r="E68" s="2"/>
      <c r="F68" s="2"/>
      <c r="G68" s="4"/>
      <c r="H68" s="36" t="e">
        <f t="shared" si="0"/>
        <v>#VALUE!</v>
      </c>
      <c r="I68" s="37" t="str">
        <f t="shared" si="7"/>
        <v/>
      </c>
      <c r="J68" s="38" t="str">
        <f t="shared" si="1"/>
        <v/>
      </c>
      <c r="K68" s="38">
        <f t="shared" si="2"/>
        <v>0</v>
      </c>
      <c r="L68" s="39" t="str">
        <f t="shared" si="3"/>
        <v/>
      </c>
      <c r="M68" s="40" t="str">
        <f t="shared" si="8"/>
        <v/>
      </c>
      <c r="N68" s="40" t="str">
        <f t="shared" si="4"/>
        <v/>
      </c>
      <c r="O68" s="40" t="str">
        <f t="shared" si="5"/>
        <v/>
      </c>
      <c r="P68" s="40" t="str">
        <f t="shared" si="6"/>
        <v/>
      </c>
    </row>
    <row r="69" spans="1:16" ht="12.75" customHeight="1" x14ac:dyDescent="0.2">
      <c r="A69" s="2"/>
      <c r="B69" s="2"/>
      <c r="C69" s="2"/>
      <c r="D69" s="3"/>
      <c r="E69" s="2"/>
      <c r="F69" s="2"/>
      <c r="G69" s="4"/>
      <c r="H69" s="36" t="e">
        <f t="shared" si="0"/>
        <v>#VALUE!</v>
      </c>
      <c r="I69" s="37" t="str">
        <f t="shared" si="7"/>
        <v/>
      </c>
      <c r="J69" s="38" t="str">
        <f t="shared" si="1"/>
        <v/>
      </c>
      <c r="K69" s="38">
        <f t="shared" si="2"/>
        <v>0</v>
      </c>
      <c r="L69" s="39" t="str">
        <f t="shared" si="3"/>
        <v/>
      </c>
      <c r="M69" s="40" t="str">
        <f t="shared" si="8"/>
        <v/>
      </c>
      <c r="N69" s="40" t="str">
        <f t="shared" si="4"/>
        <v/>
      </c>
      <c r="O69" s="40" t="str">
        <f t="shared" si="5"/>
        <v/>
      </c>
      <c r="P69" s="40" t="str">
        <f t="shared" si="6"/>
        <v/>
      </c>
    </row>
    <row r="70" spans="1:16" ht="12.75" customHeight="1" x14ac:dyDescent="0.2">
      <c r="A70" s="2"/>
      <c r="B70" s="2"/>
      <c r="C70" s="2"/>
      <c r="D70" s="3"/>
      <c r="E70" s="2"/>
      <c r="F70" s="2"/>
      <c r="G70" s="4"/>
      <c r="H70" s="36" t="e">
        <f t="shared" si="0"/>
        <v>#VALUE!</v>
      </c>
      <c r="I70" s="37" t="str">
        <f t="shared" si="7"/>
        <v/>
      </c>
      <c r="J70" s="38" t="str">
        <f t="shared" si="1"/>
        <v/>
      </c>
      <c r="K70" s="38">
        <f t="shared" si="2"/>
        <v>0</v>
      </c>
      <c r="L70" s="39" t="str">
        <f t="shared" si="3"/>
        <v/>
      </c>
      <c r="M70" s="40" t="str">
        <f t="shared" si="8"/>
        <v/>
      </c>
      <c r="N70" s="40" t="str">
        <f t="shared" si="4"/>
        <v/>
      </c>
      <c r="O70" s="40" t="str">
        <f t="shared" si="5"/>
        <v/>
      </c>
      <c r="P70" s="40" t="str">
        <f t="shared" si="6"/>
        <v/>
      </c>
    </row>
    <row r="71" spans="1:16" ht="12.75" customHeight="1" x14ac:dyDescent="0.2">
      <c r="A71" s="2"/>
      <c r="B71" s="2"/>
      <c r="C71" s="2"/>
      <c r="D71" s="3"/>
      <c r="E71" s="2"/>
      <c r="F71" s="2"/>
      <c r="G71" s="4"/>
      <c r="H71" s="36" t="e">
        <f t="shared" si="0"/>
        <v>#VALUE!</v>
      </c>
      <c r="I71" s="37" t="str">
        <f t="shared" si="7"/>
        <v/>
      </c>
      <c r="J71" s="38" t="str">
        <f t="shared" si="1"/>
        <v/>
      </c>
      <c r="K71" s="38">
        <f t="shared" si="2"/>
        <v>0</v>
      </c>
      <c r="L71" s="39" t="str">
        <f t="shared" si="3"/>
        <v/>
      </c>
      <c r="M71" s="40" t="str">
        <f t="shared" si="8"/>
        <v/>
      </c>
      <c r="N71" s="40" t="str">
        <f t="shared" si="4"/>
        <v/>
      </c>
      <c r="O71" s="40" t="str">
        <f t="shared" si="5"/>
        <v/>
      </c>
      <c r="P71" s="40" t="str">
        <f t="shared" si="6"/>
        <v/>
      </c>
    </row>
    <row r="72" spans="1:16" ht="12.75" customHeight="1" x14ac:dyDescent="0.2">
      <c r="A72" s="2"/>
      <c r="B72" s="2"/>
      <c r="C72" s="2"/>
      <c r="D72" s="3"/>
      <c r="E72" s="2"/>
      <c r="F72" s="2"/>
      <c r="G72" s="4"/>
      <c r="H72" s="36" t="e">
        <f t="shared" si="0"/>
        <v>#VALUE!</v>
      </c>
      <c r="I72" s="37" t="str">
        <f t="shared" si="7"/>
        <v/>
      </c>
      <c r="J72" s="38" t="str">
        <f t="shared" si="1"/>
        <v/>
      </c>
      <c r="K72" s="38">
        <f t="shared" si="2"/>
        <v>0</v>
      </c>
      <c r="L72" s="39" t="str">
        <f t="shared" si="3"/>
        <v/>
      </c>
      <c r="M72" s="40" t="str">
        <f t="shared" si="8"/>
        <v/>
      </c>
      <c r="N72" s="40" t="str">
        <f t="shared" si="4"/>
        <v/>
      </c>
      <c r="O72" s="40" t="str">
        <f t="shared" si="5"/>
        <v/>
      </c>
      <c r="P72" s="40" t="str">
        <f t="shared" si="6"/>
        <v/>
      </c>
    </row>
    <row r="73" spans="1:16" ht="12.75" customHeight="1" x14ac:dyDescent="0.2">
      <c r="A73" s="2"/>
      <c r="B73" s="2"/>
      <c r="C73" s="2"/>
      <c r="D73" s="3"/>
      <c r="E73" s="2"/>
      <c r="F73" s="2"/>
      <c r="G73" s="4"/>
      <c r="H73" s="36" t="e">
        <f t="shared" si="0"/>
        <v>#VALUE!</v>
      </c>
      <c r="I73" s="37" t="str">
        <f t="shared" si="7"/>
        <v/>
      </c>
      <c r="J73" s="38" t="str">
        <f t="shared" si="1"/>
        <v/>
      </c>
      <c r="K73" s="38">
        <f t="shared" si="2"/>
        <v>0</v>
      </c>
      <c r="L73" s="39" t="str">
        <f t="shared" si="3"/>
        <v/>
      </c>
      <c r="M73" s="40" t="str">
        <f t="shared" si="8"/>
        <v/>
      </c>
      <c r="N73" s="40" t="str">
        <f t="shared" si="4"/>
        <v/>
      </c>
      <c r="O73" s="40" t="str">
        <f t="shared" si="5"/>
        <v/>
      </c>
      <c r="P73" s="40" t="str">
        <f t="shared" si="6"/>
        <v/>
      </c>
    </row>
    <row r="74" spans="1:16" ht="12.75" customHeight="1" x14ac:dyDescent="0.2">
      <c r="A74" s="2"/>
      <c r="B74" s="2"/>
      <c r="C74" s="2"/>
      <c r="D74" s="3"/>
      <c r="E74" s="2"/>
      <c r="F74" s="2"/>
      <c r="G74" s="4"/>
      <c r="H74" s="36" t="e">
        <f t="shared" si="0"/>
        <v>#VALUE!</v>
      </c>
      <c r="I74" s="37" t="str">
        <f t="shared" si="7"/>
        <v/>
      </c>
      <c r="J74" s="38" t="str">
        <f t="shared" si="1"/>
        <v/>
      </c>
      <c r="K74" s="38">
        <f t="shared" si="2"/>
        <v>0</v>
      </c>
      <c r="L74" s="39" t="str">
        <f t="shared" si="3"/>
        <v/>
      </c>
      <c r="M74" s="40" t="str">
        <f t="shared" si="8"/>
        <v/>
      </c>
      <c r="N74" s="40" t="str">
        <f t="shared" si="4"/>
        <v/>
      </c>
      <c r="O74" s="40" t="str">
        <f t="shared" si="5"/>
        <v/>
      </c>
      <c r="P74" s="40" t="str">
        <f t="shared" si="6"/>
        <v/>
      </c>
    </row>
    <row r="75" spans="1:16" ht="12.75" customHeight="1" x14ac:dyDescent="0.2">
      <c r="A75" s="2"/>
      <c r="B75" s="2"/>
      <c r="C75" s="2"/>
      <c r="D75" s="3"/>
      <c r="E75" s="2"/>
      <c r="F75" s="2"/>
      <c r="G75" s="4"/>
      <c r="H75" s="36" t="e">
        <f t="shared" si="0"/>
        <v>#VALUE!</v>
      </c>
      <c r="I75" s="37" t="str">
        <f t="shared" si="7"/>
        <v/>
      </c>
      <c r="J75" s="38" t="str">
        <f t="shared" si="1"/>
        <v/>
      </c>
      <c r="K75" s="38">
        <f t="shared" si="2"/>
        <v>0</v>
      </c>
      <c r="L75" s="39" t="str">
        <f t="shared" si="3"/>
        <v/>
      </c>
      <c r="M75" s="40" t="str">
        <f t="shared" si="8"/>
        <v/>
      </c>
      <c r="N75" s="40" t="str">
        <f t="shared" si="4"/>
        <v/>
      </c>
      <c r="O75" s="40" t="str">
        <f t="shared" si="5"/>
        <v/>
      </c>
      <c r="P75" s="40" t="str">
        <f t="shared" si="6"/>
        <v/>
      </c>
    </row>
    <row r="76" spans="1:16" ht="12.75" customHeight="1" x14ac:dyDescent="0.2">
      <c r="A76" s="2"/>
      <c r="B76" s="2"/>
      <c r="C76" s="2"/>
      <c r="D76" s="3"/>
      <c r="E76" s="2"/>
      <c r="F76" s="2"/>
      <c r="G76" s="4"/>
      <c r="H76" s="36" t="e">
        <f t="shared" si="0"/>
        <v>#VALUE!</v>
      </c>
      <c r="I76" s="37" t="str">
        <f t="shared" si="7"/>
        <v/>
      </c>
      <c r="J76" s="38" t="str">
        <f t="shared" si="1"/>
        <v/>
      </c>
      <c r="K76" s="38">
        <f t="shared" si="2"/>
        <v>0</v>
      </c>
      <c r="L76" s="39" t="str">
        <f t="shared" si="3"/>
        <v/>
      </c>
      <c r="M76" s="40" t="str">
        <f t="shared" si="8"/>
        <v/>
      </c>
      <c r="N76" s="40" t="str">
        <f t="shared" si="4"/>
        <v/>
      </c>
      <c r="O76" s="40" t="str">
        <f t="shared" si="5"/>
        <v/>
      </c>
      <c r="P76" s="40" t="str">
        <f t="shared" si="6"/>
        <v/>
      </c>
    </row>
    <row r="77" spans="1:16" ht="12.75" customHeight="1" x14ac:dyDescent="0.2">
      <c r="A77" s="2"/>
      <c r="B77" s="2"/>
      <c r="C77" s="2"/>
      <c r="D77" s="3"/>
      <c r="E77" s="2"/>
      <c r="F77" s="2"/>
      <c r="G77" s="4"/>
      <c r="H77" s="36" t="e">
        <f t="shared" si="0"/>
        <v>#VALUE!</v>
      </c>
      <c r="I77" s="37" t="str">
        <f t="shared" si="7"/>
        <v/>
      </c>
      <c r="J77" s="38" t="str">
        <f t="shared" si="1"/>
        <v/>
      </c>
      <c r="K77" s="38">
        <f t="shared" si="2"/>
        <v>0</v>
      </c>
      <c r="L77" s="39" t="str">
        <f t="shared" si="3"/>
        <v/>
      </c>
      <c r="M77" s="40" t="str">
        <f>IF(I77&lt;&gt;"",P76,"")</f>
        <v/>
      </c>
      <c r="N77" s="40" t="str">
        <f t="shared" si="4"/>
        <v/>
      </c>
      <c r="O77" s="40" t="str">
        <f t="shared" si="5"/>
        <v/>
      </c>
      <c r="P77" s="40" t="str">
        <f t="shared" si="6"/>
        <v/>
      </c>
    </row>
    <row r="78" spans="1:16" ht="12.75" customHeight="1" x14ac:dyDescent="0.2">
      <c r="A78" s="2"/>
      <c r="B78" s="2"/>
      <c r="C78" s="2"/>
      <c r="D78" s="3"/>
      <c r="E78" s="2"/>
      <c r="F78" s="2"/>
      <c r="G78" s="4"/>
      <c r="H78" s="36" t="e">
        <f t="shared" si="0"/>
        <v>#VALUE!</v>
      </c>
      <c r="I78" s="37" t="str">
        <f t="shared" si="7"/>
        <v/>
      </c>
      <c r="J78" s="38" t="str">
        <f t="shared" si="1"/>
        <v/>
      </c>
      <c r="K78" s="33">
        <f t="shared" si="2"/>
        <v>0</v>
      </c>
      <c r="L78" s="39" t="str">
        <f t="shared" si="3"/>
        <v/>
      </c>
      <c r="M78" s="40" t="str">
        <f t="shared" ref="M78:M141" si="9">IF(I78&lt;&gt;"",P77,"")</f>
        <v/>
      </c>
      <c r="N78" s="40" t="str">
        <f t="shared" si="4"/>
        <v/>
      </c>
      <c r="O78" s="40" t="str">
        <f t="shared" si="5"/>
        <v/>
      </c>
      <c r="P78" s="40" t="str">
        <f t="shared" si="6"/>
        <v/>
      </c>
    </row>
    <row r="79" spans="1:16" ht="12.75" customHeight="1" x14ac:dyDescent="0.2">
      <c r="H79" s="52" t="e">
        <f t="shared" si="0"/>
        <v>#VALUE!</v>
      </c>
      <c r="I79" s="37" t="str">
        <f t="shared" si="7"/>
        <v/>
      </c>
      <c r="J79" s="38" t="str">
        <f t="shared" si="1"/>
        <v/>
      </c>
      <c r="K79" s="53">
        <f t="shared" si="2"/>
        <v>0</v>
      </c>
      <c r="L79" s="39" t="str">
        <f t="shared" si="3"/>
        <v/>
      </c>
      <c r="M79" s="40" t="str">
        <f t="shared" si="9"/>
        <v/>
      </c>
      <c r="N79" s="40" t="str">
        <f t="shared" si="4"/>
        <v/>
      </c>
      <c r="O79" s="40" t="str">
        <f t="shared" si="5"/>
        <v/>
      </c>
      <c r="P79" s="40" t="str">
        <f t="shared" si="6"/>
        <v/>
      </c>
    </row>
    <row r="80" spans="1:16" ht="12.75" customHeight="1" x14ac:dyDescent="0.2">
      <c r="H80" s="52" t="e">
        <f t="shared" si="0"/>
        <v>#VALUE!</v>
      </c>
      <c r="I80" s="37" t="str">
        <f t="shared" si="7"/>
        <v/>
      </c>
      <c r="J80" s="38" t="str">
        <f t="shared" si="1"/>
        <v/>
      </c>
      <c r="K80" s="53">
        <f t="shared" si="2"/>
        <v>0</v>
      </c>
      <c r="L80" s="39" t="str">
        <f t="shared" si="3"/>
        <v/>
      </c>
      <c r="M80" s="40" t="str">
        <f t="shared" si="9"/>
        <v/>
      </c>
      <c r="N80" s="40" t="str">
        <f t="shared" si="4"/>
        <v/>
      </c>
      <c r="O80" s="40" t="str">
        <f t="shared" si="5"/>
        <v/>
      </c>
      <c r="P80" s="40" t="str">
        <f t="shared" si="6"/>
        <v/>
      </c>
    </row>
    <row r="81" spans="8:16" ht="12.75" customHeight="1" x14ac:dyDescent="0.2">
      <c r="H81" s="52" t="e">
        <f t="shared" si="0"/>
        <v>#VALUE!</v>
      </c>
      <c r="I81" s="37" t="str">
        <f t="shared" si="7"/>
        <v/>
      </c>
      <c r="J81" s="38" t="str">
        <f t="shared" si="1"/>
        <v/>
      </c>
      <c r="K81" s="53">
        <f t="shared" si="2"/>
        <v>0</v>
      </c>
      <c r="L81" s="39" t="str">
        <f t="shared" si="3"/>
        <v/>
      </c>
      <c r="M81" s="40" t="str">
        <f t="shared" si="9"/>
        <v/>
      </c>
      <c r="N81" s="40" t="str">
        <f t="shared" si="4"/>
        <v/>
      </c>
      <c r="O81" s="40" t="str">
        <f t="shared" si="5"/>
        <v/>
      </c>
      <c r="P81" s="40" t="str">
        <f t="shared" si="6"/>
        <v/>
      </c>
    </row>
    <row r="82" spans="8:16" ht="12.75" customHeight="1" x14ac:dyDescent="0.2">
      <c r="H82" s="52" t="e">
        <f t="shared" ref="H82:H145" si="10">I82/12</f>
        <v>#VALUE!</v>
      </c>
      <c r="I82" s="37" t="str">
        <f t="shared" si="7"/>
        <v/>
      </c>
      <c r="J82" s="38" t="str">
        <f t="shared" si="1"/>
        <v/>
      </c>
      <c r="K82" s="53">
        <f t="shared" si="2"/>
        <v>0</v>
      </c>
      <c r="L82" s="39" t="str">
        <f t="shared" si="3"/>
        <v/>
      </c>
      <c r="M82" s="40" t="str">
        <f t="shared" si="9"/>
        <v/>
      </c>
      <c r="N82" s="40" t="str">
        <f t="shared" si="4"/>
        <v/>
      </c>
      <c r="O82" s="40" t="str">
        <f t="shared" si="5"/>
        <v/>
      </c>
      <c r="P82" s="40" t="str">
        <f t="shared" si="6"/>
        <v/>
      </c>
    </row>
    <row r="83" spans="8:16" ht="12.75" customHeight="1" x14ac:dyDescent="0.2">
      <c r="H83" s="52" t="e">
        <f t="shared" si="10"/>
        <v>#VALUE!</v>
      </c>
      <c r="I83" s="37" t="str">
        <f t="shared" si="7"/>
        <v/>
      </c>
      <c r="J83" s="38" t="str">
        <f t="shared" si="1"/>
        <v/>
      </c>
      <c r="K83" s="53">
        <f t="shared" ref="K83:K146" si="11">IF(J84="",0,J84)</f>
        <v>0</v>
      </c>
      <c r="L83" s="39" t="str">
        <f t="shared" ref="L83:L146" si="12">IF(J83="","",$L$14)</f>
        <v/>
      </c>
      <c r="M83" s="40" t="str">
        <f t="shared" si="9"/>
        <v/>
      </c>
      <c r="N83" s="40" t="str">
        <f t="shared" ref="N83:N146" si="13">IF(I83&lt;&gt;"",$N$14*M83,"")</f>
        <v/>
      </c>
      <c r="O83" s="40" t="str">
        <f t="shared" ref="O83:O146" si="14">IF(I83&lt;&gt;"",L83-N83,"")</f>
        <v/>
      </c>
      <c r="P83" s="40" t="str">
        <f t="shared" ref="P83:P146" si="15">IF(I83&lt;&gt;"",M83-O83,"")</f>
        <v/>
      </c>
    </row>
    <row r="84" spans="8:16" ht="12.75" customHeight="1" x14ac:dyDescent="0.2">
      <c r="H84" s="52" t="e">
        <f t="shared" si="10"/>
        <v>#VALUE!</v>
      </c>
      <c r="I84" s="37" t="str">
        <f t="shared" ref="I84:I147" si="16">IF(I83&gt;=$I$14,"",I83+1)</f>
        <v/>
      </c>
      <c r="J84" s="38" t="str">
        <f t="shared" ref="J84:J147" si="17">IF(I84="","",EDATE($J$18,I83))</f>
        <v/>
      </c>
      <c r="K84" s="53">
        <f t="shared" si="11"/>
        <v>0</v>
      </c>
      <c r="L84" s="39" t="str">
        <f t="shared" si="12"/>
        <v/>
      </c>
      <c r="M84" s="40" t="str">
        <f t="shared" si="9"/>
        <v/>
      </c>
      <c r="N84" s="40" t="str">
        <f t="shared" si="13"/>
        <v/>
      </c>
      <c r="O84" s="40" t="str">
        <f t="shared" si="14"/>
        <v/>
      </c>
      <c r="P84" s="40" t="str">
        <f t="shared" si="15"/>
        <v/>
      </c>
    </row>
    <row r="85" spans="8:16" ht="12.75" customHeight="1" x14ac:dyDescent="0.2">
      <c r="H85" s="52" t="e">
        <f t="shared" si="10"/>
        <v>#VALUE!</v>
      </c>
      <c r="I85" s="37" t="str">
        <f t="shared" si="16"/>
        <v/>
      </c>
      <c r="J85" s="38" t="str">
        <f t="shared" si="17"/>
        <v/>
      </c>
      <c r="K85" s="53">
        <f t="shared" si="11"/>
        <v>0</v>
      </c>
      <c r="L85" s="39" t="str">
        <f t="shared" si="12"/>
        <v/>
      </c>
      <c r="M85" s="40" t="str">
        <f t="shared" si="9"/>
        <v/>
      </c>
      <c r="N85" s="40" t="str">
        <f t="shared" si="13"/>
        <v/>
      </c>
      <c r="O85" s="40" t="str">
        <f t="shared" si="14"/>
        <v/>
      </c>
      <c r="P85" s="40" t="str">
        <f t="shared" si="15"/>
        <v/>
      </c>
    </row>
    <row r="86" spans="8:16" ht="12.75" customHeight="1" x14ac:dyDescent="0.2">
      <c r="H86" s="52" t="e">
        <f t="shared" si="10"/>
        <v>#VALUE!</v>
      </c>
      <c r="I86" s="37" t="str">
        <f t="shared" si="16"/>
        <v/>
      </c>
      <c r="J86" s="38" t="str">
        <f t="shared" si="17"/>
        <v/>
      </c>
      <c r="K86" s="53">
        <f t="shared" si="11"/>
        <v>0</v>
      </c>
      <c r="L86" s="39" t="str">
        <f t="shared" si="12"/>
        <v/>
      </c>
      <c r="M86" s="40" t="str">
        <f t="shared" si="9"/>
        <v/>
      </c>
      <c r="N86" s="40" t="str">
        <f t="shared" si="13"/>
        <v/>
      </c>
      <c r="O86" s="40" t="str">
        <f t="shared" si="14"/>
        <v/>
      </c>
      <c r="P86" s="40" t="str">
        <f t="shared" si="15"/>
        <v/>
      </c>
    </row>
    <row r="87" spans="8:16" ht="12.75" customHeight="1" x14ac:dyDescent="0.2">
      <c r="H87" s="52" t="e">
        <f t="shared" si="10"/>
        <v>#VALUE!</v>
      </c>
      <c r="I87" s="37" t="str">
        <f t="shared" si="16"/>
        <v/>
      </c>
      <c r="J87" s="38" t="str">
        <f t="shared" si="17"/>
        <v/>
      </c>
      <c r="K87" s="53">
        <f t="shared" si="11"/>
        <v>0</v>
      </c>
      <c r="L87" s="39" t="str">
        <f t="shared" si="12"/>
        <v/>
      </c>
      <c r="M87" s="40" t="str">
        <f t="shared" si="9"/>
        <v/>
      </c>
      <c r="N87" s="40" t="str">
        <f t="shared" si="13"/>
        <v/>
      </c>
      <c r="O87" s="40" t="str">
        <f t="shared" si="14"/>
        <v/>
      </c>
      <c r="P87" s="40" t="str">
        <f t="shared" si="15"/>
        <v/>
      </c>
    </row>
    <row r="88" spans="8:16" ht="12.75" customHeight="1" x14ac:dyDescent="0.2">
      <c r="H88" s="52" t="e">
        <f t="shared" si="10"/>
        <v>#VALUE!</v>
      </c>
      <c r="I88" s="37" t="str">
        <f t="shared" si="16"/>
        <v/>
      </c>
      <c r="J88" s="38" t="str">
        <f t="shared" si="17"/>
        <v/>
      </c>
      <c r="K88" s="53">
        <f t="shared" si="11"/>
        <v>0</v>
      </c>
      <c r="L88" s="39" t="str">
        <f t="shared" si="12"/>
        <v/>
      </c>
      <c r="M88" s="40" t="str">
        <f t="shared" si="9"/>
        <v/>
      </c>
      <c r="N88" s="40" t="str">
        <f t="shared" si="13"/>
        <v/>
      </c>
      <c r="O88" s="40" t="str">
        <f t="shared" si="14"/>
        <v/>
      </c>
      <c r="P88" s="40" t="str">
        <f t="shared" si="15"/>
        <v/>
      </c>
    </row>
    <row r="89" spans="8:16" ht="12.75" customHeight="1" x14ac:dyDescent="0.2">
      <c r="H89" s="52" t="e">
        <f t="shared" si="10"/>
        <v>#VALUE!</v>
      </c>
      <c r="I89" s="37" t="str">
        <f t="shared" si="16"/>
        <v/>
      </c>
      <c r="J89" s="38" t="str">
        <f t="shared" si="17"/>
        <v/>
      </c>
      <c r="K89" s="53">
        <f t="shared" si="11"/>
        <v>0</v>
      </c>
      <c r="L89" s="39" t="str">
        <f t="shared" si="12"/>
        <v/>
      </c>
      <c r="M89" s="40" t="str">
        <f t="shared" si="9"/>
        <v/>
      </c>
      <c r="N89" s="40" t="str">
        <f t="shared" si="13"/>
        <v/>
      </c>
      <c r="O89" s="40" t="str">
        <f t="shared" si="14"/>
        <v/>
      </c>
      <c r="P89" s="40" t="str">
        <f t="shared" si="15"/>
        <v/>
      </c>
    </row>
    <row r="90" spans="8:16" ht="12.75" customHeight="1" x14ac:dyDescent="0.2">
      <c r="H90" s="52" t="e">
        <f t="shared" si="10"/>
        <v>#VALUE!</v>
      </c>
      <c r="I90" s="37" t="str">
        <f t="shared" si="16"/>
        <v/>
      </c>
      <c r="J90" s="38" t="str">
        <f t="shared" si="17"/>
        <v/>
      </c>
      <c r="K90" s="53">
        <f t="shared" si="11"/>
        <v>0</v>
      </c>
      <c r="L90" s="39" t="str">
        <f t="shared" si="12"/>
        <v/>
      </c>
      <c r="M90" s="40" t="str">
        <f t="shared" si="9"/>
        <v/>
      </c>
      <c r="N90" s="40" t="str">
        <f t="shared" si="13"/>
        <v/>
      </c>
      <c r="O90" s="40" t="str">
        <f t="shared" si="14"/>
        <v/>
      </c>
      <c r="P90" s="40" t="str">
        <f t="shared" si="15"/>
        <v/>
      </c>
    </row>
    <row r="91" spans="8:16" ht="12.75" customHeight="1" x14ac:dyDescent="0.2">
      <c r="H91" s="52" t="e">
        <f t="shared" si="10"/>
        <v>#VALUE!</v>
      </c>
      <c r="I91" s="37" t="str">
        <f t="shared" si="16"/>
        <v/>
      </c>
      <c r="J91" s="38" t="str">
        <f t="shared" si="17"/>
        <v/>
      </c>
      <c r="K91" s="53">
        <f t="shared" si="11"/>
        <v>0</v>
      </c>
      <c r="L91" s="39" t="str">
        <f t="shared" si="12"/>
        <v/>
      </c>
      <c r="M91" s="40" t="str">
        <f t="shared" si="9"/>
        <v/>
      </c>
      <c r="N91" s="40" t="str">
        <f t="shared" si="13"/>
        <v/>
      </c>
      <c r="O91" s="40" t="str">
        <f t="shared" si="14"/>
        <v/>
      </c>
      <c r="P91" s="40" t="str">
        <f t="shared" si="15"/>
        <v/>
      </c>
    </row>
    <row r="92" spans="8:16" ht="12.75" customHeight="1" x14ac:dyDescent="0.2">
      <c r="H92" s="52" t="e">
        <f t="shared" si="10"/>
        <v>#VALUE!</v>
      </c>
      <c r="I92" s="37" t="str">
        <f t="shared" si="16"/>
        <v/>
      </c>
      <c r="J92" s="38" t="str">
        <f t="shared" si="17"/>
        <v/>
      </c>
      <c r="K92" s="53">
        <f t="shared" si="11"/>
        <v>0</v>
      </c>
      <c r="L92" s="39" t="str">
        <f t="shared" si="12"/>
        <v/>
      </c>
      <c r="M92" s="40" t="str">
        <f t="shared" si="9"/>
        <v/>
      </c>
      <c r="N92" s="40" t="str">
        <f t="shared" si="13"/>
        <v/>
      </c>
      <c r="O92" s="40" t="str">
        <f t="shared" si="14"/>
        <v/>
      </c>
      <c r="P92" s="40" t="str">
        <f t="shared" si="15"/>
        <v/>
      </c>
    </row>
    <row r="93" spans="8:16" ht="12.75" customHeight="1" x14ac:dyDescent="0.2">
      <c r="H93" s="52" t="e">
        <f t="shared" si="10"/>
        <v>#VALUE!</v>
      </c>
      <c r="I93" s="37" t="str">
        <f t="shared" si="16"/>
        <v/>
      </c>
      <c r="J93" s="38" t="str">
        <f t="shared" si="17"/>
        <v/>
      </c>
      <c r="K93" s="53">
        <f t="shared" si="11"/>
        <v>0</v>
      </c>
      <c r="L93" s="39" t="str">
        <f t="shared" si="12"/>
        <v/>
      </c>
      <c r="M93" s="40" t="str">
        <f t="shared" si="9"/>
        <v/>
      </c>
      <c r="N93" s="40" t="str">
        <f t="shared" si="13"/>
        <v/>
      </c>
      <c r="O93" s="40" t="str">
        <f t="shared" si="14"/>
        <v/>
      </c>
      <c r="P93" s="40" t="str">
        <f t="shared" si="15"/>
        <v/>
      </c>
    </row>
    <row r="94" spans="8:16" ht="12.75" customHeight="1" x14ac:dyDescent="0.2">
      <c r="H94" s="52" t="e">
        <f t="shared" si="10"/>
        <v>#VALUE!</v>
      </c>
      <c r="I94" s="37" t="str">
        <f t="shared" si="16"/>
        <v/>
      </c>
      <c r="J94" s="38" t="str">
        <f t="shared" si="17"/>
        <v/>
      </c>
      <c r="K94" s="53">
        <f t="shared" si="11"/>
        <v>0</v>
      </c>
      <c r="L94" s="39" t="str">
        <f t="shared" si="12"/>
        <v/>
      </c>
      <c r="M94" s="40" t="str">
        <f t="shared" si="9"/>
        <v/>
      </c>
      <c r="N94" s="40" t="str">
        <f t="shared" si="13"/>
        <v/>
      </c>
      <c r="O94" s="40" t="str">
        <f t="shared" si="14"/>
        <v/>
      </c>
      <c r="P94" s="40" t="str">
        <f t="shared" si="15"/>
        <v/>
      </c>
    </row>
    <row r="95" spans="8:16" ht="12.75" customHeight="1" x14ac:dyDescent="0.2">
      <c r="H95" s="52" t="e">
        <f t="shared" si="10"/>
        <v>#VALUE!</v>
      </c>
      <c r="I95" s="37" t="str">
        <f t="shared" si="16"/>
        <v/>
      </c>
      <c r="J95" s="38" t="str">
        <f t="shared" si="17"/>
        <v/>
      </c>
      <c r="K95" s="53">
        <f t="shared" si="11"/>
        <v>0</v>
      </c>
      <c r="L95" s="39" t="str">
        <f t="shared" si="12"/>
        <v/>
      </c>
      <c r="M95" s="40" t="str">
        <f t="shared" si="9"/>
        <v/>
      </c>
      <c r="N95" s="40" t="str">
        <f t="shared" si="13"/>
        <v/>
      </c>
      <c r="O95" s="40" t="str">
        <f t="shared" si="14"/>
        <v/>
      </c>
      <c r="P95" s="40" t="str">
        <f t="shared" si="15"/>
        <v/>
      </c>
    </row>
    <row r="96" spans="8:16" ht="12.75" customHeight="1" x14ac:dyDescent="0.2">
      <c r="H96" s="52" t="e">
        <f t="shared" si="10"/>
        <v>#VALUE!</v>
      </c>
      <c r="I96" s="37" t="str">
        <f t="shared" si="16"/>
        <v/>
      </c>
      <c r="J96" s="38" t="str">
        <f t="shared" si="17"/>
        <v/>
      </c>
      <c r="K96" s="53">
        <f t="shared" si="11"/>
        <v>0</v>
      </c>
      <c r="L96" s="39" t="str">
        <f t="shared" si="12"/>
        <v/>
      </c>
      <c r="M96" s="40" t="str">
        <f t="shared" si="9"/>
        <v/>
      </c>
      <c r="N96" s="40" t="str">
        <f t="shared" si="13"/>
        <v/>
      </c>
      <c r="O96" s="40" t="str">
        <f t="shared" si="14"/>
        <v/>
      </c>
      <c r="P96" s="40" t="str">
        <f t="shared" si="15"/>
        <v/>
      </c>
    </row>
    <row r="97" spans="8:16" ht="12.75" customHeight="1" x14ac:dyDescent="0.2">
      <c r="H97" s="52" t="e">
        <f t="shared" si="10"/>
        <v>#VALUE!</v>
      </c>
      <c r="I97" s="37" t="str">
        <f t="shared" si="16"/>
        <v/>
      </c>
      <c r="J97" s="38" t="str">
        <f t="shared" si="17"/>
        <v/>
      </c>
      <c r="K97" s="53">
        <f t="shared" si="11"/>
        <v>0</v>
      </c>
      <c r="L97" s="39" t="str">
        <f t="shared" si="12"/>
        <v/>
      </c>
      <c r="M97" s="40" t="str">
        <f t="shared" si="9"/>
        <v/>
      </c>
      <c r="N97" s="40" t="str">
        <f t="shared" si="13"/>
        <v/>
      </c>
      <c r="O97" s="40" t="str">
        <f t="shared" si="14"/>
        <v/>
      </c>
      <c r="P97" s="40" t="str">
        <f t="shared" si="15"/>
        <v/>
      </c>
    </row>
    <row r="98" spans="8:16" ht="12.75" customHeight="1" x14ac:dyDescent="0.2">
      <c r="H98" s="52" t="e">
        <f t="shared" si="10"/>
        <v>#VALUE!</v>
      </c>
      <c r="I98" s="37" t="str">
        <f t="shared" si="16"/>
        <v/>
      </c>
      <c r="J98" s="38" t="str">
        <f t="shared" si="17"/>
        <v/>
      </c>
      <c r="K98" s="53">
        <f t="shared" si="11"/>
        <v>0</v>
      </c>
      <c r="L98" s="39" t="str">
        <f t="shared" si="12"/>
        <v/>
      </c>
      <c r="M98" s="40" t="str">
        <f t="shared" si="9"/>
        <v/>
      </c>
      <c r="N98" s="40" t="str">
        <f t="shared" si="13"/>
        <v/>
      </c>
      <c r="O98" s="40" t="str">
        <f t="shared" si="14"/>
        <v/>
      </c>
      <c r="P98" s="40" t="str">
        <f t="shared" si="15"/>
        <v/>
      </c>
    </row>
    <row r="99" spans="8:16" ht="12.75" customHeight="1" x14ac:dyDescent="0.2">
      <c r="H99" s="52" t="e">
        <f t="shared" si="10"/>
        <v>#VALUE!</v>
      </c>
      <c r="I99" s="37" t="str">
        <f t="shared" si="16"/>
        <v/>
      </c>
      <c r="J99" s="38" t="str">
        <f t="shared" si="17"/>
        <v/>
      </c>
      <c r="K99" s="53">
        <f t="shared" si="11"/>
        <v>0</v>
      </c>
      <c r="L99" s="39" t="str">
        <f t="shared" si="12"/>
        <v/>
      </c>
      <c r="M99" s="40" t="str">
        <f t="shared" si="9"/>
        <v/>
      </c>
      <c r="N99" s="40" t="str">
        <f t="shared" si="13"/>
        <v/>
      </c>
      <c r="O99" s="40" t="str">
        <f t="shared" si="14"/>
        <v/>
      </c>
      <c r="P99" s="40" t="str">
        <f t="shared" si="15"/>
        <v/>
      </c>
    </row>
    <row r="100" spans="8:16" ht="12.75" customHeight="1" x14ac:dyDescent="0.2">
      <c r="H100" s="52" t="e">
        <f t="shared" si="10"/>
        <v>#VALUE!</v>
      </c>
      <c r="I100" s="37" t="str">
        <f t="shared" si="16"/>
        <v/>
      </c>
      <c r="J100" s="38" t="str">
        <f t="shared" si="17"/>
        <v/>
      </c>
      <c r="K100" s="53">
        <f t="shared" si="11"/>
        <v>0</v>
      </c>
      <c r="L100" s="39" t="str">
        <f t="shared" si="12"/>
        <v/>
      </c>
      <c r="M100" s="40" t="str">
        <f t="shared" si="9"/>
        <v/>
      </c>
      <c r="N100" s="40" t="str">
        <f t="shared" si="13"/>
        <v/>
      </c>
      <c r="O100" s="40" t="str">
        <f t="shared" si="14"/>
        <v/>
      </c>
      <c r="P100" s="40" t="str">
        <f t="shared" si="15"/>
        <v/>
      </c>
    </row>
    <row r="101" spans="8:16" ht="12.75" customHeight="1" x14ac:dyDescent="0.2">
      <c r="H101" s="52" t="e">
        <f t="shared" si="10"/>
        <v>#VALUE!</v>
      </c>
      <c r="I101" s="37" t="str">
        <f t="shared" si="16"/>
        <v/>
      </c>
      <c r="J101" s="38" t="str">
        <f t="shared" si="17"/>
        <v/>
      </c>
      <c r="K101" s="53">
        <f t="shared" si="11"/>
        <v>0</v>
      </c>
      <c r="L101" s="39" t="str">
        <f t="shared" si="12"/>
        <v/>
      </c>
      <c r="M101" s="40" t="str">
        <f t="shared" si="9"/>
        <v/>
      </c>
      <c r="N101" s="40" t="str">
        <f t="shared" si="13"/>
        <v/>
      </c>
      <c r="O101" s="40" t="str">
        <f t="shared" si="14"/>
        <v/>
      </c>
      <c r="P101" s="40" t="str">
        <f t="shared" si="15"/>
        <v/>
      </c>
    </row>
    <row r="102" spans="8:16" ht="12.75" customHeight="1" x14ac:dyDescent="0.2">
      <c r="H102" s="52" t="e">
        <f t="shared" si="10"/>
        <v>#VALUE!</v>
      </c>
      <c r="I102" s="37" t="str">
        <f t="shared" si="16"/>
        <v/>
      </c>
      <c r="J102" s="38" t="str">
        <f t="shared" si="17"/>
        <v/>
      </c>
      <c r="K102" s="53">
        <f t="shared" si="11"/>
        <v>0</v>
      </c>
      <c r="L102" s="39" t="str">
        <f t="shared" si="12"/>
        <v/>
      </c>
      <c r="M102" s="40" t="str">
        <f t="shared" si="9"/>
        <v/>
      </c>
      <c r="N102" s="40" t="str">
        <f t="shared" si="13"/>
        <v/>
      </c>
      <c r="O102" s="40" t="str">
        <f t="shared" si="14"/>
        <v/>
      </c>
      <c r="P102" s="40" t="str">
        <f t="shared" si="15"/>
        <v/>
      </c>
    </row>
    <row r="103" spans="8:16" ht="12.75" customHeight="1" x14ac:dyDescent="0.2">
      <c r="H103" s="52" t="e">
        <f t="shared" si="10"/>
        <v>#VALUE!</v>
      </c>
      <c r="I103" s="37" t="str">
        <f t="shared" si="16"/>
        <v/>
      </c>
      <c r="J103" s="38" t="str">
        <f t="shared" si="17"/>
        <v/>
      </c>
      <c r="K103" s="53">
        <f t="shared" si="11"/>
        <v>0</v>
      </c>
      <c r="L103" s="39" t="str">
        <f t="shared" si="12"/>
        <v/>
      </c>
      <c r="M103" s="40" t="str">
        <f t="shared" si="9"/>
        <v/>
      </c>
      <c r="N103" s="40" t="str">
        <f t="shared" si="13"/>
        <v/>
      </c>
      <c r="O103" s="40" t="str">
        <f t="shared" si="14"/>
        <v/>
      </c>
      <c r="P103" s="40" t="str">
        <f t="shared" si="15"/>
        <v/>
      </c>
    </row>
    <row r="104" spans="8:16" ht="12.75" customHeight="1" x14ac:dyDescent="0.2">
      <c r="H104" s="52" t="e">
        <f t="shared" si="10"/>
        <v>#VALUE!</v>
      </c>
      <c r="I104" s="37" t="str">
        <f t="shared" si="16"/>
        <v/>
      </c>
      <c r="J104" s="38" t="str">
        <f t="shared" si="17"/>
        <v/>
      </c>
      <c r="K104" s="53">
        <f t="shared" si="11"/>
        <v>0</v>
      </c>
      <c r="L104" s="39" t="str">
        <f t="shared" si="12"/>
        <v/>
      </c>
      <c r="M104" s="40" t="str">
        <f t="shared" si="9"/>
        <v/>
      </c>
      <c r="N104" s="40" t="str">
        <f t="shared" si="13"/>
        <v/>
      </c>
      <c r="O104" s="40" t="str">
        <f t="shared" si="14"/>
        <v/>
      </c>
      <c r="P104" s="40" t="str">
        <f t="shared" si="15"/>
        <v/>
      </c>
    </row>
    <row r="105" spans="8:16" ht="12.75" customHeight="1" x14ac:dyDescent="0.2">
      <c r="H105" s="52" t="e">
        <f t="shared" si="10"/>
        <v>#VALUE!</v>
      </c>
      <c r="I105" s="37" t="str">
        <f t="shared" si="16"/>
        <v/>
      </c>
      <c r="J105" s="38" t="str">
        <f t="shared" si="17"/>
        <v/>
      </c>
      <c r="K105" s="53">
        <f t="shared" si="11"/>
        <v>0</v>
      </c>
      <c r="L105" s="39" t="str">
        <f t="shared" si="12"/>
        <v/>
      </c>
      <c r="M105" s="40" t="str">
        <f t="shared" si="9"/>
        <v/>
      </c>
      <c r="N105" s="40" t="str">
        <f t="shared" si="13"/>
        <v/>
      </c>
      <c r="O105" s="40" t="str">
        <f t="shared" si="14"/>
        <v/>
      </c>
      <c r="P105" s="40" t="str">
        <f t="shared" si="15"/>
        <v/>
      </c>
    </row>
    <row r="106" spans="8:16" ht="12.75" customHeight="1" x14ac:dyDescent="0.2">
      <c r="H106" s="52" t="e">
        <f t="shared" si="10"/>
        <v>#VALUE!</v>
      </c>
      <c r="I106" s="37" t="str">
        <f t="shared" si="16"/>
        <v/>
      </c>
      <c r="J106" s="38" t="str">
        <f t="shared" si="17"/>
        <v/>
      </c>
      <c r="K106" s="53">
        <f t="shared" si="11"/>
        <v>0</v>
      </c>
      <c r="L106" s="39" t="str">
        <f t="shared" si="12"/>
        <v/>
      </c>
      <c r="M106" s="40" t="str">
        <f t="shared" si="9"/>
        <v/>
      </c>
      <c r="N106" s="40" t="str">
        <f t="shared" si="13"/>
        <v/>
      </c>
      <c r="O106" s="40" t="str">
        <f t="shared" si="14"/>
        <v/>
      </c>
      <c r="P106" s="40" t="str">
        <f t="shared" si="15"/>
        <v/>
      </c>
    </row>
    <row r="107" spans="8:16" ht="12.75" customHeight="1" x14ac:dyDescent="0.2">
      <c r="H107" s="52" t="e">
        <f t="shared" si="10"/>
        <v>#VALUE!</v>
      </c>
      <c r="I107" s="37" t="str">
        <f t="shared" si="16"/>
        <v/>
      </c>
      <c r="J107" s="38" t="str">
        <f t="shared" si="17"/>
        <v/>
      </c>
      <c r="K107" s="53">
        <f t="shared" si="11"/>
        <v>0</v>
      </c>
      <c r="L107" s="39" t="str">
        <f t="shared" si="12"/>
        <v/>
      </c>
      <c r="M107" s="40" t="str">
        <f t="shared" si="9"/>
        <v/>
      </c>
      <c r="N107" s="40" t="str">
        <f t="shared" si="13"/>
        <v/>
      </c>
      <c r="O107" s="40" t="str">
        <f t="shared" si="14"/>
        <v/>
      </c>
      <c r="P107" s="40" t="str">
        <f t="shared" si="15"/>
        <v/>
      </c>
    </row>
    <row r="108" spans="8:16" ht="12.75" customHeight="1" x14ac:dyDescent="0.2">
      <c r="H108" s="52" t="e">
        <f t="shared" si="10"/>
        <v>#VALUE!</v>
      </c>
      <c r="I108" s="37" t="str">
        <f t="shared" si="16"/>
        <v/>
      </c>
      <c r="J108" s="38" t="str">
        <f t="shared" si="17"/>
        <v/>
      </c>
      <c r="K108" s="53">
        <f t="shared" si="11"/>
        <v>0</v>
      </c>
      <c r="L108" s="39" t="str">
        <f t="shared" si="12"/>
        <v/>
      </c>
      <c r="M108" s="40" t="str">
        <f t="shared" si="9"/>
        <v/>
      </c>
      <c r="N108" s="40" t="str">
        <f t="shared" si="13"/>
        <v/>
      </c>
      <c r="O108" s="40" t="str">
        <f t="shared" si="14"/>
        <v/>
      </c>
      <c r="P108" s="40" t="str">
        <f t="shared" si="15"/>
        <v/>
      </c>
    </row>
    <row r="109" spans="8:16" ht="12.75" customHeight="1" x14ac:dyDescent="0.2">
      <c r="H109" s="52" t="e">
        <f t="shared" si="10"/>
        <v>#VALUE!</v>
      </c>
      <c r="I109" s="37" t="str">
        <f t="shared" si="16"/>
        <v/>
      </c>
      <c r="J109" s="38" t="str">
        <f t="shared" si="17"/>
        <v/>
      </c>
      <c r="K109" s="53">
        <f t="shared" si="11"/>
        <v>0</v>
      </c>
      <c r="L109" s="39" t="str">
        <f t="shared" si="12"/>
        <v/>
      </c>
      <c r="M109" s="40" t="str">
        <f t="shared" si="9"/>
        <v/>
      </c>
      <c r="N109" s="40" t="str">
        <f t="shared" si="13"/>
        <v/>
      </c>
      <c r="O109" s="40" t="str">
        <f t="shared" si="14"/>
        <v/>
      </c>
      <c r="P109" s="40" t="str">
        <f t="shared" si="15"/>
        <v/>
      </c>
    </row>
    <row r="110" spans="8:16" ht="12.75" customHeight="1" x14ac:dyDescent="0.2">
      <c r="H110" s="52" t="e">
        <f t="shared" si="10"/>
        <v>#VALUE!</v>
      </c>
      <c r="I110" s="37" t="str">
        <f t="shared" si="16"/>
        <v/>
      </c>
      <c r="J110" s="38" t="str">
        <f t="shared" si="17"/>
        <v/>
      </c>
      <c r="K110" s="53">
        <f t="shared" si="11"/>
        <v>0</v>
      </c>
      <c r="L110" s="39" t="str">
        <f t="shared" si="12"/>
        <v/>
      </c>
      <c r="M110" s="40" t="str">
        <f t="shared" si="9"/>
        <v/>
      </c>
      <c r="N110" s="40" t="str">
        <f t="shared" si="13"/>
        <v/>
      </c>
      <c r="O110" s="40" t="str">
        <f t="shared" si="14"/>
        <v/>
      </c>
      <c r="P110" s="40" t="str">
        <f t="shared" si="15"/>
        <v/>
      </c>
    </row>
    <row r="111" spans="8:16" ht="12.75" customHeight="1" x14ac:dyDescent="0.2">
      <c r="H111" s="52" t="e">
        <f t="shared" si="10"/>
        <v>#VALUE!</v>
      </c>
      <c r="I111" s="37" t="str">
        <f t="shared" si="16"/>
        <v/>
      </c>
      <c r="J111" s="38" t="str">
        <f t="shared" si="17"/>
        <v/>
      </c>
      <c r="K111" s="53">
        <f t="shared" si="11"/>
        <v>0</v>
      </c>
      <c r="L111" s="39" t="str">
        <f t="shared" si="12"/>
        <v/>
      </c>
      <c r="M111" s="40" t="str">
        <f t="shared" si="9"/>
        <v/>
      </c>
      <c r="N111" s="40" t="str">
        <f t="shared" si="13"/>
        <v/>
      </c>
      <c r="O111" s="40" t="str">
        <f t="shared" si="14"/>
        <v/>
      </c>
      <c r="P111" s="40" t="str">
        <f t="shared" si="15"/>
        <v/>
      </c>
    </row>
    <row r="112" spans="8:16" ht="12.75" customHeight="1" x14ac:dyDescent="0.2">
      <c r="H112" s="52" t="e">
        <f t="shared" si="10"/>
        <v>#VALUE!</v>
      </c>
      <c r="I112" s="37" t="str">
        <f t="shared" si="16"/>
        <v/>
      </c>
      <c r="J112" s="38" t="str">
        <f t="shared" si="17"/>
        <v/>
      </c>
      <c r="K112" s="53">
        <f t="shared" si="11"/>
        <v>0</v>
      </c>
      <c r="L112" s="39" t="str">
        <f t="shared" si="12"/>
        <v/>
      </c>
      <c r="M112" s="40" t="str">
        <f t="shared" si="9"/>
        <v/>
      </c>
      <c r="N112" s="40" t="str">
        <f t="shared" si="13"/>
        <v/>
      </c>
      <c r="O112" s="40" t="str">
        <f t="shared" si="14"/>
        <v/>
      </c>
      <c r="P112" s="40" t="str">
        <f t="shared" si="15"/>
        <v/>
      </c>
    </row>
    <row r="113" spans="8:16" ht="12.75" customHeight="1" x14ac:dyDescent="0.2">
      <c r="H113" s="52" t="e">
        <f t="shared" si="10"/>
        <v>#VALUE!</v>
      </c>
      <c r="I113" s="37" t="str">
        <f t="shared" si="16"/>
        <v/>
      </c>
      <c r="J113" s="38" t="str">
        <f t="shared" si="17"/>
        <v/>
      </c>
      <c r="K113" s="53">
        <f t="shared" si="11"/>
        <v>0</v>
      </c>
      <c r="L113" s="39" t="str">
        <f t="shared" si="12"/>
        <v/>
      </c>
      <c r="M113" s="40" t="str">
        <f t="shared" si="9"/>
        <v/>
      </c>
      <c r="N113" s="40" t="str">
        <f t="shared" si="13"/>
        <v/>
      </c>
      <c r="O113" s="40" t="str">
        <f t="shared" si="14"/>
        <v/>
      </c>
      <c r="P113" s="40" t="str">
        <f t="shared" si="15"/>
        <v/>
      </c>
    </row>
    <row r="114" spans="8:16" ht="12.75" customHeight="1" x14ac:dyDescent="0.2">
      <c r="H114" s="52" t="e">
        <f t="shared" si="10"/>
        <v>#VALUE!</v>
      </c>
      <c r="I114" s="37" t="str">
        <f t="shared" si="16"/>
        <v/>
      </c>
      <c r="J114" s="38" t="str">
        <f t="shared" si="17"/>
        <v/>
      </c>
      <c r="K114" s="53">
        <f t="shared" si="11"/>
        <v>0</v>
      </c>
      <c r="L114" s="39" t="str">
        <f t="shared" si="12"/>
        <v/>
      </c>
      <c r="M114" s="40" t="str">
        <f t="shared" si="9"/>
        <v/>
      </c>
      <c r="N114" s="40" t="str">
        <f t="shared" si="13"/>
        <v/>
      </c>
      <c r="O114" s="40" t="str">
        <f t="shared" si="14"/>
        <v/>
      </c>
      <c r="P114" s="40" t="str">
        <f t="shared" si="15"/>
        <v/>
      </c>
    </row>
    <row r="115" spans="8:16" ht="12.75" customHeight="1" x14ac:dyDescent="0.2">
      <c r="H115" s="52" t="e">
        <f t="shared" si="10"/>
        <v>#VALUE!</v>
      </c>
      <c r="I115" s="37" t="str">
        <f t="shared" si="16"/>
        <v/>
      </c>
      <c r="J115" s="38" t="str">
        <f t="shared" si="17"/>
        <v/>
      </c>
      <c r="K115" s="53">
        <f t="shared" si="11"/>
        <v>0</v>
      </c>
      <c r="L115" s="39" t="str">
        <f t="shared" si="12"/>
        <v/>
      </c>
      <c r="M115" s="40" t="str">
        <f t="shared" si="9"/>
        <v/>
      </c>
      <c r="N115" s="40" t="str">
        <f t="shared" si="13"/>
        <v/>
      </c>
      <c r="O115" s="40" t="str">
        <f t="shared" si="14"/>
        <v/>
      </c>
      <c r="P115" s="40" t="str">
        <f t="shared" si="15"/>
        <v/>
      </c>
    </row>
    <row r="116" spans="8:16" ht="12.75" customHeight="1" x14ac:dyDescent="0.2">
      <c r="H116" s="52" t="e">
        <f t="shared" si="10"/>
        <v>#VALUE!</v>
      </c>
      <c r="I116" s="37" t="str">
        <f t="shared" si="16"/>
        <v/>
      </c>
      <c r="J116" s="38" t="str">
        <f t="shared" si="17"/>
        <v/>
      </c>
      <c r="K116" s="53">
        <f t="shared" si="11"/>
        <v>0</v>
      </c>
      <c r="L116" s="39" t="str">
        <f t="shared" si="12"/>
        <v/>
      </c>
      <c r="M116" s="40" t="str">
        <f t="shared" si="9"/>
        <v/>
      </c>
      <c r="N116" s="40" t="str">
        <f t="shared" si="13"/>
        <v/>
      </c>
      <c r="O116" s="40" t="str">
        <f t="shared" si="14"/>
        <v/>
      </c>
      <c r="P116" s="40" t="str">
        <f t="shared" si="15"/>
        <v/>
      </c>
    </row>
    <row r="117" spans="8:16" ht="12.75" customHeight="1" x14ac:dyDescent="0.2">
      <c r="H117" s="52" t="e">
        <f t="shared" si="10"/>
        <v>#VALUE!</v>
      </c>
      <c r="I117" s="37" t="str">
        <f t="shared" si="16"/>
        <v/>
      </c>
      <c r="J117" s="38" t="str">
        <f t="shared" si="17"/>
        <v/>
      </c>
      <c r="K117" s="53">
        <f t="shared" si="11"/>
        <v>0</v>
      </c>
      <c r="L117" s="39" t="str">
        <f t="shared" si="12"/>
        <v/>
      </c>
      <c r="M117" s="40" t="str">
        <f t="shared" si="9"/>
        <v/>
      </c>
      <c r="N117" s="40" t="str">
        <f t="shared" si="13"/>
        <v/>
      </c>
      <c r="O117" s="40" t="str">
        <f t="shared" si="14"/>
        <v/>
      </c>
      <c r="P117" s="40" t="str">
        <f t="shared" si="15"/>
        <v/>
      </c>
    </row>
    <row r="118" spans="8:16" ht="12.75" customHeight="1" x14ac:dyDescent="0.2">
      <c r="H118" s="52" t="e">
        <f t="shared" si="10"/>
        <v>#VALUE!</v>
      </c>
      <c r="I118" s="37" t="str">
        <f t="shared" si="16"/>
        <v/>
      </c>
      <c r="J118" s="38" t="str">
        <f t="shared" si="17"/>
        <v/>
      </c>
      <c r="K118" s="53">
        <f t="shared" si="11"/>
        <v>0</v>
      </c>
      <c r="L118" s="39" t="str">
        <f t="shared" si="12"/>
        <v/>
      </c>
      <c r="M118" s="40" t="str">
        <f t="shared" si="9"/>
        <v/>
      </c>
      <c r="N118" s="40" t="str">
        <f t="shared" si="13"/>
        <v/>
      </c>
      <c r="O118" s="40" t="str">
        <f t="shared" si="14"/>
        <v/>
      </c>
      <c r="P118" s="40" t="str">
        <f t="shared" si="15"/>
        <v/>
      </c>
    </row>
    <row r="119" spans="8:16" ht="12.75" customHeight="1" x14ac:dyDescent="0.2">
      <c r="H119" s="52" t="e">
        <f t="shared" si="10"/>
        <v>#VALUE!</v>
      </c>
      <c r="I119" s="37" t="str">
        <f t="shared" si="16"/>
        <v/>
      </c>
      <c r="J119" s="38" t="str">
        <f t="shared" si="17"/>
        <v/>
      </c>
      <c r="K119" s="53">
        <f t="shared" si="11"/>
        <v>0</v>
      </c>
      <c r="L119" s="39" t="str">
        <f t="shared" si="12"/>
        <v/>
      </c>
      <c r="M119" s="40" t="str">
        <f t="shared" si="9"/>
        <v/>
      </c>
      <c r="N119" s="40" t="str">
        <f t="shared" si="13"/>
        <v/>
      </c>
      <c r="O119" s="40" t="str">
        <f t="shared" si="14"/>
        <v/>
      </c>
      <c r="P119" s="40" t="str">
        <f t="shared" si="15"/>
        <v/>
      </c>
    </row>
    <row r="120" spans="8:16" ht="12.75" customHeight="1" x14ac:dyDescent="0.2">
      <c r="H120" s="52" t="e">
        <f t="shared" si="10"/>
        <v>#VALUE!</v>
      </c>
      <c r="I120" s="37" t="str">
        <f t="shared" si="16"/>
        <v/>
      </c>
      <c r="J120" s="38" t="str">
        <f t="shared" si="17"/>
        <v/>
      </c>
      <c r="K120" s="53">
        <f t="shared" si="11"/>
        <v>0</v>
      </c>
      <c r="L120" s="39" t="str">
        <f t="shared" si="12"/>
        <v/>
      </c>
      <c r="M120" s="40" t="str">
        <f t="shared" si="9"/>
        <v/>
      </c>
      <c r="N120" s="40" t="str">
        <f t="shared" si="13"/>
        <v/>
      </c>
      <c r="O120" s="40" t="str">
        <f t="shared" si="14"/>
        <v/>
      </c>
      <c r="P120" s="40" t="str">
        <f t="shared" si="15"/>
        <v/>
      </c>
    </row>
    <row r="121" spans="8:16" ht="12.75" customHeight="1" x14ac:dyDescent="0.2">
      <c r="H121" s="52" t="e">
        <f t="shared" si="10"/>
        <v>#VALUE!</v>
      </c>
      <c r="I121" s="37" t="str">
        <f t="shared" si="16"/>
        <v/>
      </c>
      <c r="J121" s="38" t="str">
        <f t="shared" si="17"/>
        <v/>
      </c>
      <c r="K121" s="53">
        <f t="shared" si="11"/>
        <v>0</v>
      </c>
      <c r="L121" s="39" t="str">
        <f t="shared" si="12"/>
        <v/>
      </c>
      <c r="M121" s="40" t="str">
        <f t="shared" si="9"/>
        <v/>
      </c>
      <c r="N121" s="40" t="str">
        <f t="shared" si="13"/>
        <v/>
      </c>
      <c r="O121" s="40" t="str">
        <f t="shared" si="14"/>
        <v/>
      </c>
      <c r="P121" s="40" t="str">
        <f t="shared" si="15"/>
        <v/>
      </c>
    </row>
    <row r="122" spans="8:16" ht="12.75" customHeight="1" x14ac:dyDescent="0.2">
      <c r="H122" s="52" t="e">
        <f t="shared" si="10"/>
        <v>#VALUE!</v>
      </c>
      <c r="I122" s="37" t="str">
        <f t="shared" si="16"/>
        <v/>
      </c>
      <c r="J122" s="38" t="str">
        <f t="shared" si="17"/>
        <v/>
      </c>
      <c r="K122" s="53">
        <f t="shared" si="11"/>
        <v>0</v>
      </c>
      <c r="L122" s="39" t="str">
        <f t="shared" si="12"/>
        <v/>
      </c>
      <c r="M122" s="40" t="str">
        <f t="shared" si="9"/>
        <v/>
      </c>
      <c r="N122" s="40" t="str">
        <f t="shared" si="13"/>
        <v/>
      </c>
      <c r="O122" s="40" t="str">
        <f t="shared" si="14"/>
        <v/>
      </c>
      <c r="P122" s="40" t="str">
        <f t="shared" si="15"/>
        <v/>
      </c>
    </row>
    <row r="123" spans="8:16" ht="12.75" customHeight="1" x14ac:dyDescent="0.2">
      <c r="H123" s="52" t="e">
        <f t="shared" si="10"/>
        <v>#VALUE!</v>
      </c>
      <c r="I123" s="37" t="str">
        <f t="shared" si="16"/>
        <v/>
      </c>
      <c r="J123" s="38" t="str">
        <f t="shared" si="17"/>
        <v/>
      </c>
      <c r="K123" s="53">
        <f t="shared" si="11"/>
        <v>0</v>
      </c>
      <c r="L123" s="39" t="str">
        <f t="shared" si="12"/>
        <v/>
      </c>
      <c r="M123" s="40" t="str">
        <f t="shared" si="9"/>
        <v/>
      </c>
      <c r="N123" s="40" t="str">
        <f t="shared" si="13"/>
        <v/>
      </c>
      <c r="O123" s="40" t="str">
        <f t="shared" si="14"/>
        <v/>
      </c>
      <c r="P123" s="40" t="str">
        <f t="shared" si="15"/>
        <v/>
      </c>
    </row>
    <row r="124" spans="8:16" ht="12.75" customHeight="1" x14ac:dyDescent="0.2">
      <c r="H124" s="52" t="e">
        <f t="shared" si="10"/>
        <v>#VALUE!</v>
      </c>
      <c r="I124" s="37" t="str">
        <f t="shared" si="16"/>
        <v/>
      </c>
      <c r="J124" s="38" t="str">
        <f t="shared" si="17"/>
        <v/>
      </c>
      <c r="K124" s="53">
        <f t="shared" si="11"/>
        <v>0</v>
      </c>
      <c r="L124" s="39" t="str">
        <f t="shared" si="12"/>
        <v/>
      </c>
      <c r="M124" s="40" t="str">
        <f t="shared" si="9"/>
        <v/>
      </c>
      <c r="N124" s="40" t="str">
        <f t="shared" si="13"/>
        <v/>
      </c>
      <c r="O124" s="40" t="str">
        <f t="shared" si="14"/>
        <v/>
      </c>
      <c r="P124" s="40" t="str">
        <f t="shared" si="15"/>
        <v/>
      </c>
    </row>
    <row r="125" spans="8:16" ht="12.75" customHeight="1" x14ac:dyDescent="0.2">
      <c r="H125" s="52" t="e">
        <f t="shared" si="10"/>
        <v>#VALUE!</v>
      </c>
      <c r="I125" s="37" t="str">
        <f t="shared" si="16"/>
        <v/>
      </c>
      <c r="J125" s="38" t="str">
        <f t="shared" si="17"/>
        <v/>
      </c>
      <c r="K125" s="53">
        <f t="shared" si="11"/>
        <v>0</v>
      </c>
      <c r="L125" s="39" t="str">
        <f t="shared" si="12"/>
        <v/>
      </c>
      <c r="M125" s="40" t="str">
        <f t="shared" si="9"/>
        <v/>
      </c>
      <c r="N125" s="40" t="str">
        <f t="shared" si="13"/>
        <v/>
      </c>
      <c r="O125" s="40" t="str">
        <f t="shared" si="14"/>
        <v/>
      </c>
      <c r="P125" s="40" t="str">
        <f t="shared" si="15"/>
        <v/>
      </c>
    </row>
    <row r="126" spans="8:16" ht="12.75" customHeight="1" x14ac:dyDescent="0.2">
      <c r="H126" s="52" t="e">
        <f t="shared" si="10"/>
        <v>#VALUE!</v>
      </c>
      <c r="I126" s="37" t="str">
        <f t="shared" si="16"/>
        <v/>
      </c>
      <c r="J126" s="38" t="str">
        <f t="shared" si="17"/>
        <v/>
      </c>
      <c r="K126" s="53">
        <f t="shared" si="11"/>
        <v>0</v>
      </c>
      <c r="L126" s="39" t="str">
        <f t="shared" si="12"/>
        <v/>
      </c>
      <c r="M126" s="40" t="str">
        <f t="shared" si="9"/>
        <v/>
      </c>
      <c r="N126" s="40" t="str">
        <f t="shared" si="13"/>
        <v/>
      </c>
      <c r="O126" s="40" t="str">
        <f t="shared" si="14"/>
        <v/>
      </c>
      <c r="P126" s="40" t="str">
        <f t="shared" si="15"/>
        <v/>
      </c>
    </row>
    <row r="127" spans="8:16" ht="12.75" customHeight="1" x14ac:dyDescent="0.2">
      <c r="H127" s="52" t="e">
        <f t="shared" si="10"/>
        <v>#VALUE!</v>
      </c>
      <c r="I127" s="37" t="str">
        <f t="shared" si="16"/>
        <v/>
      </c>
      <c r="J127" s="38" t="str">
        <f t="shared" si="17"/>
        <v/>
      </c>
      <c r="K127" s="53">
        <f t="shared" si="11"/>
        <v>0</v>
      </c>
      <c r="L127" s="39" t="str">
        <f t="shared" si="12"/>
        <v/>
      </c>
      <c r="M127" s="40" t="str">
        <f t="shared" si="9"/>
        <v/>
      </c>
      <c r="N127" s="40" t="str">
        <f t="shared" si="13"/>
        <v/>
      </c>
      <c r="O127" s="40" t="str">
        <f t="shared" si="14"/>
        <v/>
      </c>
      <c r="P127" s="40" t="str">
        <f t="shared" si="15"/>
        <v/>
      </c>
    </row>
    <row r="128" spans="8:16" ht="12.75" customHeight="1" x14ac:dyDescent="0.2">
      <c r="H128" s="52" t="e">
        <f t="shared" si="10"/>
        <v>#VALUE!</v>
      </c>
      <c r="I128" s="37" t="str">
        <f t="shared" si="16"/>
        <v/>
      </c>
      <c r="J128" s="38" t="str">
        <f t="shared" si="17"/>
        <v/>
      </c>
      <c r="K128" s="53">
        <f t="shared" si="11"/>
        <v>0</v>
      </c>
      <c r="L128" s="39" t="str">
        <f t="shared" si="12"/>
        <v/>
      </c>
      <c r="M128" s="40" t="str">
        <f t="shared" si="9"/>
        <v/>
      </c>
      <c r="N128" s="40" t="str">
        <f t="shared" si="13"/>
        <v/>
      </c>
      <c r="O128" s="40" t="str">
        <f t="shared" si="14"/>
        <v/>
      </c>
      <c r="P128" s="40" t="str">
        <f t="shared" si="15"/>
        <v/>
      </c>
    </row>
    <row r="129" spans="8:16" ht="12.75" customHeight="1" x14ac:dyDescent="0.2">
      <c r="H129" s="52" t="e">
        <f t="shared" si="10"/>
        <v>#VALUE!</v>
      </c>
      <c r="I129" s="37" t="str">
        <f t="shared" si="16"/>
        <v/>
      </c>
      <c r="J129" s="38" t="str">
        <f t="shared" si="17"/>
        <v/>
      </c>
      <c r="K129" s="53">
        <f t="shared" si="11"/>
        <v>0</v>
      </c>
      <c r="L129" s="39" t="str">
        <f t="shared" si="12"/>
        <v/>
      </c>
      <c r="M129" s="40" t="str">
        <f t="shared" si="9"/>
        <v/>
      </c>
      <c r="N129" s="40" t="str">
        <f t="shared" si="13"/>
        <v/>
      </c>
      <c r="O129" s="40" t="str">
        <f t="shared" si="14"/>
        <v/>
      </c>
      <c r="P129" s="40" t="str">
        <f t="shared" si="15"/>
        <v/>
      </c>
    </row>
    <row r="130" spans="8:16" ht="12.75" customHeight="1" x14ac:dyDescent="0.2">
      <c r="H130" s="52" t="e">
        <f t="shared" si="10"/>
        <v>#VALUE!</v>
      </c>
      <c r="I130" s="37" t="str">
        <f t="shared" si="16"/>
        <v/>
      </c>
      <c r="J130" s="38" t="str">
        <f t="shared" si="17"/>
        <v/>
      </c>
      <c r="K130" s="53">
        <f t="shared" si="11"/>
        <v>0</v>
      </c>
      <c r="L130" s="39" t="str">
        <f t="shared" si="12"/>
        <v/>
      </c>
      <c r="M130" s="40" t="str">
        <f t="shared" si="9"/>
        <v/>
      </c>
      <c r="N130" s="40" t="str">
        <f t="shared" si="13"/>
        <v/>
      </c>
      <c r="O130" s="40" t="str">
        <f t="shared" si="14"/>
        <v/>
      </c>
      <c r="P130" s="40" t="str">
        <f t="shared" si="15"/>
        <v/>
      </c>
    </row>
    <row r="131" spans="8:16" ht="12.75" customHeight="1" x14ac:dyDescent="0.2">
      <c r="H131" s="52" t="e">
        <f t="shared" si="10"/>
        <v>#VALUE!</v>
      </c>
      <c r="I131" s="37" t="str">
        <f t="shared" si="16"/>
        <v/>
      </c>
      <c r="J131" s="38" t="str">
        <f t="shared" si="17"/>
        <v/>
      </c>
      <c r="K131" s="53">
        <f t="shared" si="11"/>
        <v>0</v>
      </c>
      <c r="L131" s="39" t="str">
        <f t="shared" si="12"/>
        <v/>
      </c>
      <c r="M131" s="40" t="str">
        <f t="shared" si="9"/>
        <v/>
      </c>
      <c r="N131" s="40" t="str">
        <f t="shared" si="13"/>
        <v/>
      </c>
      <c r="O131" s="40" t="str">
        <f t="shared" si="14"/>
        <v/>
      </c>
      <c r="P131" s="40" t="str">
        <f t="shared" si="15"/>
        <v/>
      </c>
    </row>
    <row r="132" spans="8:16" ht="12.75" customHeight="1" x14ac:dyDescent="0.2">
      <c r="H132" s="52" t="e">
        <f t="shared" si="10"/>
        <v>#VALUE!</v>
      </c>
      <c r="I132" s="37" t="str">
        <f t="shared" si="16"/>
        <v/>
      </c>
      <c r="J132" s="38" t="str">
        <f t="shared" si="17"/>
        <v/>
      </c>
      <c r="K132" s="53">
        <f t="shared" si="11"/>
        <v>0</v>
      </c>
      <c r="L132" s="39" t="str">
        <f t="shared" si="12"/>
        <v/>
      </c>
      <c r="M132" s="40" t="str">
        <f t="shared" si="9"/>
        <v/>
      </c>
      <c r="N132" s="40" t="str">
        <f t="shared" si="13"/>
        <v/>
      </c>
      <c r="O132" s="40" t="str">
        <f t="shared" si="14"/>
        <v/>
      </c>
      <c r="P132" s="40" t="str">
        <f t="shared" si="15"/>
        <v/>
      </c>
    </row>
    <row r="133" spans="8:16" ht="12.75" customHeight="1" x14ac:dyDescent="0.2">
      <c r="H133" s="52" t="e">
        <f t="shared" si="10"/>
        <v>#VALUE!</v>
      </c>
      <c r="I133" s="37" t="str">
        <f t="shared" si="16"/>
        <v/>
      </c>
      <c r="J133" s="38" t="str">
        <f t="shared" si="17"/>
        <v/>
      </c>
      <c r="K133" s="53">
        <f t="shared" si="11"/>
        <v>0</v>
      </c>
      <c r="L133" s="39" t="str">
        <f t="shared" si="12"/>
        <v/>
      </c>
      <c r="M133" s="40" t="str">
        <f t="shared" si="9"/>
        <v/>
      </c>
      <c r="N133" s="40" t="str">
        <f t="shared" si="13"/>
        <v/>
      </c>
      <c r="O133" s="40" t="str">
        <f t="shared" si="14"/>
        <v/>
      </c>
      <c r="P133" s="40" t="str">
        <f t="shared" si="15"/>
        <v/>
      </c>
    </row>
    <row r="134" spans="8:16" ht="12.75" customHeight="1" x14ac:dyDescent="0.2">
      <c r="H134" s="52" t="e">
        <f t="shared" si="10"/>
        <v>#VALUE!</v>
      </c>
      <c r="I134" s="37" t="str">
        <f t="shared" si="16"/>
        <v/>
      </c>
      <c r="J134" s="38" t="str">
        <f t="shared" si="17"/>
        <v/>
      </c>
      <c r="K134" s="53">
        <f t="shared" si="11"/>
        <v>0</v>
      </c>
      <c r="L134" s="39" t="str">
        <f t="shared" si="12"/>
        <v/>
      </c>
      <c r="M134" s="40" t="str">
        <f t="shared" si="9"/>
        <v/>
      </c>
      <c r="N134" s="40" t="str">
        <f t="shared" si="13"/>
        <v/>
      </c>
      <c r="O134" s="40" t="str">
        <f t="shared" si="14"/>
        <v/>
      </c>
      <c r="P134" s="40" t="str">
        <f t="shared" si="15"/>
        <v/>
      </c>
    </row>
    <row r="135" spans="8:16" ht="12.75" customHeight="1" x14ac:dyDescent="0.2">
      <c r="H135" s="52" t="e">
        <f t="shared" si="10"/>
        <v>#VALUE!</v>
      </c>
      <c r="I135" s="37" t="str">
        <f t="shared" si="16"/>
        <v/>
      </c>
      <c r="J135" s="38" t="str">
        <f t="shared" si="17"/>
        <v/>
      </c>
      <c r="K135" s="53">
        <f t="shared" si="11"/>
        <v>0</v>
      </c>
      <c r="L135" s="39" t="str">
        <f t="shared" si="12"/>
        <v/>
      </c>
      <c r="M135" s="40" t="str">
        <f t="shared" si="9"/>
        <v/>
      </c>
      <c r="N135" s="40" t="str">
        <f t="shared" si="13"/>
        <v/>
      </c>
      <c r="O135" s="40" t="str">
        <f t="shared" si="14"/>
        <v/>
      </c>
      <c r="P135" s="40" t="str">
        <f t="shared" si="15"/>
        <v/>
      </c>
    </row>
    <row r="136" spans="8:16" ht="12.75" customHeight="1" x14ac:dyDescent="0.2">
      <c r="H136" s="52" t="e">
        <f t="shared" si="10"/>
        <v>#VALUE!</v>
      </c>
      <c r="I136" s="37" t="str">
        <f t="shared" si="16"/>
        <v/>
      </c>
      <c r="J136" s="38" t="str">
        <f t="shared" si="17"/>
        <v/>
      </c>
      <c r="K136" s="53">
        <f t="shared" si="11"/>
        <v>0</v>
      </c>
      <c r="L136" s="39" t="str">
        <f t="shared" si="12"/>
        <v/>
      </c>
      <c r="M136" s="40" t="str">
        <f t="shared" si="9"/>
        <v/>
      </c>
      <c r="N136" s="40" t="str">
        <f t="shared" si="13"/>
        <v/>
      </c>
      <c r="O136" s="40" t="str">
        <f t="shared" si="14"/>
        <v/>
      </c>
      <c r="P136" s="40" t="str">
        <f t="shared" si="15"/>
        <v/>
      </c>
    </row>
    <row r="137" spans="8:16" ht="12.75" customHeight="1" x14ac:dyDescent="0.2">
      <c r="H137" s="52" t="e">
        <f t="shared" si="10"/>
        <v>#VALUE!</v>
      </c>
      <c r="I137" s="37" t="str">
        <f t="shared" si="16"/>
        <v/>
      </c>
      <c r="J137" s="38" t="str">
        <f t="shared" si="17"/>
        <v/>
      </c>
      <c r="K137" s="53">
        <f t="shared" si="11"/>
        <v>0</v>
      </c>
      <c r="L137" s="39" t="str">
        <f t="shared" si="12"/>
        <v/>
      </c>
      <c r="M137" s="40" t="str">
        <f t="shared" si="9"/>
        <v/>
      </c>
      <c r="N137" s="40" t="str">
        <f t="shared" si="13"/>
        <v/>
      </c>
      <c r="O137" s="40" t="str">
        <f t="shared" si="14"/>
        <v/>
      </c>
      <c r="P137" s="40" t="str">
        <f t="shared" si="15"/>
        <v/>
      </c>
    </row>
    <row r="138" spans="8:16" ht="12.75" customHeight="1" x14ac:dyDescent="0.2">
      <c r="H138" s="52" t="e">
        <f t="shared" si="10"/>
        <v>#VALUE!</v>
      </c>
      <c r="I138" s="37" t="str">
        <f t="shared" si="16"/>
        <v/>
      </c>
      <c r="J138" s="38" t="str">
        <f t="shared" si="17"/>
        <v/>
      </c>
      <c r="K138" s="53">
        <f t="shared" si="11"/>
        <v>0</v>
      </c>
      <c r="L138" s="39" t="str">
        <f t="shared" si="12"/>
        <v/>
      </c>
      <c r="M138" s="40" t="str">
        <f t="shared" si="9"/>
        <v/>
      </c>
      <c r="N138" s="40" t="str">
        <f t="shared" si="13"/>
        <v/>
      </c>
      <c r="O138" s="40" t="str">
        <f t="shared" si="14"/>
        <v/>
      </c>
      <c r="P138" s="40" t="str">
        <f t="shared" si="15"/>
        <v/>
      </c>
    </row>
    <row r="139" spans="8:16" ht="12.75" customHeight="1" x14ac:dyDescent="0.2">
      <c r="H139" s="52" t="e">
        <f t="shared" si="10"/>
        <v>#VALUE!</v>
      </c>
      <c r="I139" s="37" t="str">
        <f t="shared" si="16"/>
        <v/>
      </c>
      <c r="J139" s="38" t="str">
        <f t="shared" si="17"/>
        <v/>
      </c>
      <c r="K139" s="53">
        <f t="shared" si="11"/>
        <v>0</v>
      </c>
      <c r="L139" s="39" t="str">
        <f t="shared" si="12"/>
        <v/>
      </c>
      <c r="M139" s="40" t="str">
        <f t="shared" si="9"/>
        <v/>
      </c>
      <c r="N139" s="40" t="str">
        <f t="shared" si="13"/>
        <v/>
      </c>
      <c r="O139" s="40" t="str">
        <f t="shared" si="14"/>
        <v/>
      </c>
      <c r="P139" s="40" t="str">
        <f t="shared" si="15"/>
        <v/>
      </c>
    </row>
    <row r="140" spans="8:16" ht="12.75" customHeight="1" x14ac:dyDescent="0.2">
      <c r="H140" s="52" t="e">
        <f t="shared" si="10"/>
        <v>#VALUE!</v>
      </c>
      <c r="I140" s="37" t="str">
        <f t="shared" si="16"/>
        <v/>
      </c>
      <c r="J140" s="38" t="str">
        <f t="shared" si="17"/>
        <v/>
      </c>
      <c r="K140" s="53">
        <f t="shared" si="11"/>
        <v>0</v>
      </c>
      <c r="L140" s="39" t="str">
        <f t="shared" si="12"/>
        <v/>
      </c>
      <c r="M140" s="40" t="str">
        <f t="shared" si="9"/>
        <v/>
      </c>
      <c r="N140" s="40" t="str">
        <f t="shared" si="13"/>
        <v/>
      </c>
      <c r="O140" s="40" t="str">
        <f t="shared" si="14"/>
        <v/>
      </c>
      <c r="P140" s="40" t="str">
        <f t="shared" si="15"/>
        <v/>
      </c>
    </row>
    <row r="141" spans="8:16" ht="12.75" customHeight="1" x14ac:dyDescent="0.2">
      <c r="H141" s="52" t="e">
        <f t="shared" si="10"/>
        <v>#VALUE!</v>
      </c>
      <c r="I141" s="37" t="str">
        <f t="shared" si="16"/>
        <v/>
      </c>
      <c r="J141" s="38" t="str">
        <f t="shared" si="17"/>
        <v/>
      </c>
      <c r="K141" s="53">
        <f t="shared" si="11"/>
        <v>0</v>
      </c>
      <c r="L141" s="39" t="str">
        <f t="shared" si="12"/>
        <v/>
      </c>
      <c r="M141" s="40" t="str">
        <f t="shared" si="9"/>
        <v/>
      </c>
      <c r="N141" s="40" t="str">
        <f t="shared" si="13"/>
        <v/>
      </c>
      <c r="O141" s="40" t="str">
        <f t="shared" si="14"/>
        <v/>
      </c>
      <c r="P141" s="40" t="str">
        <f t="shared" si="15"/>
        <v/>
      </c>
    </row>
    <row r="142" spans="8:16" ht="12.75" customHeight="1" x14ac:dyDescent="0.2">
      <c r="H142" s="52" t="e">
        <f t="shared" si="10"/>
        <v>#VALUE!</v>
      </c>
      <c r="I142" s="37" t="str">
        <f t="shared" si="16"/>
        <v/>
      </c>
      <c r="J142" s="38" t="str">
        <f t="shared" si="17"/>
        <v/>
      </c>
      <c r="K142" s="53">
        <f t="shared" si="11"/>
        <v>0</v>
      </c>
      <c r="L142" s="39" t="str">
        <f t="shared" si="12"/>
        <v/>
      </c>
      <c r="M142" s="40" t="str">
        <f t="shared" ref="M142:M205" si="18">IF(I142&lt;&gt;"",P141,"")</f>
        <v/>
      </c>
      <c r="N142" s="40" t="str">
        <f t="shared" si="13"/>
        <v/>
      </c>
      <c r="O142" s="40" t="str">
        <f t="shared" si="14"/>
        <v/>
      </c>
      <c r="P142" s="40" t="str">
        <f t="shared" si="15"/>
        <v/>
      </c>
    </row>
    <row r="143" spans="8:16" ht="12.75" customHeight="1" x14ac:dyDescent="0.2">
      <c r="H143" s="52" t="e">
        <f t="shared" si="10"/>
        <v>#VALUE!</v>
      </c>
      <c r="I143" s="37" t="str">
        <f t="shared" si="16"/>
        <v/>
      </c>
      <c r="J143" s="38" t="str">
        <f t="shared" si="17"/>
        <v/>
      </c>
      <c r="K143" s="53">
        <f t="shared" si="11"/>
        <v>0</v>
      </c>
      <c r="L143" s="39" t="str">
        <f t="shared" si="12"/>
        <v/>
      </c>
      <c r="M143" s="40" t="str">
        <f t="shared" si="18"/>
        <v/>
      </c>
      <c r="N143" s="40" t="str">
        <f t="shared" si="13"/>
        <v/>
      </c>
      <c r="O143" s="40" t="str">
        <f t="shared" si="14"/>
        <v/>
      </c>
      <c r="P143" s="40" t="str">
        <f t="shared" si="15"/>
        <v/>
      </c>
    </row>
    <row r="144" spans="8:16" ht="12.75" customHeight="1" x14ac:dyDescent="0.2">
      <c r="H144" s="52" t="e">
        <f t="shared" si="10"/>
        <v>#VALUE!</v>
      </c>
      <c r="I144" s="37" t="str">
        <f t="shared" si="16"/>
        <v/>
      </c>
      <c r="J144" s="38" t="str">
        <f t="shared" si="17"/>
        <v/>
      </c>
      <c r="K144" s="53">
        <f t="shared" si="11"/>
        <v>0</v>
      </c>
      <c r="L144" s="39" t="str">
        <f t="shared" si="12"/>
        <v/>
      </c>
      <c r="M144" s="40" t="str">
        <f t="shared" si="18"/>
        <v/>
      </c>
      <c r="N144" s="40" t="str">
        <f t="shared" si="13"/>
        <v/>
      </c>
      <c r="O144" s="40" t="str">
        <f t="shared" si="14"/>
        <v/>
      </c>
      <c r="P144" s="40" t="str">
        <f t="shared" si="15"/>
        <v/>
      </c>
    </row>
    <row r="145" spans="8:16" ht="12.75" customHeight="1" x14ac:dyDescent="0.2">
      <c r="H145" s="52" t="e">
        <f t="shared" si="10"/>
        <v>#VALUE!</v>
      </c>
      <c r="I145" s="37" t="str">
        <f t="shared" si="16"/>
        <v/>
      </c>
      <c r="J145" s="38" t="str">
        <f t="shared" si="17"/>
        <v/>
      </c>
      <c r="K145" s="53">
        <f t="shared" si="11"/>
        <v>0</v>
      </c>
      <c r="L145" s="39" t="str">
        <f t="shared" si="12"/>
        <v/>
      </c>
      <c r="M145" s="40" t="str">
        <f t="shared" si="18"/>
        <v/>
      </c>
      <c r="N145" s="40" t="str">
        <f t="shared" si="13"/>
        <v/>
      </c>
      <c r="O145" s="40" t="str">
        <f t="shared" si="14"/>
        <v/>
      </c>
      <c r="P145" s="40" t="str">
        <f t="shared" si="15"/>
        <v/>
      </c>
    </row>
    <row r="146" spans="8:16" ht="12.75" customHeight="1" x14ac:dyDescent="0.2">
      <c r="H146" s="52" t="e">
        <f t="shared" ref="H146:H209" si="19">I146/12</f>
        <v>#VALUE!</v>
      </c>
      <c r="I146" s="37" t="str">
        <f t="shared" si="16"/>
        <v/>
      </c>
      <c r="J146" s="38" t="str">
        <f t="shared" si="17"/>
        <v/>
      </c>
      <c r="K146" s="53">
        <f t="shared" si="11"/>
        <v>0</v>
      </c>
      <c r="L146" s="39" t="str">
        <f t="shared" si="12"/>
        <v/>
      </c>
      <c r="M146" s="40" t="str">
        <f t="shared" si="18"/>
        <v/>
      </c>
      <c r="N146" s="40" t="str">
        <f t="shared" si="13"/>
        <v/>
      </c>
      <c r="O146" s="40" t="str">
        <f t="shared" si="14"/>
        <v/>
      </c>
      <c r="P146" s="40" t="str">
        <f t="shared" si="15"/>
        <v/>
      </c>
    </row>
    <row r="147" spans="8:16" ht="12.75" customHeight="1" x14ac:dyDescent="0.2">
      <c r="H147" s="52" t="e">
        <f t="shared" si="19"/>
        <v>#VALUE!</v>
      </c>
      <c r="I147" s="37" t="str">
        <f t="shared" si="16"/>
        <v/>
      </c>
      <c r="J147" s="38" t="str">
        <f t="shared" si="17"/>
        <v/>
      </c>
      <c r="K147" s="53">
        <f t="shared" ref="K147:K210" si="20">IF(J148="",0,J148)</f>
        <v>0</v>
      </c>
      <c r="L147" s="39" t="str">
        <f t="shared" ref="L147:L210" si="21">IF(J147="","",$L$14)</f>
        <v/>
      </c>
      <c r="M147" s="40" t="str">
        <f t="shared" si="18"/>
        <v/>
      </c>
      <c r="N147" s="40" t="str">
        <f t="shared" ref="N147:N210" si="22">IF(I147&lt;&gt;"",$N$14*M147,"")</f>
        <v/>
      </c>
      <c r="O147" s="40" t="str">
        <f t="shared" ref="O147:O210" si="23">IF(I147&lt;&gt;"",L147-N147,"")</f>
        <v/>
      </c>
      <c r="P147" s="40" t="str">
        <f t="shared" ref="P147:P210" si="24">IF(I147&lt;&gt;"",M147-O147,"")</f>
        <v/>
      </c>
    </row>
    <row r="148" spans="8:16" ht="12.75" customHeight="1" x14ac:dyDescent="0.2">
      <c r="H148" s="52" t="e">
        <f t="shared" si="19"/>
        <v>#VALUE!</v>
      </c>
      <c r="I148" s="37" t="str">
        <f t="shared" ref="I148:I211" si="25">IF(I147&gt;=$I$14,"",I147+1)</f>
        <v/>
      </c>
      <c r="J148" s="38" t="str">
        <f t="shared" ref="J148:J211" si="26">IF(I148="","",EDATE($J$18,I147))</f>
        <v/>
      </c>
      <c r="K148" s="53">
        <f t="shared" si="20"/>
        <v>0</v>
      </c>
      <c r="L148" s="39" t="str">
        <f t="shared" si="21"/>
        <v/>
      </c>
      <c r="M148" s="40" t="str">
        <f t="shared" si="18"/>
        <v/>
      </c>
      <c r="N148" s="40" t="str">
        <f t="shared" si="22"/>
        <v/>
      </c>
      <c r="O148" s="40" t="str">
        <f t="shared" si="23"/>
        <v/>
      </c>
      <c r="P148" s="40" t="str">
        <f t="shared" si="24"/>
        <v/>
      </c>
    </row>
    <row r="149" spans="8:16" ht="12.75" customHeight="1" x14ac:dyDescent="0.2">
      <c r="H149" s="52" t="e">
        <f t="shared" si="19"/>
        <v>#VALUE!</v>
      </c>
      <c r="I149" s="37" t="str">
        <f t="shared" si="25"/>
        <v/>
      </c>
      <c r="J149" s="38" t="str">
        <f t="shared" si="26"/>
        <v/>
      </c>
      <c r="K149" s="53">
        <f t="shared" si="20"/>
        <v>0</v>
      </c>
      <c r="L149" s="39" t="str">
        <f t="shared" si="21"/>
        <v/>
      </c>
      <c r="M149" s="40" t="str">
        <f t="shared" si="18"/>
        <v/>
      </c>
      <c r="N149" s="40" t="str">
        <f t="shared" si="22"/>
        <v/>
      </c>
      <c r="O149" s="40" t="str">
        <f t="shared" si="23"/>
        <v/>
      </c>
      <c r="P149" s="40" t="str">
        <f t="shared" si="24"/>
        <v/>
      </c>
    </row>
    <row r="150" spans="8:16" ht="12.75" customHeight="1" x14ac:dyDescent="0.2">
      <c r="H150" s="52" t="e">
        <f t="shared" si="19"/>
        <v>#VALUE!</v>
      </c>
      <c r="I150" s="37" t="str">
        <f t="shared" si="25"/>
        <v/>
      </c>
      <c r="J150" s="38" t="str">
        <f t="shared" si="26"/>
        <v/>
      </c>
      <c r="K150" s="53">
        <f t="shared" si="20"/>
        <v>0</v>
      </c>
      <c r="L150" s="39" t="str">
        <f t="shared" si="21"/>
        <v/>
      </c>
      <c r="M150" s="40" t="str">
        <f t="shared" si="18"/>
        <v/>
      </c>
      <c r="N150" s="40" t="str">
        <f t="shared" si="22"/>
        <v/>
      </c>
      <c r="O150" s="40" t="str">
        <f t="shared" si="23"/>
        <v/>
      </c>
      <c r="P150" s="40" t="str">
        <f t="shared" si="24"/>
        <v/>
      </c>
    </row>
    <row r="151" spans="8:16" ht="12.75" customHeight="1" x14ac:dyDescent="0.2">
      <c r="H151" s="52" t="e">
        <f t="shared" si="19"/>
        <v>#VALUE!</v>
      </c>
      <c r="I151" s="37" t="str">
        <f t="shared" si="25"/>
        <v/>
      </c>
      <c r="J151" s="38" t="str">
        <f t="shared" si="26"/>
        <v/>
      </c>
      <c r="K151" s="53">
        <f t="shared" si="20"/>
        <v>0</v>
      </c>
      <c r="L151" s="39" t="str">
        <f t="shared" si="21"/>
        <v/>
      </c>
      <c r="M151" s="40" t="str">
        <f t="shared" si="18"/>
        <v/>
      </c>
      <c r="N151" s="40" t="str">
        <f t="shared" si="22"/>
        <v/>
      </c>
      <c r="O151" s="40" t="str">
        <f t="shared" si="23"/>
        <v/>
      </c>
      <c r="P151" s="40" t="str">
        <f t="shared" si="24"/>
        <v/>
      </c>
    </row>
    <row r="152" spans="8:16" ht="12.75" customHeight="1" x14ac:dyDescent="0.2">
      <c r="H152" s="52" t="e">
        <f t="shared" si="19"/>
        <v>#VALUE!</v>
      </c>
      <c r="I152" s="37" t="str">
        <f t="shared" si="25"/>
        <v/>
      </c>
      <c r="J152" s="38" t="str">
        <f t="shared" si="26"/>
        <v/>
      </c>
      <c r="K152" s="53">
        <f t="shared" si="20"/>
        <v>0</v>
      </c>
      <c r="L152" s="39" t="str">
        <f t="shared" si="21"/>
        <v/>
      </c>
      <c r="M152" s="40" t="str">
        <f t="shared" si="18"/>
        <v/>
      </c>
      <c r="N152" s="40" t="str">
        <f t="shared" si="22"/>
        <v/>
      </c>
      <c r="O152" s="40" t="str">
        <f t="shared" si="23"/>
        <v/>
      </c>
      <c r="P152" s="40" t="str">
        <f t="shared" si="24"/>
        <v/>
      </c>
    </row>
    <row r="153" spans="8:16" ht="12.75" customHeight="1" x14ac:dyDescent="0.2">
      <c r="H153" s="52" t="e">
        <f t="shared" si="19"/>
        <v>#VALUE!</v>
      </c>
      <c r="I153" s="37" t="str">
        <f t="shared" si="25"/>
        <v/>
      </c>
      <c r="J153" s="38" t="str">
        <f t="shared" si="26"/>
        <v/>
      </c>
      <c r="K153" s="53">
        <f t="shared" si="20"/>
        <v>0</v>
      </c>
      <c r="L153" s="39" t="str">
        <f t="shared" si="21"/>
        <v/>
      </c>
      <c r="M153" s="40" t="str">
        <f t="shared" si="18"/>
        <v/>
      </c>
      <c r="N153" s="40" t="str">
        <f t="shared" si="22"/>
        <v/>
      </c>
      <c r="O153" s="40" t="str">
        <f t="shared" si="23"/>
        <v/>
      </c>
      <c r="P153" s="40" t="str">
        <f t="shared" si="24"/>
        <v/>
      </c>
    </row>
    <row r="154" spans="8:16" ht="12.75" customHeight="1" x14ac:dyDescent="0.2">
      <c r="H154" s="52" t="e">
        <f t="shared" si="19"/>
        <v>#VALUE!</v>
      </c>
      <c r="I154" s="37" t="str">
        <f t="shared" si="25"/>
        <v/>
      </c>
      <c r="J154" s="38" t="str">
        <f t="shared" si="26"/>
        <v/>
      </c>
      <c r="K154" s="53">
        <f t="shared" si="20"/>
        <v>0</v>
      </c>
      <c r="L154" s="39" t="str">
        <f t="shared" si="21"/>
        <v/>
      </c>
      <c r="M154" s="40" t="str">
        <f t="shared" si="18"/>
        <v/>
      </c>
      <c r="N154" s="40" t="str">
        <f t="shared" si="22"/>
        <v/>
      </c>
      <c r="O154" s="40" t="str">
        <f t="shared" si="23"/>
        <v/>
      </c>
      <c r="P154" s="40" t="str">
        <f t="shared" si="24"/>
        <v/>
      </c>
    </row>
    <row r="155" spans="8:16" ht="12.75" customHeight="1" x14ac:dyDescent="0.2">
      <c r="H155" s="52" t="e">
        <f t="shared" si="19"/>
        <v>#VALUE!</v>
      </c>
      <c r="I155" s="37" t="str">
        <f t="shared" si="25"/>
        <v/>
      </c>
      <c r="J155" s="38" t="str">
        <f t="shared" si="26"/>
        <v/>
      </c>
      <c r="K155" s="53">
        <f t="shared" si="20"/>
        <v>0</v>
      </c>
      <c r="L155" s="39" t="str">
        <f t="shared" si="21"/>
        <v/>
      </c>
      <c r="M155" s="40" t="str">
        <f t="shared" si="18"/>
        <v/>
      </c>
      <c r="N155" s="40" t="str">
        <f t="shared" si="22"/>
        <v/>
      </c>
      <c r="O155" s="40" t="str">
        <f t="shared" si="23"/>
        <v/>
      </c>
      <c r="P155" s="40" t="str">
        <f t="shared" si="24"/>
        <v/>
      </c>
    </row>
    <row r="156" spans="8:16" ht="12.75" customHeight="1" x14ac:dyDescent="0.2">
      <c r="H156" s="52" t="e">
        <f t="shared" si="19"/>
        <v>#VALUE!</v>
      </c>
      <c r="I156" s="37" t="str">
        <f t="shared" si="25"/>
        <v/>
      </c>
      <c r="J156" s="38" t="str">
        <f t="shared" si="26"/>
        <v/>
      </c>
      <c r="K156" s="53">
        <f t="shared" si="20"/>
        <v>0</v>
      </c>
      <c r="L156" s="39" t="str">
        <f t="shared" si="21"/>
        <v/>
      </c>
      <c r="M156" s="40" t="str">
        <f t="shared" si="18"/>
        <v/>
      </c>
      <c r="N156" s="40" t="str">
        <f t="shared" si="22"/>
        <v/>
      </c>
      <c r="O156" s="40" t="str">
        <f t="shared" si="23"/>
        <v/>
      </c>
      <c r="P156" s="40" t="str">
        <f t="shared" si="24"/>
        <v/>
      </c>
    </row>
    <row r="157" spans="8:16" ht="12.75" customHeight="1" x14ac:dyDescent="0.2">
      <c r="H157" s="52" t="e">
        <f t="shared" si="19"/>
        <v>#VALUE!</v>
      </c>
      <c r="I157" s="37" t="str">
        <f t="shared" si="25"/>
        <v/>
      </c>
      <c r="J157" s="38" t="str">
        <f t="shared" si="26"/>
        <v/>
      </c>
      <c r="K157" s="53">
        <f t="shared" si="20"/>
        <v>0</v>
      </c>
      <c r="L157" s="39" t="str">
        <f t="shared" si="21"/>
        <v/>
      </c>
      <c r="M157" s="40" t="str">
        <f t="shared" si="18"/>
        <v/>
      </c>
      <c r="N157" s="40" t="str">
        <f t="shared" si="22"/>
        <v/>
      </c>
      <c r="O157" s="40" t="str">
        <f t="shared" si="23"/>
        <v/>
      </c>
      <c r="P157" s="40" t="str">
        <f t="shared" si="24"/>
        <v/>
      </c>
    </row>
    <row r="158" spans="8:16" ht="12.75" customHeight="1" x14ac:dyDescent="0.2">
      <c r="H158" s="52" t="e">
        <f t="shared" si="19"/>
        <v>#VALUE!</v>
      </c>
      <c r="I158" s="37" t="str">
        <f t="shared" si="25"/>
        <v/>
      </c>
      <c r="J158" s="38" t="str">
        <f t="shared" si="26"/>
        <v/>
      </c>
      <c r="K158" s="53">
        <f t="shared" si="20"/>
        <v>0</v>
      </c>
      <c r="L158" s="39" t="str">
        <f t="shared" si="21"/>
        <v/>
      </c>
      <c r="M158" s="40" t="str">
        <f t="shared" si="18"/>
        <v/>
      </c>
      <c r="N158" s="40" t="str">
        <f t="shared" si="22"/>
        <v/>
      </c>
      <c r="O158" s="40" t="str">
        <f t="shared" si="23"/>
        <v/>
      </c>
      <c r="P158" s="40" t="str">
        <f t="shared" si="24"/>
        <v/>
      </c>
    </row>
    <row r="159" spans="8:16" ht="12.75" customHeight="1" x14ac:dyDescent="0.2">
      <c r="H159" s="52" t="e">
        <f t="shared" si="19"/>
        <v>#VALUE!</v>
      </c>
      <c r="I159" s="37" t="str">
        <f t="shared" si="25"/>
        <v/>
      </c>
      <c r="J159" s="38" t="str">
        <f t="shared" si="26"/>
        <v/>
      </c>
      <c r="K159" s="53">
        <f t="shared" si="20"/>
        <v>0</v>
      </c>
      <c r="L159" s="39" t="str">
        <f t="shared" si="21"/>
        <v/>
      </c>
      <c r="M159" s="40" t="str">
        <f t="shared" si="18"/>
        <v/>
      </c>
      <c r="N159" s="40" t="str">
        <f t="shared" si="22"/>
        <v/>
      </c>
      <c r="O159" s="40" t="str">
        <f t="shared" si="23"/>
        <v/>
      </c>
      <c r="P159" s="40" t="str">
        <f t="shared" si="24"/>
        <v/>
      </c>
    </row>
    <row r="160" spans="8:16" ht="12.75" customHeight="1" x14ac:dyDescent="0.2">
      <c r="H160" s="52" t="e">
        <f t="shared" si="19"/>
        <v>#VALUE!</v>
      </c>
      <c r="I160" s="37" t="str">
        <f t="shared" si="25"/>
        <v/>
      </c>
      <c r="J160" s="38" t="str">
        <f t="shared" si="26"/>
        <v/>
      </c>
      <c r="K160" s="53">
        <f t="shared" si="20"/>
        <v>0</v>
      </c>
      <c r="L160" s="39" t="str">
        <f t="shared" si="21"/>
        <v/>
      </c>
      <c r="M160" s="40" t="str">
        <f t="shared" si="18"/>
        <v/>
      </c>
      <c r="N160" s="40" t="str">
        <f t="shared" si="22"/>
        <v/>
      </c>
      <c r="O160" s="40" t="str">
        <f t="shared" si="23"/>
        <v/>
      </c>
      <c r="P160" s="40" t="str">
        <f t="shared" si="24"/>
        <v/>
      </c>
    </row>
    <row r="161" spans="8:16" ht="12.75" customHeight="1" x14ac:dyDescent="0.2">
      <c r="H161" s="52" t="e">
        <f t="shared" si="19"/>
        <v>#VALUE!</v>
      </c>
      <c r="I161" s="37" t="str">
        <f t="shared" si="25"/>
        <v/>
      </c>
      <c r="J161" s="38" t="str">
        <f t="shared" si="26"/>
        <v/>
      </c>
      <c r="K161" s="53">
        <f t="shared" si="20"/>
        <v>0</v>
      </c>
      <c r="L161" s="39" t="str">
        <f t="shared" si="21"/>
        <v/>
      </c>
      <c r="M161" s="40" t="str">
        <f t="shared" si="18"/>
        <v/>
      </c>
      <c r="N161" s="40" t="str">
        <f t="shared" si="22"/>
        <v/>
      </c>
      <c r="O161" s="40" t="str">
        <f t="shared" si="23"/>
        <v/>
      </c>
      <c r="P161" s="40" t="str">
        <f t="shared" si="24"/>
        <v/>
      </c>
    </row>
    <row r="162" spans="8:16" ht="12.75" customHeight="1" x14ac:dyDescent="0.2">
      <c r="H162" s="52" t="e">
        <f t="shared" si="19"/>
        <v>#VALUE!</v>
      </c>
      <c r="I162" s="37" t="str">
        <f t="shared" si="25"/>
        <v/>
      </c>
      <c r="J162" s="38" t="str">
        <f t="shared" si="26"/>
        <v/>
      </c>
      <c r="K162" s="53">
        <f t="shared" si="20"/>
        <v>0</v>
      </c>
      <c r="L162" s="39" t="str">
        <f t="shared" si="21"/>
        <v/>
      </c>
      <c r="M162" s="40" t="str">
        <f t="shared" si="18"/>
        <v/>
      </c>
      <c r="N162" s="40" t="str">
        <f t="shared" si="22"/>
        <v/>
      </c>
      <c r="O162" s="40" t="str">
        <f t="shared" si="23"/>
        <v/>
      </c>
      <c r="P162" s="40" t="str">
        <f t="shared" si="24"/>
        <v/>
      </c>
    </row>
    <row r="163" spans="8:16" ht="12.75" customHeight="1" x14ac:dyDescent="0.2">
      <c r="H163" s="52" t="e">
        <f t="shared" si="19"/>
        <v>#VALUE!</v>
      </c>
      <c r="I163" s="37" t="str">
        <f t="shared" si="25"/>
        <v/>
      </c>
      <c r="J163" s="38" t="str">
        <f t="shared" si="26"/>
        <v/>
      </c>
      <c r="K163" s="53">
        <f t="shared" si="20"/>
        <v>0</v>
      </c>
      <c r="L163" s="39" t="str">
        <f t="shared" si="21"/>
        <v/>
      </c>
      <c r="M163" s="40" t="str">
        <f t="shared" si="18"/>
        <v/>
      </c>
      <c r="N163" s="40" t="str">
        <f t="shared" si="22"/>
        <v/>
      </c>
      <c r="O163" s="40" t="str">
        <f t="shared" si="23"/>
        <v/>
      </c>
      <c r="P163" s="40" t="str">
        <f t="shared" si="24"/>
        <v/>
      </c>
    </row>
    <row r="164" spans="8:16" ht="12.75" customHeight="1" x14ac:dyDescent="0.2">
      <c r="H164" s="52" t="e">
        <f t="shared" si="19"/>
        <v>#VALUE!</v>
      </c>
      <c r="I164" s="37" t="str">
        <f t="shared" si="25"/>
        <v/>
      </c>
      <c r="J164" s="38" t="str">
        <f t="shared" si="26"/>
        <v/>
      </c>
      <c r="K164" s="53">
        <f t="shared" si="20"/>
        <v>0</v>
      </c>
      <c r="L164" s="39" t="str">
        <f t="shared" si="21"/>
        <v/>
      </c>
      <c r="M164" s="40" t="str">
        <f t="shared" si="18"/>
        <v/>
      </c>
      <c r="N164" s="40" t="str">
        <f t="shared" si="22"/>
        <v/>
      </c>
      <c r="O164" s="40" t="str">
        <f t="shared" si="23"/>
        <v/>
      </c>
      <c r="P164" s="40" t="str">
        <f t="shared" si="24"/>
        <v/>
      </c>
    </row>
    <row r="165" spans="8:16" ht="12.75" customHeight="1" x14ac:dyDescent="0.2">
      <c r="H165" s="52" t="e">
        <f t="shared" si="19"/>
        <v>#VALUE!</v>
      </c>
      <c r="I165" s="37" t="str">
        <f t="shared" si="25"/>
        <v/>
      </c>
      <c r="J165" s="38" t="str">
        <f t="shared" si="26"/>
        <v/>
      </c>
      <c r="K165" s="53">
        <f t="shared" si="20"/>
        <v>0</v>
      </c>
      <c r="L165" s="39" t="str">
        <f t="shared" si="21"/>
        <v/>
      </c>
      <c r="M165" s="40" t="str">
        <f t="shared" si="18"/>
        <v/>
      </c>
      <c r="N165" s="40" t="str">
        <f t="shared" si="22"/>
        <v/>
      </c>
      <c r="O165" s="40" t="str">
        <f t="shared" si="23"/>
        <v/>
      </c>
      <c r="P165" s="40" t="str">
        <f t="shared" si="24"/>
        <v/>
      </c>
    </row>
    <row r="166" spans="8:16" ht="12.75" customHeight="1" x14ac:dyDescent="0.2">
      <c r="H166" s="52" t="e">
        <f t="shared" si="19"/>
        <v>#VALUE!</v>
      </c>
      <c r="I166" s="37" t="str">
        <f t="shared" si="25"/>
        <v/>
      </c>
      <c r="J166" s="38" t="str">
        <f t="shared" si="26"/>
        <v/>
      </c>
      <c r="K166" s="53">
        <f t="shared" si="20"/>
        <v>0</v>
      </c>
      <c r="L166" s="39" t="str">
        <f t="shared" si="21"/>
        <v/>
      </c>
      <c r="M166" s="40" t="str">
        <f t="shared" si="18"/>
        <v/>
      </c>
      <c r="N166" s="40" t="str">
        <f t="shared" si="22"/>
        <v/>
      </c>
      <c r="O166" s="40" t="str">
        <f t="shared" si="23"/>
        <v/>
      </c>
      <c r="P166" s="40" t="str">
        <f t="shared" si="24"/>
        <v/>
      </c>
    </row>
    <row r="167" spans="8:16" ht="12.75" customHeight="1" x14ac:dyDescent="0.2">
      <c r="H167" s="52" t="e">
        <f t="shared" si="19"/>
        <v>#VALUE!</v>
      </c>
      <c r="I167" s="37" t="str">
        <f t="shared" si="25"/>
        <v/>
      </c>
      <c r="J167" s="38" t="str">
        <f t="shared" si="26"/>
        <v/>
      </c>
      <c r="K167" s="53">
        <f t="shared" si="20"/>
        <v>0</v>
      </c>
      <c r="L167" s="39" t="str">
        <f t="shared" si="21"/>
        <v/>
      </c>
      <c r="M167" s="40" t="str">
        <f t="shared" si="18"/>
        <v/>
      </c>
      <c r="N167" s="40" t="str">
        <f t="shared" si="22"/>
        <v/>
      </c>
      <c r="O167" s="40" t="str">
        <f t="shared" si="23"/>
        <v/>
      </c>
      <c r="P167" s="40" t="str">
        <f t="shared" si="24"/>
        <v/>
      </c>
    </row>
    <row r="168" spans="8:16" ht="12.75" customHeight="1" x14ac:dyDescent="0.2">
      <c r="H168" s="52" t="e">
        <f t="shared" si="19"/>
        <v>#VALUE!</v>
      </c>
      <c r="I168" s="37" t="str">
        <f t="shared" si="25"/>
        <v/>
      </c>
      <c r="J168" s="38" t="str">
        <f t="shared" si="26"/>
        <v/>
      </c>
      <c r="K168" s="53">
        <f t="shared" si="20"/>
        <v>0</v>
      </c>
      <c r="L168" s="39" t="str">
        <f t="shared" si="21"/>
        <v/>
      </c>
      <c r="M168" s="40" t="str">
        <f t="shared" si="18"/>
        <v/>
      </c>
      <c r="N168" s="40" t="str">
        <f t="shared" si="22"/>
        <v/>
      </c>
      <c r="O168" s="40" t="str">
        <f t="shared" si="23"/>
        <v/>
      </c>
      <c r="P168" s="40" t="str">
        <f t="shared" si="24"/>
        <v/>
      </c>
    </row>
    <row r="169" spans="8:16" ht="12.75" customHeight="1" x14ac:dyDescent="0.2">
      <c r="H169" s="52" t="e">
        <f t="shared" si="19"/>
        <v>#VALUE!</v>
      </c>
      <c r="I169" s="37" t="str">
        <f t="shared" si="25"/>
        <v/>
      </c>
      <c r="J169" s="38" t="str">
        <f t="shared" si="26"/>
        <v/>
      </c>
      <c r="K169" s="53">
        <f t="shared" si="20"/>
        <v>0</v>
      </c>
      <c r="L169" s="39" t="str">
        <f t="shared" si="21"/>
        <v/>
      </c>
      <c r="M169" s="40" t="str">
        <f t="shared" si="18"/>
        <v/>
      </c>
      <c r="N169" s="40" t="str">
        <f t="shared" si="22"/>
        <v/>
      </c>
      <c r="O169" s="40" t="str">
        <f t="shared" si="23"/>
        <v/>
      </c>
      <c r="P169" s="40" t="str">
        <f t="shared" si="24"/>
        <v/>
      </c>
    </row>
    <row r="170" spans="8:16" ht="12.75" customHeight="1" x14ac:dyDescent="0.2">
      <c r="H170" s="52" t="e">
        <f t="shared" si="19"/>
        <v>#VALUE!</v>
      </c>
      <c r="I170" s="37" t="str">
        <f t="shared" si="25"/>
        <v/>
      </c>
      <c r="J170" s="38" t="str">
        <f t="shared" si="26"/>
        <v/>
      </c>
      <c r="K170" s="53">
        <f t="shared" si="20"/>
        <v>0</v>
      </c>
      <c r="L170" s="39" t="str">
        <f t="shared" si="21"/>
        <v/>
      </c>
      <c r="M170" s="40" t="str">
        <f t="shared" si="18"/>
        <v/>
      </c>
      <c r="N170" s="40" t="str">
        <f t="shared" si="22"/>
        <v/>
      </c>
      <c r="O170" s="40" t="str">
        <f t="shared" si="23"/>
        <v/>
      </c>
      <c r="P170" s="40" t="str">
        <f t="shared" si="24"/>
        <v/>
      </c>
    </row>
    <row r="171" spans="8:16" ht="12.75" customHeight="1" x14ac:dyDescent="0.2">
      <c r="H171" s="52" t="e">
        <f t="shared" si="19"/>
        <v>#VALUE!</v>
      </c>
      <c r="I171" s="37" t="str">
        <f t="shared" si="25"/>
        <v/>
      </c>
      <c r="J171" s="38" t="str">
        <f t="shared" si="26"/>
        <v/>
      </c>
      <c r="K171" s="53">
        <f t="shared" si="20"/>
        <v>0</v>
      </c>
      <c r="L171" s="39" t="str">
        <f t="shared" si="21"/>
        <v/>
      </c>
      <c r="M171" s="40" t="str">
        <f t="shared" si="18"/>
        <v/>
      </c>
      <c r="N171" s="40" t="str">
        <f t="shared" si="22"/>
        <v/>
      </c>
      <c r="O171" s="40" t="str">
        <f t="shared" si="23"/>
        <v/>
      </c>
      <c r="P171" s="40" t="str">
        <f t="shared" si="24"/>
        <v/>
      </c>
    </row>
    <row r="172" spans="8:16" ht="12.75" customHeight="1" x14ac:dyDescent="0.2">
      <c r="H172" s="52" t="e">
        <f t="shared" si="19"/>
        <v>#VALUE!</v>
      </c>
      <c r="I172" s="37" t="str">
        <f t="shared" si="25"/>
        <v/>
      </c>
      <c r="J172" s="38" t="str">
        <f t="shared" si="26"/>
        <v/>
      </c>
      <c r="K172" s="53">
        <f t="shared" si="20"/>
        <v>0</v>
      </c>
      <c r="L172" s="39" t="str">
        <f t="shared" si="21"/>
        <v/>
      </c>
      <c r="M172" s="40" t="str">
        <f t="shared" si="18"/>
        <v/>
      </c>
      <c r="N172" s="40" t="str">
        <f t="shared" si="22"/>
        <v/>
      </c>
      <c r="O172" s="40" t="str">
        <f t="shared" si="23"/>
        <v/>
      </c>
      <c r="P172" s="40" t="str">
        <f t="shared" si="24"/>
        <v/>
      </c>
    </row>
    <row r="173" spans="8:16" ht="12.75" customHeight="1" x14ac:dyDescent="0.2">
      <c r="H173" s="52" t="e">
        <f t="shared" si="19"/>
        <v>#VALUE!</v>
      </c>
      <c r="I173" s="37" t="str">
        <f t="shared" si="25"/>
        <v/>
      </c>
      <c r="J173" s="38" t="str">
        <f t="shared" si="26"/>
        <v/>
      </c>
      <c r="K173" s="53">
        <f t="shared" si="20"/>
        <v>0</v>
      </c>
      <c r="L173" s="39" t="str">
        <f t="shared" si="21"/>
        <v/>
      </c>
      <c r="M173" s="40" t="str">
        <f t="shared" si="18"/>
        <v/>
      </c>
      <c r="N173" s="40" t="str">
        <f t="shared" si="22"/>
        <v/>
      </c>
      <c r="O173" s="40" t="str">
        <f t="shared" si="23"/>
        <v/>
      </c>
      <c r="P173" s="40" t="str">
        <f t="shared" si="24"/>
        <v/>
      </c>
    </row>
    <row r="174" spans="8:16" ht="12.75" customHeight="1" x14ac:dyDescent="0.2">
      <c r="H174" s="52" t="e">
        <f t="shared" si="19"/>
        <v>#VALUE!</v>
      </c>
      <c r="I174" s="37" t="str">
        <f t="shared" si="25"/>
        <v/>
      </c>
      <c r="J174" s="38" t="str">
        <f t="shared" si="26"/>
        <v/>
      </c>
      <c r="K174" s="53">
        <f t="shared" si="20"/>
        <v>0</v>
      </c>
      <c r="L174" s="39" t="str">
        <f t="shared" si="21"/>
        <v/>
      </c>
      <c r="M174" s="40" t="str">
        <f t="shared" si="18"/>
        <v/>
      </c>
      <c r="N174" s="40" t="str">
        <f t="shared" si="22"/>
        <v/>
      </c>
      <c r="O174" s="40" t="str">
        <f t="shared" si="23"/>
        <v/>
      </c>
      <c r="P174" s="40" t="str">
        <f t="shared" si="24"/>
        <v/>
      </c>
    </row>
    <row r="175" spans="8:16" ht="12.75" customHeight="1" x14ac:dyDescent="0.2">
      <c r="H175" s="52" t="e">
        <f t="shared" si="19"/>
        <v>#VALUE!</v>
      </c>
      <c r="I175" s="37" t="str">
        <f t="shared" si="25"/>
        <v/>
      </c>
      <c r="J175" s="38" t="str">
        <f t="shared" si="26"/>
        <v/>
      </c>
      <c r="K175" s="53">
        <f t="shared" si="20"/>
        <v>0</v>
      </c>
      <c r="L175" s="39" t="str">
        <f t="shared" si="21"/>
        <v/>
      </c>
      <c r="M175" s="40" t="str">
        <f t="shared" si="18"/>
        <v/>
      </c>
      <c r="N175" s="40" t="str">
        <f t="shared" si="22"/>
        <v/>
      </c>
      <c r="O175" s="40" t="str">
        <f t="shared" si="23"/>
        <v/>
      </c>
      <c r="P175" s="40" t="str">
        <f t="shared" si="24"/>
        <v/>
      </c>
    </row>
    <row r="176" spans="8:16" ht="12.75" customHeight="1" x14ac:dyDescent="0.2">
      <c r="H176" s="52" t="e">
        <f t="shared" si="19"/>
        <v>#VALUE!</v>
      </c>
      <c r="I176" s="37" t="str">
        <f t="shared" si="25"/>
        <v/>
      </c>
      <c r="J176" s="38" t="str">
        <f t="shared" si="26"/>
        <v/>
      </c>
      <c r="K176" s="53">
        <f t="shared" si="20"/>
        <v>0</v>
      </c>
      <c r="L176" s="39" t="str">
        <f t="shared" si="21"/>
        <v/>
      </c>
      <c r="M176" s="40" t="str">
        <f t="shared" si="18"/>
        <v/>
      </c>
      <c r="N176" s="40" t="str">
        <f t="shared" si="22"/>
        <v/>
      </c>
      <c r="O176" s="40" t="str">
        <f t="shared" si="23"/>
        <v/>
      </c>
      <c r="P176" s="40" t="str">
        <f t="shared" si="24"/>
        <v/>
      </c>
    </row>
    <row r="177" spans="8:16" ht="12.75" customHeight="1" x14ac:dyDescent="0.2">
      <c r="H177" s="52" t="e">
        <f t="shared" si="19"/>
        <v>#VALUE!</v>
      </c>
      <c r="I177" s="37" t="str">
        <f t="shared" si="25"/>
        <v/>
      </c>
      <c r="J177" s="38" t="str">
        <f t="shared" si="26"/>
        <v/>
      </c>
      <c r="K177" s="53">
        <f t="shared" si="20"/>
        <v>0</v>
      </c>
      <c r="L177" s="39" t="str">
        <f t="shared" si="21"/>
        <v/>
      </c>
      <c r="M177" s="40" t="str">
        <f t="shared" si="18"/>
        <v/>
      </c>
      <c r="N177" s="40" t="str">
        <f t="shared" si="22"/>
        <v/>
      </c>
      <c r="O177" s="40" t="str">
        <f t="shared" si="23"/>
        <v/>
      </c>
      <c r="P177" s="40" t="str">
        <f t="shared" si="24"/>
        <v/>
      </c>
    </row>
    <row r="178" spans="8:16" ht="12.75" customHeight="1" x14ac:dyDescent="0.2">
      <c r="H178" s="52" t="e">
        <f t="shared" si="19"/>
        <v>#VALUE!</v>
      </c>
      <c r="I178" s="37" t="str">
        <f t="shared" si="25"/>
        <v/>
      </c>
      <c r="J178" s="38" t="str">
        <f t="shared" si="26"/>
        <v/>
      </c>
      <c r="K178" s="53">
        <f t="shared" si="20"/>
        <v>0</v>
      </c>
      <c r="L178" s="39" t="str">
        <f t="shared" si="21"/>
        <v/>
      </c>
      <c r="M178" s="40" t="str">
        <f t="shared" si="18"/>
        <v/>
      </c>
      <c r="N178" s="40" t="str">
        <f t="shared" si="22"/>
        <v/>
      </c>
      <c r="O178" s="40" t="str">
        <f t="shared" si="23"/>
        <v/>
      </c>
      <c r="P178" s="40" t="str">
        <f t="shared" si="24"/>
        <v/>
      </c>
    </row>
    <row r="179" spans="8:16" ht="12.75" customHeight="1" x14ac:dyDescent="0.2">
      <c r="H179" s="52" t="e">
        <f t="shared" si="19"/>
        <v>#VALUE!</v>
      </c>
      <c r="I179" s="37" t="str">
        <f t="shared" si="25"/>
        <v/>
      </c>
      <c r="J179" s="38" t="str">
        <f t="shared" si="26"/>
        <v/>
      </c>
      <c r="K179" s="53">
        <f t="shared" si="20"/>
        <v>0</v>
      </c>
      <c r="L179" s="39" t="str">
        <f t="shared" si="21"/>
        <v/>
      </c>
      <c r="M179" s="40" t="str">
        <f t="shared" si="18"/>
        <v/>
      </c>
      <c r="N179" s="40" t="str">
        <f t="shared" si="22"/>
        <v/>
      </c>
      <c r="O179" s="40" t="str">
        <f t="shared" si="23"/>
        <v/>
      </c>
      <c r="P179" s="40" t="str">
        <f t="shared" si="24"/>
        <v/>
      </c>
    </row>
    <row r="180" spans="8:16" ht="12.75" customHeight="1" x14ac:dyDescent="0.2">
      <c r="H180" s="52" t="e">
        <f t="shared" si="19"/>
        <v>#VALUE!</v>
      </c>
      <c r="I180" s="37" t="str">
        <f t="shared" si="25"/>
        <v/>
      </c>
      <c r="J180" s="38" t="str">
        <f t="shared" si="26"/>
        <v/>
      </c>
      <c r="K180" s="53">
        <f t="shared" si="20"/>
        <v>0</v>
      </c>
      <c r="L180" s="39" t="str">
        <f t="shared" si="21"/>
        <v/>
      </c>
      <c r="M180" s="40" t="str">
        <f t="shared" si="18"/>
        <v/>
      </c>
      <c r="N180" s="40" t="str">
        <f t="shared" si="22"/>
        <v/>
      </c>
      <c r="O180" s="40" t="str">
        <f t="shared" si="23"/>
        <v/>
      </c>
      <c r="P180" s="40" t="str">
        <f t="shared" si="24"/>
        <v/>
      </c>
    </row>
    <row r="181" spans="8:16" ht="12.75" customHeight="1" x14ac:dyDescent="0.2">
      <c r="H181" s="52" t="e">
        <f t="shared" si="19"/>
        <v>#VALUE!</v>
      </c>
      <c r="I181" s="37" t="str">
        <f t="shared" si="25"/>
        <v/>
      </c>
      <c r="J181" s="38" t="str">
        <f t="shared" si="26"/>
        <v/>
      </c>
      <c r="K181" s="53">
        <f t="shared" si="20"/>
        <v>0</v>
      </c>
      <c r="L181" s="39" t="str">
        <f t="shared" si="21"/>
        <v/>
      </c>
      <c r="M181" s="40" t="str">
        <f t="shared" si="18"/>
        <v/>
      </c>
      <c r="N181" s="40" t="str">
        <f t="shared" si="22"/>
        <v/>
      </c>
      <c r="O181" s="40" t="str">
        <f t="shared" si="23"/>
        <v/>
      </c>
      <c r="P181" s="40" t="str">
        <f t="shared" si="24"/>
        <v/>
      </c>
    </row>
    <row r="182" spans="8:16" ht="12.75" customHeight="1" x14ac:dyDescent="0.2">
      <c r="H182" s="52" t="e">
        <f t="shared" si="19"/>
        <v>#VALUE!</v>
      </c>
      <c r="I182" s="37" t="str">
        <f t="shared" si="25"/>
        <v/>
      </c>
      <c r="J182" s="38" t="str">
        <f t="shared" si="26"/>
        <v/>
      </c>
      <c r="K182" s="53">
        <f t="shared" si="20"/>
        <v>0</v>
      </c>
      <c r="L182" s="39" t="str">
        <f t="shared" si="21"/>
        <v/>
      </c>
      <c r="M182" s="40" t="str">
        <f t="shared" si="18"/>
        <v/>
      </c>
      <c r="N182" s="40" t="str">
        <f t="shared" si="22"/>
        <v/>
      </c>
      <c r="O182" s="40" t="str">
        <f t="shared" si="23"/>
        <v/>
      </c>
      <c r="P182" s="40" t="str">
        <f t="shared" si="24"/>
        <v/>
      </c>
    </row>
    <row r="183" spans="8:16" ht="12.75" customHeight="1" x14ac:dyDescent="0.2">
      <c r="H183" s="52" t="e">
        <f t="shared" si="19"/>
        <v>#VALUE!</v>
      </c>
      <c r="I183" s="37" t="str">
        <f t="shared" si="25"/>
        <v/>
      </c>
      <c r="J183" s="38" t="str">
        <f t="shared" si="26"/>
        <v/>
      </c>
      <c r="K183" s="53">
        <f t="shared" si="20"/>
        <v>0</v>
      </c>
      <c r="L183" s="39" t="str">
        <f t="shared" si="21"/>
        <v/>
      </c>
      <c r="M183" s="40" t="str">
        <f t="shared" si="18"/>
        <v/>
      </c>
      <c r="N183" s="40" t="str">
        <f t="shared" si="22"/>
        <v/>
      </c>
      <c r="O183" s="40" t="str">
        <f t="shared" si="23"/>
        <v/>
      </c>
      <c r="P183" s="40" t="str">
        <f t="shared" si="24"/>
        <v/>
      </c>
    </row>
    <row r="184" spans="8:16" ht="12.75" customHeight="1" x14ac:dyDescent="0.2">
      <c r="H184" s="52" t="e">
        <f t="shared" si="19"/>
        <v>#VALUE!</v>
      </c>
      <c r="I184" s="37" t="str">
        <f t="shared" si="25"/>
        <v/>
      </c>
      <c r="J184" s="38" t="str">
        <f t="shared" si="26"/>
        <v/>
      </c>
      <c r="K184" s="53">
        <f t="shared" si="20"/>
        <v>0</v>
      </c>
      <c r="L184" s="39" t="str">
        <f t="shared" si="21"/>
        <v/>
      </c>
      <c r="M184" s="40" t="str">
        <f t="shared" si="18"/>
        <v/>
      </c>
      <c r="N184" s="40" t="str">
        <f t="shared" si="22"/>
        <v/>
      </c>
      <c r="O184" s="40" t="str">
        <f t="shared" si="23"/>
        <v/>
      </c>
      <c r="P184" s="40" t="str">
        <f t="shared" si="24"/>
        <v/>
      </c>
    </row>
    <row r="185" spans="8:16" ht="12.75" customHeight="1" x14ac:dyDescent="0.2">
      <c r="H185" s="52" t="e">
        <f t="shared" si="19"/>
        <v>#VALUE!</v>
      </c>
      <c r="I185" s="37" t="str">
        <f t="shared" si="25"/>
        <v/>
      </c>
      <c r="J185" s="38" t="str">
        <f t="shared" si="26"/>
        <v/>
      </c>
      <c r="K185" s="53">
        <f t="shared" si="20"/>
        <v>0</v>
      </c>
      <c r="L185" s="39" t="str">
        <f t="shared" si="21"/>
        <v/>
      </c>
      <c r="M185" s="40" t="str">
        <f t="shared" si="18"/>
        <v/>
      </c>
      <c r="N185" s="40" t="str">
        <f t="shared" si="22"/>
        <v/>
      </c>
      <c r="O185" s="40" t="str">
        <f t="shared" si="23"/>
        <v/>
      </c>
      <c r="P185" s="40" t="str">
        <f t="shared" si="24"/>
        <v/>
      </c>
    </row>
    <row r="186" spans="8:16" ht="12.75" customHeight="1" x14ac:dyDescent="0.2">
      <c r="H186" s="52" t="e">
        <f t="shared" si="19"/>
        <v>#VALUE!</v>
      </c>
      <c r="I186" s="37" t="str">
        <f t="shared" si="25"/>
        <v/>
      </c>
      <c r="J186" s="38" t="str">
        <f t="shared" si="26"/>
        <v/>
      </c>
      <c r="K186" s="53">
        <f t="shared" si="20"/>
        <v>0</v>
      </c>
      <c r="L186" s="39" t="str">
        <f t="shared" si="21"/>
        <v/>
      </c>
      <c r="M186" s="40" t="str">
        <f t="shared" si="18"/>
        <v/>
      </c>
      <c r="N186" s="40" t="str">
        <f t="shared" si="22"/>
        <v/>
      </c>
      <c r="O186" s="40" t="str">
        <f t="shared" si="23"/>
        <v/>
      </c>
      <c r="P186" s="40" t="str">
        <f t="shared" si="24"/>
        <v/>
      </c>
    </row>
    <row r="187" spans="8:16" ht="12.75" customHeight="1" x14ac:dyDescent="0.2">
      <c r="H187" s="52" t="e">
        <f t="shared" si="19"/>
        <v>#VALUE!</v>
      </c>
      <c r="I187" s="37" t="str">
        <f t="shared" si="25"/>
        <v/>
      </c>
      <c r="J187" s="38" t="str">
        <f t="shared" si="26"/>
        <v/>
      </c>
      <c r="K187" s="53">
        <f t="shared" si="20"/>
        <v>0</v>
      </c>
      <c r="L187" s="39" t="str">
        <f t="shared" si="21"/>
        <v/>
      </c>
      <c r="M187" s="40" t="str">
        <f t="shared" si="18"/>
        <v/>
      </c>
      <c r="N187" s="40" t="str">
        <f t="shared" si="22"/>
        <v/>
      </c>
      <c r="O187" s="40" t="str">
        <f t="shared" si="23"/>
        <v/>
      </c>
      <c r="P187" s="40" t="str">
        <f t="shared" si="24"/>
        <v/>
      </c>
    </row>
    <row r="188" spans="8:16" ht="12.75" customHeight="1" x14ac:dyDescent="0.2">
      <c r="H188" s="52" t="e">
        <f t="shared" si="19"/>
        <v>#VALUE!</v>
      </c>
      <c r="I188" s="37" t="str">
        <f t="shared" si="25"/>
        <v/>
      </c>
      <c r="J188" s="38" t="str">
        <f t="shared" si="26"/>
        <v/>
      </c>
      <c r="K188" s="53">
        <f t="shared" si="20"/>
        <v>0</v>
      </c>
      <c r="L188" s="39" t="str">
        <f t="shared" si="21"/>
        <v/>
      </c>
      <c r="M188" s="40" t="str">
        <f t="shared" si="18"/>
        <v/>
      </c>
      <c r="N188" s="40" t="str">
        <f t="shared" si="22"/>
        <v/>
      </c>
      <c r="O188" s="40" t="str">
        <f t="shared" si="23"/>
        <v/>
      </c>
      <c r="P188" s="40" t="str">
        <f t="shared" si="24"/>
        <v/>
      </c>
    </row>
    <row r="189" spans="8:16" ht="12.75" customHeight="1" x14ac:dyDescent="0.2">
      <c r="H189" s="52" t="e">
        <f t="shared" si="19"/>
        <v>#VALUE!</v>
      </c>
      <c r="I189" s="37" t="str">
        <f t="shared" si="25"/>
        <v/>
      </c>
      <c r="J189" s="38" t="str">
        <f t="shared" si="26"/>
        <v/>
      </c>
      <c r="K189" s="53">
        <f t="shared" si="20"/>
        <v>0</v>
      </c>
      <c r="L189" s="39" t="str">
        <f t="shared" si="21"/>
        <v/>
      </c>
      <c r="M189" s="40" t="str">
        <f t="shared" si="18"/>
        <v/>
      </c>
      <c r="N189" s="40" t="str">
        <f t="shared" si="22"/>
        <v/>
      </c>
      <c r="O189" s="40" t="str">
        <f t="shared" si="23"/>
        <v/>
      </c>
      <c r="P189" s="40" t="str">
        <f t="shared" si="24"/>
        <v/>
      </c>
    </row>
    <row r="190" spans="8:16" ht="12.75" customHeight="1" x14ac:dyDescent="0.2">
      <c r="H190" s="52" t="e">
        <f t="shared" si="19"/>
        <v>#VALUE!</v>
      </c>
      <c r="I190" s="37" t="str">
        <f t="shared" si="25"/>
        <v/>
      </c>
      <c r="J190" s="38" t="str">
        <f t="shared" si="26"/>
        <v/>
      </c>
      <c r="K190" s="53">
        <f t="shared" si="20"/>
        <v>0</v>
      </c>
      <c r="L190" s="39" t="str">
        <f t="shared" si="21"/>
        <v/>
      </c>
      <c r="M190" s="40" t="str">
        <f t="shared" si="18"/>
        <v/>
      </c>
      <c r="N190" s="40" t="str">
        <f t="shared" si="22"/>
        <v/>
      </c>
      <c r="O190" s="40" t="str">
        <f t="shared" si="23"/>
        <v/>
      </c>
      <c r="P190" s="40" t="str">
        <f t="shared" si="24"/>
        <v/>
      </c>
    </row>
    <row r="191" spans="8:16" ht="12.75" customHeight="1" x14ac:dyDescent="0.2">
      <c r="H191" s="52" t="e">
        <f t="shared" si="19"/>
        <v>#VALUE!</v>
      </c>
      <c r="I191" s="37" t="str">
        <f t="shared" si="25"/>
        <v/>
      </c>
      <c r="J191" s="38" t="str">
        <f t="shared" si="26"/>
        <v/>
      </c>
      <c r="K191" s="53">
        <f t="shared" si="20"/>
        <v>0</v>
      </c>
      <c r="L191" s="39" t="str">
        <f t="shared" si="21"/>
        <v/>
      </c>
      <c r="M191" s="40" t="str">
        <f t="shared" si="18"/>
        <v/>
      </c>
      <c r="N191" s="40" t="str">
        <f t="shared" si="22"/>
        <v/>
      </c>
      <c r="O191" s="40" t="str">
        <f t="shared" si="23"/>
        <v/>
      </c>
      <c r="P191" s="40" t="str">
        <f t="shared" si="24"/>
        <v/>
      </c>
    </row>
    <row r="192" spans="8:16" ht="12.75" customHeight="1" x14ac:dyDescent="0.2">
      <c r="H192" s="52" t="e">
        <f t="shared" si="19"/>
        <v>#VALUE!</v>
      </c>
      <c r="I192" s="37" t="str">
        <f t="shared" si="25"/>
        <v/>
      </c>
      <c r="J192" s="38" t="str">
        <f t="shared" si="26"/>
        <v/>
      </c>
      <c r="K192" s="53">
        <f t="shared" si="20"/>
        <v>0</v>
      </c>
      <c r="L192" s="39" t="str">
        <f t="shared" si="21"/>
        <v/>
      </c>
      <c r="M192" s="40" t="str">
        <f t="shared" si="18"/>
        <v/>
      </c>
      <c r="N192" s="40" t="str">
        <f t="shared" si="22"/>
        <v/>
      </c>
      <c r="O192" s="40" t="str">
        <f t="shared" si="23"/>
        <v/>
      </c>
      <c r="P192" s="40" t="str">
        <f t="shared" si="24"/>
        <v/>
      </c>
    </row>
    <row r="193" spans="8:16" ht="12.75" customHeight="1" x14ac:dyDescent="0.2">
      <c r="H193" s="52" t="e">
        <f t="shared" si="19"/>
        <v>#VALUE!</v>
      </c>
      <c r="I193" s="37" t="str">
        <f t="shared" si="25"/>
        <v/>
      </c>
      <c r="J193" s="38" t="str">
        <f t="shared" si="26"/>
        <v/>
      </c>
      <c r="K193" s="53">
        <f t="shared" si="20"/>
        <v>0</v>
      </c>
      <c r="L193" s="39" t="str">
        <f t="shared" si="21"/>
        <v/>
      </c>
      <c r="M193" s="40" t="str">
        <f t="shared" si="18"/>
        <v/>
      </c>
      <c r="N193" s="40" t="str">
        <f t="shared" si="22"/>
        <v/>
      </c>
      <c r="O193" s="40" t="str">
        <f t="shared" si="23"/>
        <v/>
      </c>
      <c r="P193" s="40" t="str">
        <f t="shared" si="24"/>
        <v/>
      </c>
    </row>
    <row r="194" spans="8:16" ht="12.75" customHeight="1" x14ac:dyDescent="0.2">
      <c r="H194" s="52" t="e">
        <f t="shared" si="19"/>
        <v>#VALUE!</v>
      </c>
      <c r="I194" s="37" t="str">
        <f t="shared" si="25"/>
        <v/>
      </c>
      <c r="J194" s="38" t="str">
        <f t="shared" si="26"/>
        <v/>
      </c>
      <c r="K194" s="53">
        <f t="shared" si="20"/>
        <v>0</v>
      </c>
      <c r="L194" s="39" t="str">
        <f t="shared" si="21"/>
        <v/>
      </c>
      <c r="M194" s="40" t="str">
        <f t="shared" si="18"/>
        <v/>
      </c>
      <c r="N194" s="40" t="str">
        <f t="shared" si="22"/>
        <v/>
      </c>
      <c r="O194" s="40" t="str">
        <f t="shared" si="23"/>
        <v/>
      </c>
      <c r="P194" s="40" t="str">
        <f t="shared" si="24"/>
        <v/>
      </c>
    </row>
    <row r="195" spans="8:16" ht="12.75" customHeight="1" x14ac:dyDescent="0.2">
      <c r="H195" s="52" t="e">
        <f t="shared" si="19"/>
        <v>#VALUE!</v>
      </c>
      <c r="I195" s="37" t="str">
        <f t="shared" si="25"/>
        <v/>
      </c>
      <c r="J195" s="38" t="str">
        <f t="shared" si="26"/>
        <v/>
      </c>
      <c r="K195" s="53">
        <f t="shared" si="20"/>
        <v>0</v>
      </c>
      <c r="L195" s="39" t="str">
        <f t="shared" si="21"/>
        <v/>
      </c>
      <c r="M195" s="40" t="str">
        <f t="shared" si="18"/>
        <v/>
      </c>
      <c r="N195" s="40" t="str">
        <f t="shared" si="22"/>
        <v/>
      </c>
      <c r="O195" s="40" t="str">
        <f t="shared" si="23"/>
        <v/>
      </c>
      <c r="P195" s="40" t="str">
        <f t="shared" si="24"/>
        <v/>
      </c>
    </row>
    <row r="196" spans="8:16" ht="12.75" customHeight="1" x14ac:dyDescent="0.2">
      <c r="H196" s="52" t="e">
        <f t="shared" si="19"/>
        <v>#VALUE!</v>
      </c>
      <c r="I196" s="37" t="str">
        <f t="shared" si="25"/>
        <v/>
      </c>
      <c r="J196" s="38" t="str">
        <f t="shared" si="26"/>
        <v/>
      </c>
      <c r="K196" s="53">
        <f t="shared" si="20"/>
        <v>0</v>
      </c>
      <c r="L196" s="39" t="str">
        <f t="shared" si="21"/>
        <v/>
      </c>
      <c r="M196" s="40" t="str">
        <f t="shared" si="18"/>
        <v/>
      </c>
      <c r="N196" s="40" t="str">
        <f t="shared" si="22"/>
        <v/>
      </c>
      <c r="O196" s="40" t="str">
        <f t="shared" si="23"/>
        <v/>
      </c>
      <c r="P196" s="40" t="str">
        <f t="shared" si="24"/>
        <v/>
      </c>
    </row>
    <row r="197" spans="8:16" ht="12.75" customHeight="1" x14ac:dyDescent="0.2">
      <c r="H197" s="52" t="e">
        <f t="shared" si="19"/>
        <v>#VALUE!</v>
      </c>
      <c r="I197" s="37" t="str">
        <f t="shared" si="25"/>
        <v/>
      </c>
      <c r="J197" s="38" t="str">
        <f t="shared" si="26"/>
        <v/>
      </c>
      <c r="K197" s="53">
        <f t="shared" si="20"/>
        <v>0</v>
      </c>
      <c r="L197" s="39" t="str">
        <f t="shared" si="21"/>
        <v/>
      </c>
      <c r="M197" s="40" t="str">
        <f t="shared" si="18"/>
        <v/>
      </c>
      <c r="N197" s="40" t="str">
        <f t="shared" si="22"/>
        <v/>
      </c>
      <c r="O197" s="40" t="str">
        <f t="shared" si="23"/>
        <v/>
      </c>
      <c r="P197" s="40" t="str">
        <f t="shared" si="24"/>
        <v/>
      </c>
    </row>
    <row r="198" spans="8:16" ht="12.75" customHeight="1" x14ac:dyDescent="0.2">
      <c r="H198" s="52" t="e">
        <f t="shared" si="19"/>
        <v>#VALUE!</v>
      </c>
      <c r="I198" s="37" t="str">
        <f t="shared" si="25"/>
        <v/>
      </c>
      <c r="J198" s="38" t="str">
        <f t="shared" si="26"/>
        <v/>
      </c>
      <c r="K198" s="53">
        <f t="shared" si="20"/>
        <v>0</v>
      </c>
      <c r="L198" s="39" t="str">
        <f t="shared" si="21"/>
        <v/>
      </c>
      <c r="M198" s="40" t="str">
        <f t="shared" si="18"/>
        <v/>
      </c>
      <c r="N198" s="40" t="str">
        <f t="shared" si="22"/>
        <v/>
      </c>
      <c r="O198" s="40" t="str">
        <f t="shared" si="23"/>
        <v/>
      </c>
      <c r="P198" s="40" t="str">
        <f t="shared" si="24"/>
        <v/>
      </c>
    </row>
    <row r="199" spans="8:16" ht="12.75" customHeight="1" x14ac:dyDescent="0.2">
      <c r="H199" s="52" t="e">
        <f t="shared" si="19"/>
        <v>#VALUE!</v>
      </c>
      <c r="I199" s="37" t="str">
        <f t="shared" si="25"/>
        <v/>
      </c>
      <c r="J199" s="38" t="str">
        <f t="shared" si="26"/>
        <v/>
      </c>
      <c r="K199" s="53">
        <f t="shared" si="20"/>
        <v>0</v>
      </c>
      <c r="L199" s="39" t="str">
        <f t="shared" si="21"/>
        <v/>
      </c>
      <c r="M199" s="40" t="str">
        <f t="shared" si="18"/>
        <v/>
      </c>
      <c r="N199" s="40" t="str">
        <f t="shared" si="22"/>
        <v/>
      </c>
      <c r="O199" s="40" t="str">
        <f t="shared" si="23"/>
        <v/>
      </c>
      <c r="P199" s="40" t="str">
        <f t="shared" si="24"/>
        <v/>
      </c>
    </row>
    <row r="200" spans="8:16" ht="12.75" customHeight="1" x14ac:dyDescent="0.2">
      <c r="H200" s="52" t="e">
        <f t="shared" si="19"/>
        <v>#VALUE!</v>
      </c>
      <c r="I200" s="37" t="str">
        <f t="shared" si="25"/>
        <v/>
      </c>
      <c r="J200" s="38" t="str">
        <f t="shared" si="26"/>
        <v/>
      </c>
      <c r="K200" s="53">
        <f t="shared" si="20"/>
        <v>0</v>
      </c>
      <c r="L200" s="39" t="str">
        <f t="shared" si="21"/>
        <v/>
      </c>
      <c r="M200" s="40" t="str">
        <f t="shared" si="18"/>
        <v/>
      </c>
      <c r="N200" s="40" t="str">
        <f t="shared" si="22"/>
        <v/>
      </c>
      <c r="O200" s="40" t="str">
        <f t="shared" si="23"/>
        <v/>
      </c>
      <c r="P200" s="40" t="str">
        <f t="shared" si="24"/>
        <v/>
      </c>
    </row>
    <row r="201" spans="8:16" ht="12.75" customHeight="1" x14ac:dyDescent="0.2">
      <c r="H201" s="52" t="e">
        <f t="shared" si="19"/>
        <v>#VALUE!</v>
      </c>
      <c r="I201" s="37" t="str">
        <f t="shared" si="25"/>
        <v/>
      </c>
      <c r="J201" s="38" t="str">
        <f t="shared" si="26"/>
        <v/>
      </c>
      <c r="K201" s="53">
        <f t="shared" si="20"/>
        <v>0</v>
      </c>
      <c r="L201" s="39" t="str">
        <f t="shared" si="21"/>
        <v/>
      </c>
      <c r="M201" s="40" t="str">
        <f t="shared" si="18"/>
        <v/>
      </c>
      <c r="N201" s="40" t="str">
        <f t="shared" si="22"/>
        <v/>
      </c>
      <c r="O201" s="40" t="str">
        <f t="shared" si="23"/>
        <v/>
      </c>
      <c r="P201" s="40" t="str">
        <f t="shared" si="24"/>
        <v/>
      </c>
    </row>
    <row r="202" spans="8:16" ht="12.75" customHeight="1" x14ac:dyDescent="0.2">
      <c r="H202" s="52" t="e">
        <f t="shared" si="19"/>
        <v>#VALUE!</v>
      </c>
      <c r="I202" s="37" t="str">
        <f t="shared" si="25"/>
        <v/>
      </c>
      <c r="J202" s="38" t="str">
        <f t="shared" si="26"/>
        <v/>
      </c>
      <c r="K202" s="53">
        <f t="shared" si="20"/>
        <v>0</v>
      </c>
      <c r="L202" s="39" t="str">
        <f t="shared" si="21"/>
        <v/>
      </c>
      <c r="M202" s="40" t="str">
        <f t="shared" si="18"/>
        <v/>
      </c>
      <c r="N202" s="40" t="str">
        <f t="shared" si="22"/>
        <v/>
      </c>
      <c r="O202" s="40" t="str">
        <f t="shared" si="23"/>
        <v/>
      </c>
      <c r="P202" s="40" t="str">
        <f t="shared" si="24"/>
        <v/>
      </c>
    </row>
    <row r="203" spans="8:16" ht="12.75" customHeight="1" x14ac:dyDescent="0.2">
      <c r="H203" s="52" t="e">
        <f t="shared" si="19"/>
        <v>#VALUE!</v>
      </c>
      <c r="I203" s="37" t="str">
        <f t="shared" si="25"/>
        <v/>
      </c>
      <c r="J203" s="38" t="str">
        <f t="shared" si="26"/>
        <v/>
      </c>
      <c r="K203" s="53">
        <f t="shared" si="20"/>
        <v>0</v>
      </c>
      <c r="L203" s="39" t="str">
        <f t="shared" si="21"/>
        <v/>
      </c>
      <c r="M203" s="40" t="str">
        <f t="shared" si="18"/>
        <v/>
      </c>
      <c r="N203" s="40" t="str">
        <f t="shared" si="22"/>
        <v/>
      </c>
      <c r="O203" s="40" t="str">
        <f t="shared" si="23"/>
        <v/>
      </c>
      <c r="P203" s="40" t="str">
        <f t="shared" si="24"/>
        <v/>
      </c>
    </row>
    <row r="204" spans="8:16" ht="12.75" customHeight="1" x14ac:dyDescent="0.2">
      <c r="H204" s="52" t="e">
        <f t="shared" si="19"/>
        <v>#VALUE!</v>
      </c>
      <c r="I204" s="37" t="str">
        <f t="shared" si="25"/>
        <v/>
      </c>
      <c r="J204" s="38" t="str">
        <f t="shared" si="26"/>
        <v/>
      </c>
      <c r="K204" s="53">
        <f t="shared" si="20"/>
        <v>0</v>
      </c>
      <c r="L204" s="39" t="str">
        <f t="shared" si="21"/>
        <v/>
      </c>
      <c r="M204" s="40" t="str">
        <f t="shared" si="18"/>
        <v/>
      </c>
      <c r="N204" s="40" t="str">
        <f t="shared" si="22"/>
        <v/>
      </c>
      <c r="O204" s="40" t="str">
        <f t="shared" si="23"/>
        <v/>
      </c>
      <c r="P204" s="40" t="str">
        <f t="shared" si="24"/>
        <v/>
      </c>
    </row>
    <row r="205" spans="8:16" ht="12.75" customHeight="1" x14ac:dyDescent="0.2">
      <c r="H205" s="52" t="e">
        <f t="shared" si="19"/>
        <v>#VALUE!</v>
      </c>
      <c r="I205" s="37" t="str">
        <f t="shared" si="25"/>
        <v/>
      </c>
      <c r="J205" s="38" t="str">
        <f t="shared" si="26"/>
        <v/>
      </c>
      <c r="K205" s="53">
        <f t="shared" si="20"/>
        <v>0</v>
      </c>
      <c r="L205" s="39" t="str">
        <f t="shared" si="21"/>
        <v/>
      </c>
      <c r="M205" s="40" t="str">
        <f t="shared" si="18"/>
        <v/>
      </c>
      <c r="N205" s="40" t="str">
        <f t="shared" si="22"/>
        <v/>
      </c>
      <c r="O205" s="40" t="str">
        <f t="shared" si="23"/>
        <v/>
      </c>
      <c r="P205" s="40" t="str">
        <f t="shared" si="24"/>
        <v/>
      </c>
    </row>
    <row r="206" spans="8:16" ht="12.75" customHeight="1" x14ac:dyDescent="0.2">
      <c r="H206" s="52" t="e">
        <f t="shared" si="19"/>
        <v>#VALUE!</v>
      </c>
      <c r="I206" s="37" t="str">
        <f t="shared" si="25"/>
        <v/>
      </c>
      <c r="J206" s="38" t="str">
        <f t="shared" si="26"/>
        <v/>
      </c>
      <c r="K206" s="53">
        <f t="shared" si="20"/>
        <v>0</v>
      </c>
      <c r="L206" s="39" t="str">
        <f t="shared" si="21"/>
        <v/>
      </c>
      <c r="M206" s="40" t="str">
        <f t="shared" ref="M206:M269" si="27">IF(I206&lt;&gt;"",P205,"")</f>
        <v/>
      </c>
      <c r="N206" s="40" t="str">
        <f t="shared" si="22"/>
        <v/>
      </c>
      <c r="O206" s="40" t="str">
        <f t="shared" si="23"/>
        <v/>
      </c>
      <c r="P206" s="40" t="str">
        <f t="shared" si="24"/>
        <v/>
      </c>
    </row>
    <row r="207" spans="8:16" ht="12.75" customHeight="1" x14ac:dyDescent="0.2">
      <c r="H207" s="52" t="e">
        <f t="shared" si="19"/>
        <v>#VALUE!</v>
      </c>
      <c r="I207" s="37" t="str">
        <f t="shared" si="25"/>
        <v/>
      </c>
      <c r="J207" s="38" t="str">
        <f t="shared" si="26"/>
        <v/>
      </c>
      <c r="K207" s="53">
        <f t="shared" si="20"/>
        <v>0</v>
      </c>
      <c r="L207" s="39" t="str">
        <f t="shared" si="21"/>
        <v/>
      </c>
      <c r="M207" s="40" t="str">
        <f t="shared" si="27"/>
        <v/>
      </c>
      <c r="N207" s="40" t="str">
        <f t="shared" si="22"/>
        <v/>
      </c>
      <c r="O207" s="40" t="str">
        <f t="shared" si="23"/>
        <v/>
      </c>
      <c r="P207" s="40" t="str">
        <f t="shared" si="24"/>
        <v/>
      </c>
    </row>
    <row r="208" spans="8:16" ht="12.75" customHeight="1" x14ac:dyDescent="0.2">
      <c r="H208" s="52" t="e">
        <f t="shared" si="19"/>
        <v>#VALUE!</v>
      </c>
      <c r="I208" s="37" t="str">
        <f t="shared" si="25"/>
        <v/>
      </c>
      <c r="J208" s="38" t="str">
        <f t="shared" si="26"/>
        <v/>
      </c>
      <c r="K208" s="53">
        <f t="shared" si="20"/>
        <v>0</v>
      </c>
      <c r="L208" s="39" t="str">
        <f t="shared" si="21"/>
        <v/>
      </c>
      <c r="M208" s="40" t="str">
        <f t="shared" si="27"/>
        <v/>
      </c>
      <c r="N208" s="40" t="str">
        <f t="shared" si="22"/>
        <v/>
      </c>
      <c r="O208" s="40" t="str">
        <f t="shared" si="23"/>
        <v/>
      </c>
      <c r="P208" s="40" t="str">
        <f t="shared" si="24"/>
        <v/>
      </c>
    </row>
    <row r="209" spans="8:16" ht="12.75" customHeight="1" x14ac:dyDescent="0.2">
      <c r="H209" s="52" t="e">
        <f t="shared" si="19"/>
        <v>#VALUE!</v>
      </c>
      <c r="I209" s="37" t="str">
        <f t="shared" si="25"/>
        <v/>
      </c>
      <c r="J209" s="38" t="str">
        <f t="shared" si="26"/>
        <v/>
      </c>
      <c r="K209" s="53">
        <f t="shared" si="20"/>
        <v>0</v>
      </c>
      <c r="L209" s="39" t="str">
        <f t="shared" si="21"/>
        <v/>
      </c>
      <c r="M209" s="40" t="str">
        <f t="shared" si="27"/>
        <v/>
      </c>
      <c r="N209" s="40" t="str">
        <f t="shared" si="22"/>
        <v/>
      </c>
      <c r="O209" s="40" t="str">
        <f t="shared" si="23"/>
        <v/>
      </c>
      <c r="P209" s="40" t="str">
        <f t="shared" si="24"/>
        <v/>
      </c>
    </row>
    <row r="210" spans="8:16" ht="12.75" customHeight="1" x14ac:dyDescent="0.2">
      <c r="H210" s="52" t="e">
        <f t="shared" ref="H210:H257" si="28">I210/12</f>
        <v>#VALUE!</v>
      </c>
      <c r="I210" s="37" t="str">
        <f t="shared" si="25"/>
        <v/>
      </c>
      <c r="J210" s="38" t="str">
        <f t="shared" si="26"/>
        <v/>
      </c>
      <c r="K210" s="53">
        <f t="shared" si="20"/>
        <v>0</v>
      </c>
      <c r="L210" s="39" t="str">
        <f t="shared" si="21"/>
        <v/>
      </c>
      <c r="M210" s="40" t="str">
        <f t="shared" si="27"/>
        <v/>
      </c>
      <c r="N210" s="40" t="str">
        <f t="shared" si="22"/>
        <v/>
      </c>
      <c r="O210" s="40" t="str">
        <f t="shared" si="23"/>
        <v/>
      </c>
      <c r="P210" s="40" t="str">
        <f t="shared" si="24"/>
        <v/>
      </c>
    </row>
    <row r="211" spans="8:16" ht="12.75" customHeight="1" x14ac:dyDescent="0.2">
      <c r="H211" s="52" t="e">
        <f t="shared" si="28"/>
        <v>#VALUE!</v>
      </c>
      <c r="I211" s="37" t="str">
        <f t="shared" si="25"/>
        <v/>
      </c>
      <c r="J211" s="38" t="str">
        <f t="shared" si="26"/>
        <v/>
      </c>
      <c r="K211" s="53">
        <f t="shared" ref="K211:K274" si="29">IF(J212="",0,J212)</f>
        <v>0</v>
      </c>
      <c r="L211" s="39" t="str">
        <f t="shared" ref="L211:L274" si="30">IF(J211="","",$L$14)</f>
        <v/>
      </c>
      <c r="M211" s="40" t="str">
        <f t="shared" si="27"/>
        <v/>
      </c>
      <c r="N211" s="40" t="str">
        <f t="shared" ref="N211:N274" si="31">IF(I211&lt;&gt;"",$N$14*M211,"")</f>
        <v/>
      </c>
      <c r="O211" s="40" t="str">
        <f t="shared" ref="O211:O274" si="32">IF(I211&lt;&gt;"",L211-N211,"")</f>
        <v/>
      </c>
      <c r="P211" s="40" t="str">
        <f t="shared" ref="P211:P274" si="33">IF(I211&lt;&gt;"",M211-O211,"")</f>
        <v/>
      </c>
    </row>
    <row r="212" spans="8:16" ht="12.75" customHeight="1" x14ac:dyDescent="0.2">
      <c r="H212" s="52" t="e">
        <f t="shared" si="28"/>
        <v>#VALUE!</v>
      </c>
      <c r="I212" s="37" t="str">
        <f t="shared" ref="I212:I275" si="34">IF(I211&gt;=$I$14,"",I211+1)</f>
        <v/>
      </c>
      <c r="J212" s="38" t="str">
        <f t="shared" ref="J212:J275" si="35">IF(I212="","",EDATE($J$18,I211))</f>
        <v/>
      </c>
      <c r="K212" s="53">
        <f t="shared" si="29"/>
        <v>0</v>
      </c>
      <c r="L212" s="39" t="str">
        <f t="shared" si="30"/>
        <v/>
      </c>
      <c r="M212" s="40" t="str">
        <f t="shared" si="27"/>
        <v/>
      </c>
      <c r="N212" s="40" t="str">
        <f t="shared" si="31"/>
        <v/>
      </c>
      <c r="O212" s="40" t="str">
        <f t="shared" si="32"/>
        <v/>
      </c>
      <c r="P212" s="40" t="str">
        <f t="shared" si="33"/>
        <v/>
      </c>
    </row>
    <row r="213" spans="8:16" ht="12.75" customHeight="1" x14ac:dyDescent="0.2">
      <c r="H213" s="52" t="e">
        <f t="shared" si="28"/>
        <v>#VALUE!</v>
      </c>
      <c r="I213" s="37" t="str">
        <f t="shared" si="34"/>
        <v/>
      </c>
      <c r="J213" s="38" t="str">
        <f t="shared" si="35"/>
        <v/>
      </c>
      <c r="K213" s="53">
        <f t="shared" si="29"/>
        <v>0</v>
      </c>
      <c r="L213" s="39" t="str">
        <f t="shared" si="30"/>
        <v/>
      </c>
      <c r="M213" s="40" t="str">
        <f t="shared" si="27"/>
        <v/>
      </c>
      <c r="N213" s="40" t="str">
        <f t="shared" si="31"/>
        <v/>
      </c>
      <c r="O213" s="40" t="str">
        <f t="shared" si="32"/>
        <v/>
      </c>
      <c r="P213" s="40" t="str">
        <f t="shared" si="33"/>
        <v/>
      </c>
    </row>
    <row r="214" spans="8:16" ht="12.75" customHeight="1" x14ac:dyDescent="0.2">
      <c r="H214" s="52" t="e">
        <f t="shared" si="28"/>
        <v>#VALUE!</v>
      </c>
      <c r="I214" s="37" t="str">
        <f t="shared" si="34"/>
        <v/>
      </c>
      <c r="J214" s="38" t="str">
        <f t="shared" si="35"/>
        <v/>
      </c>
      <c r="K214" s="53">
        <f t="shared" si="29"/>
        <v>0</v>
      </c>
      <c r="L214" s="39" t="str">
        <f t="shared" si="30"/>
        <v/>
      </c>
      <c r="M214" s="40" t="str">
        <f t="shared" si="27"/>
        <v/>
      </c>
      <c r="N214" s="40" t="str">
        <f t="shared" si="31"/>
        <v/>
      </c>
      <c r="O214" s="40" t="str">
        <f t="shared" si="32"/>
        <v/>
      </c>
      <c r="P214" s="40" t="str">
        <f t="shared" si="33"/>
        <v/>
      </c>
    </row>
    <row r="215" spans="8:16" ht="12.75" customHeight="1" x14ac:dyDescent="0.2">
      <c r="H215" s="52" t="e">
        <f t="shared" si="28"/>
        <v>#VALUE!</v>
      </c>
      <c r="I215" s="37" t="str">
        <f t="shared" si="34"/>
        <v/>
      </c>
      <c r="J215" s="38" t="str">
        <f t="shared" si="35"/>
        <v/>
      </c>
      <c r="K215" s="53">
        <f t="shared" si="29"/>
        <v>0</v>
      </c>
      <c r="L215" s="39" t="str">
        <f t="shared" si="30"/>
        <v/>
      </c>
      <c r="M215" s="40" t="str">
        <f t="shared" si="27"/>
        <v/>
      </c>
      <c r="N215" s="40" t="str">
        <f t="shared" si="31"/>
        <v/>
      </c>
      <c r="O215" s="40" t="str">
        <f t="shared" si="32"/>
        <v/>
      </c>
      <c r="P215" s="40" t="str">
        <f t="shared" si="33"/>
        <v/>
      </c>
    </row>
    <row r="216" spans="8:16" ht="12.75" customHeight="1" x14ac:dyDescent="0.2">
      <c r="H216" s="52" t="e">
        <f t="shared" si="28"/>
        <v>#VALUE!</v>
      </c>
      <c r="I216" s="37" t="str">
        <f t="shared" si="34"/>
        <v/>
      </c>
      <c r="J216" s="38" t="str">
        <f t="shared" si="35"/>
        <v/>
      </c>
      <c r="K216" s="53">
        <f t="shared" si="29"/>
        <v>0</v>
      </c>
      <c r="L216" s="39" t="str">
        <f t="shared" si="30"/>
        <v/>
      </c>
      <c r="M216" s="40" t="str">
        <f t="shared" si="27"/>
        <v/>
      </c>
      <c r="N216" s="40" t="str">
        <f t="shared" si="31"/>
        <v/>
      </c>
      <c r="O216" s="40" t="str">
        <f t="shared" si="32"/>
        <v/>
      </c>
      <c r="P216" s="40" t="str">
        <f t="shared" si="33"/>
        <v/>
      </c>
    </row>
    <row r="217" spans="8:16" ht="12.75" customHeight="1" x14ac:dyDescent="0.2">
      <c r="H217" s="52" t="e">
        <f t="shared" si="28"/>
        <v>#VALUE!</v>
      </c>
      <c r="I217" s="37" t="str">
        <f t="shared" si="34"/>
        <v/>
      </c>
      <c r="J217" s="38" t="str">
        <f t="shared" si="35"/>
        <v/>
      </c>
      <c r="K217" s="53">
        <f t="shared" si="29"/>
        <v>0</v>
      </c>
      <c r="L217" s="39" t="str">
        <f t="shared" si="30"/>
        <v/>
      </c>
      <c r="M217" s="40" t="str">
        <f t="shared" si="27"/>
        <v/>
      </c>
      <c r="N217" s="40" t="str">
        <f t="shared" si="31"/>
        <v/>
      </c>
      <c r="O217" s="40" t="str">
        <f t="shared" si="32"/>
        <v/>
      </c>
      <c r="P217" s="40" t="str">
        <f t="shared" si="33"/>
        <v/>
      </c>
    </row>
    <row r="218" spans="8:16" ht="12.75" customHeight="1" x14ac:dyDescent="0.2">
      <c r="H218" s="52" t="e">
        <f t="shared" si="28"/>
        <v>#VALUE!</v>
      </c>
      <c r="I218" s="37" t="str">
        <f t="shared" si="34"/>
        <v/>
      </c>
      <c r="J218" s="38" t="str">
        <f t="shared" si="35"/>
        <v/>
      </c>
      <c r="K218" s="53">
        <f t="shared" si="29"/>
        <v>0</v>
      </c>
      <c r="L218" s="39" t="str">
        <f t="shared" si="30"/>
        <v/>
      </c>
      <c r="M218" s="40" t="str">
        <f t="shared" si="27"/>
        <v/>
      </c>
      <c r="N218" s="40" t="str">
        <f t="shared" si="31"/>
        <v/>
      </c>
      <c r="O218" s="40" t="str">
        <f t="shared" si="32"/>
        <v/>
      </c>
      <c r="P218" s="40" t="str">
        <f t="shared" si="33"/>
        <v/>
      </c>
    </row>
    <row r="219" spans="8:16" ht="12.75" customHeight="1" x14ac:dyDescent="0.2">
      <c r="H219" s="52" t="e">
        <f t="shared" si="28"/>
        <v>#VALUE!</v>
      </c>
      <c r="I219" s="37" t="str">
        <f t="shared" si="34"/>
        <v/>
      </c>
      <c r="J219" s="38" t="str">
        <f t="shared" si="35"/>
        <v/>
      </c>
      <c r="K219" s="53">
        <f t="shared" si="29"/>
        <v>0</v>
      </c>
      <c r="L219" s="39" t="str">
        <f t="shared" si="30"/>
        <v/>
      </c>
      <c r="M219" s="40" t="str">
        <f t="shared" si="27"/>
        <v/>
      </c>
      <c r="N219" s="40" t="str">
        <f t="shared" si="31"/>
        <v/>
      </c>
      <c r="O219" s="40" t="str">
        <f t="shared" si="32"/>
        <v/>
      </c>
      <c r="P219" s="40" t="str">
        <f t="shared" si="33"/>
        <v/>
      </c>
    </row>
    <row r="220" spans="8:16" ht="12.75" customHeight="1" x14ac:dyDescent="0.2">
      <c r="H220" s="52" t="e">
        <f t="shared" si="28"/>
        <v>#VALUE!</v>
      </c>
      <c r="I220" s="37" t="str">
        <f t="shared" si="34"/>
        <v/>
      </c>
      <c r="J220" s="38" t="str">
        <f t="shared" si="35"/>
        <v/>
      </c>
      <c r="K220" s="53">
        <f t="shared" si="29"/>
        <v>0</v>
      </c>
      <c r="L220" s="39" t="str">
        <f t="shared" si="30"/>
        <v/>
      </c>
      <c r="M220" s="40" t="str">
        <f t="shared" si="27"/>
        <v/>
      </c>
      <c r="N220" s="40" t="str">
        <f t="shared" si="31"/>
        <v/>
      </c>
      <c r="O220" s="40" t="str">
        <f t="shared" si="32"/>
        <v/>
      </c>
      <c r="P220" s="40" t="str">
        <f t="shared" si="33"/>
        <v/>
      </c>
    </row>
    <row r="221" spans="8:16" ht="12.75" customHeight="1" x14ac:dyDescent="0.2">
      <c r="H221" s="52" t="e">
        <f t="shared" si="28"/>
        <v>#VALUE!</v>
      </c>
      <c r="I221" s="37" t="str">
        <f t="shared" si="34"/>
        <v/>
      </c>
      <c r="J221" s="38" t="str">
        <f t="shared" si="35"/>
        <v/>
      </c>
      <c r="K221" s="53">
        <f t="shared" si="29"/>
        <v>0</v>
      </c>
      <c r="L221" s="39" t="str">
        <f t="shared" si="30"/>
        <v/>
      </c>
      <c r="M221" s="40" t="str">
        <f t="shared" si="27"/>
        <v/>
      </c>
      <c r="N221" s="40" t="str">
        <f t="shared" si="31"/>
        <v/>
      </c>
      <c r="O221" s="40" t="str">
        <f t="shared" si="32"/>
        <v/>
      </c>
      <c r="P221" s="40" t="str">
        <f t="shared" si="33"/>
        <v/>
      </c>
    </row>
    <row r="222" spans="8:16" ht="12.75" customHeight="1" x14ac:dyDescent="0.2">
      <c r="H222" s="52" t="e">
        <f t="shared" si="28"/>
        <v>#VALUE!</v>
      </c>
      <c r="I222" s="37" t="str">
        <f t="shared" si="34"/>
        <v/>
      </c>
      <c r="J222" s="38" t="str">
        <f t="shared" si="35"/>
        <v/>
      </c>
      <c r="K222" s="53">
        <f t="shared" si="29"/>
        <v>0</v>
      </c>
      <c r="L222" s="39" t="str">
        <f t="shared" si="30"/>
        <v/>
      </c>
      <c r="M222" s="40" t="str">
        <f t="shared" si="27"/>
        <v/>
      </c>
      <c r="N222" s="40" t="str">
        <f t="shared" si="31"/>
        <v/>
      </c>
      <c r="O222" s="40" t="str">
        <f t="shared" si="32"/>
        <v/>
      </c>
      <c r="P222" s="40" t="str">
        <f t="shared" si="33"/>
        <v/>
      </c>
    </row>
    <row r="223" spans="8:16" ht="12.75" customHeight="1" x14ac:dyDescent="0.2">
      <c r="H223" s="52" t="e">
        <f t="shared" si="28"/>
        <v>#VALUE!</v>
      </c>
      <c r="I223" s="37" t="str">
        <f t="shared" si="34"/>
        <v/>
      </c>
      <c r="J223" s="38" t="str">
        <f t="shared" si="35"/>
        <v/>
      </c>
      <c r="K223" s="53">
        <f t="shared" si="29"/>
        <v>0</v>
      </c>
      <c r="L223" s="39" t="str">
        <f t="shared" si="30"/>
        <v/>
      </c>
      <c r="M223" s="40" t="str">
        <f t="shared" si="27"/>
        <v/>
      </c>
      <c r="N223" s="40" t="str">
        <f t="shared" si="31"/>
        <v/>
      </c>
      <c r="O223" s="40" t="str">
        <f t="shared" si="32"/>
        <v/>
      </c>
      <c r="P223" s="40" t="str">
        <f t="shared" si="33"/>
        <v/>
      </c>
    </row>
    <row r="224" spans="8:16" ht="12.75" customHeight="1" x14ac:dyDescent="0.2">
      <c r="H224" s="52" t="e">
        <f t="shared" si="28"/>
        <v>#VALUE!</v>
      </c>
      <c r="I224" s="37" t="str">
        <f t="shared" si="34"/>
        <v/>
      </c>
      <c r="J224" s="38" t="str">
        <f t="shared" si="35"/>
        <v/>
      </c>
      <c r="K224" s="53">
        <f t="shared" si="29"/>
        <v>0</v>
      </c>
      <c r="L224" s="39" t="str">
        <f t="shared" si="30"/>
        <v/>
      </c>
      <c r="M224" s="40" t="str">
        <f t="shared" si="27"/>
        <v/>
      </c>
      <c r="N224" s="40" t="str">
        <f t="shared" si="31"/>
        <v/>
      </c>
      <c r="O224" s="40" t="str">
        <f t="shared" si="32"/>
        <v/>
      </c>
      <c r="P224" s="40" t="str">
        <f t="shared" si="33"/>
        <v/>
      </c>
    </row>
    <row r="225" spans="8:16" ht="12.75" customHeight="1" x14ac:dyDescent="0.2">
      <c r="H225" s="52" t="e">
        <f t="shared" si="28"/>
        <v>#VALUE!</v>
      </c>
      <c r="I225" s="37" t="str">
        <f t="shared" si="34"/>
        <v/>
      </c>
      <c r="J225" s="38" t="str">
        <f t="shared" si="35"/>
        <v/>
      </c>
      <c r="K225" s="53">
        <f t="shared" si="29"/>
        <v>0</v>
      </c>
      <c r="L225" s="39" t="str">
        <f t="shared" si="30"/>
        <v/>
      </c>
      <c r="M225" s="40" t="str">
        <f t="shared" si="27"/>
        <v/>
      </c>
      <c r="N225" s="40" t="str">
        <f t="shared" si="31"/>
        <v/>
      </c>
      <c r="O225" s="40" t="str">
        <f t="shared" si="32"/>
        <v/>
      </c>
      <c r="P225" s="40" t="str">
        <f t="shared" si="33"/>
        <v/>
      </c>
    </row>
    <row r="226" spans="8:16" ht="12.75" customHeight="1" x14ac:dyDescent="0.2">
      <c r="H226" s="52" t="e">
        <f t="shared" si="28"/>
        <v>#VALUE!</v>
      </c>
      <c r="I226" s="37" t="str">
        <f t="shared" si="34"/>
        <v/>
      </c>
      <c r="J226" s="38" t="str">
        <f t="shared" si="35"/>
        <v/>
      </c>
      <c r="K226" s="53">
        <f t="shared" si="29"/>
        <v>0</v>
      </c>
      <c r="L226" s="39" t="str">
        <f t="shared" si="30"/>
        <v/>
      </c>
      <c r="M226" s="40" t="str">
        <f t="shared" si="27"/>
        <v/>
      </c>
      <c r="N226" s="40" t="str">
        <f t="shared" si="31"/>
        <v/>
      </c>
      <c r="O226" s="40" t="str">
        <f t="shared" si="32"/>
        <v/>
      </c>
      <c r="P226" s="40" t="str">
        <f t="shared" si="33"/>
        <v/>
      </c>
    </row>
    <row r="227" spans="8:16" ht="12.75" customHeight="1" x14ac:dyDescent="0.2">
      <c r="H227" s="52" t="e">
        <f t="shared" si="28"/>
        <v>#VALUE!</v>
      </c>
      <c r="I227" s="37" t="str">
        <f t="shared" si="34"/>
        <v/>
      </c>
      <c r="J227" s="38" t="str">
        <f t="shared" si="35"/>
        <v/>
      </c>
      <c r="K227" s="53">
        <f t="shared" si="29"/>
        <v>0</v>
      </c>
      <c r="L227" s="39" t="str">
        <f t="shared" si="30"/>
        <v/>
      </c>
      <c r="M227" s="40" t="str">
        <f t="shared" si="27"/>
        <v/>
      </c>
      <c r="N227" s="40" t="str">
        <f t="shared" si="31"/>
        <v/>
      </c>
      <c r="O227" s="40" t="str">
        <f t="shared" si="32"/>
        <v/>
      </c>
      <c r="P227" s="40" t="str">
        <f t="shared" si="33"/>
        <v/>
      </c>
    </row>
    <row r="228" spans="8:16" ht="12.75" customHeight="1" x14ac:dyDescent="0.2">
      <c r="H228" s="52" t="e">
        <f t="shared" si="28"/>
        <v>#VALUE!</v>
      </c>
      <c r="I228" s="37" t="str">
        <f t="shared" si="34"/>
        <v/>
      </c>
      <c r="J228" s="38" t="str">
        <f t="shared" si="35"/>
        <v/>
      </c>
      <c r="K228" s="53">
        <f t="shared" si="29"/>
        <v>0</v>
      </c>
      <c r="L228" s="39" t="str">
        <f t="shared" si="30"/>
        <v/>
      </c>
      <c r="M228" s="40" t="str">
        <f t="shared" si="27"/>
        <v/>
      </c>
      <c r="N228" s="40" t="str">
        <f t="shared" si="31"/>
        <v/>
      </c>
      <c r="O228" s="40" t="str">
        <f t="shared" si="32"/>
        <v/>
      </c>
      <c r="P228" s="40" t="str">
        <f t="shared" si="33"/>
        <v/>
      </c>
    </row>
    <row r="229" spans="8:16" ht="12.75" customHeight="1" x14ac:dyDescent="0.2">
      <c r="H229" s="52" t="e">
        <f t="shared" si="28"/>
        <v>#VALUE!</v>
      </c>
      <c r="I229" s="37" t="str">
        <f t="shared" si="34"/>
        <v/>
      </c>
      <c r="J229" s="38" t="str">
        <f t="shared" si="35"/>
        <v/>
      </c>
      <c r="K229" s="53">
        <f t="shared" si="29"/>
        <v>0</v>
      </c>
      <c r="L229" s="39" t="str">
        <f t="shared" si="30"/>
        <v/>
      </c>
      <c r="M229" s="40" t="str">
        <f t="shared" si="27"/>
        <v/>
      </c>
      <c r="N229" s="40" t="str">
        <f t="shared" si="31"/>
        <v/>
      </c>
      <c r="O229" s="40" t="str">
        <f t="shared" si="32"/>
        <v/>
      </c>
      <c r="P229" s="40" t="str">
        <f t="shared" si="33"/>
        <v/>
      </c>
    </row>
    <row r="230" spans="8:16" ht="12.75" customHeight="1" x14ac:dyDescent="0.2">
      <c r="H230" s="52" t="e">
        <f t="shared" si="28"/>
        <v>#VALUE!</v>
      </c>
      <c r="I230" s="37" t="str">
        <f t="shared" si="34"/>
        <v/>
      </c>
      <c r="J230" s="38" t="str">
        <f t="shared" si="35"/>
        <v/>
      </c>
      <c r="K230" s="53">
        <f t="shared" si="29"/>
        <v>0</v>
      </c>
      <c r="L230" s="39" t="str">
        <f t="shared" si="30"/>
        <v/>
      </c>
      <c r="M230" s="40" t="str">
        <f t="shared" si="27"/>
        <v/>
      </c>
      <c r="N230" s="40" t="str">
        <f t="shared" si="31"/>
        <v/>
      </c>
      <c r="O230" s="40" t="str">
        <f t="shared" si="32"/>
        <v/>
      </c>
      <c r="P230" s="40" t="str">
        <f t="shared" si="33"/>
        <v/>
      </c>
    </row>
    <row r="231" spans="8:16" ht="12.75" customHeight="1" x14ac:dyDescent="0.2">
      <c r="H231" s="52" t="e">
        <f t="shared" si="28"/>
        <v>#VALUE!</v>
      </c>
      <c r="I231" s="37" t="str">
        <f t="shared" si="34"/>
        <v/>
      </c>
      <c r="J231" s="38" t="str">
        <f t="shared" si="35"/>
        <v/>
      </c>
      <c r="K231" s="53">
        <f t="shared" si="29"/>
        <v>0</v>
      </c>
      <c r="L231" s="39" t="str">
        <f t="shared" si="30"/>
        <v/>
      </c>
      <c r="M231" s="40" t="str">
        <f t="shared" si="27"/>
        <v/>
      </c>
      <c r="N231" s="40" t="str">
        <f t="shared" si="31"/>
        <v/>
      </c>
      <c r="O231" s="40" t="str">
        <f t="shared" si="32"/>
        <v/>
      </c>
      <c r="P231" s="40" t="str">
        <f t="shared" si="33"/>
        <v/>
      </c>
    </row>
    <row r="232" spans="8:16" ht="12.75" customHeight="1" x14ac:dyDescent="0.2">
      <c r="H232" s="52" t="e">
        <f t="shared" si="28"/>
        <v>#VALUE!</v>
      </c>
      <c r="I232" s="37" t="str">
        <f t="shared" si="34"/>
        <v/>
      </c>
      <c r="J232" s="38" t="str">
        <f t="shared" si="35"/>
        <v/>
      </c>
      <c r="K232" s="53">
        <f t="shared" si="29"/>
        <v>0</v>
      </c>
      <c r="L232" s="39" t="str">
        <f t="shared" si="30"/>
        <v/>
      </c>
      <c r="M232" s="40" t="str">
        <f t="shared" si="27"/>
        <v/>
      </c>
      <c r="N232" s="40" t="str">
        <f t="shared" si="31"/>
        <v/>
      </c>
      <c r="O232" s="40" t="str">
        <f t="shared" si="32"/>
        <v/>
      </c>
      <c r="P232" s="40" t="str">
        <f t="shared" si="33"/>
        <v/>
      </c>
    </row>
    <row r="233" spans="8:16" ht="12.75" customHeight="1" x14ac:dyDescent="0.2">
      <c r="H233" s="52" t="e">
        <f t="shared" si="28"/>
        <v>#VALUE!</v>
      </c>
      <c r="I233" s="37" t="str">
        <f t="shared" si="34"/>
        <v/>
      </c>
      <c r="J233" s="38" t="str">
        <f t="shared" si="35"/>
        <v/>
      </c>
      <c r="K233" s="53">
        <f t="shared" si="29"/>
        <v>0</v>
      </c>
      <c r="L233" s="39" t="str">
        <f t="shared" si="30"/>
        <v/>
      </c>
      <c r="M233" s="40" t="str">
        <f t="shared" si="27"/>
        <v/>
      </c>
      <c r="N233" s="40" t="str">
        <f t="shared" si="31"/>
        <v/>
      </c>
      <c r="O233" s="40" t="str">
        <f t="shared" si="32"/>
        <v/>
      </c>
      <c r="P233" s="40" t="str">
        <f t="shared" si="33"/>
        <v/>
      </c>
    </row>
    <row r="234" spans="8:16" ht="12.75" customHeight="1" x14ac:dyDescent="0.2">
      <c r="H234" s="52" t="e">
        <f t="shared" si="28"/>
        <v>#VALUE!</v>
      </c>
      <c r="I234" s="37" t="str">
        <f t="shared" si="34"/>
        <v/>
      </c>
      <c r="J234" s="38" t="str">
        <f t="shared" si="35"/>
        <v/>
      </c>
      <c r="K234" s="53">
        <f t="shared" si="29"/>
        <v>0</v>
      </c>
      <c r="L234" s="39" t="str">
        <f t="shared" si="30"/>
        <v/>
      </c>
      <c r="M234" s="40" t="str">
        <f t="shared" si="27"/>
        <v/>
      </c>
      <c r="N234" s="40" t="str">
        <f t="shared" si="31"/>
        <v/>
      </c>
      <c r="O234" s="40" t="str">
        <f t="shared" si="32"/>
        <v/>
      </c>
      <c r="P234" s="40" t="str">
        <f t="shared" si="33"/>
        <v/>
      </c>
    </row>
    <row r="235" spans="8:16" ht="12.75" customHeight="1" x14ac:dyDescent="0.2">
      <c r="H235" s="52" t="e">
        <f t="shared" si="28"/>
        <v>#VALUE!</v>
      </c>
      <c r="I235" s="37" t="str">
        <f t="shared" si="34"/>
        <v/>
      </c>
      <c r="J235" s="38" t="str">
        <f t="shared" si="35"/>
        <v/>
      </c>
      <c r="K235" s="53">
        <f t="shared" si="29"/>
        <v>0</v>
      </c>
      <c r="L235" s="39" t="str">
        <f t="shared" si="30"/>
        <v/>
      </c>
      <c r="M235" s="40" t="str">
        <f t="shared" si="27"/>
        <v/>
      </c>
      <c r="N235" s="40" t="str">
        <f t="shared" si="31"/>
        <v/>
      </c>
      <c r="O235" s="40" t="str">
        <f t="shared" si="32"/>
        <v/>
      </c>
      <c r="P235" s="40" t="str">
        <f t="shared" si="33"/>
        <v/>
      </c>
    </row>
    <row r="236" spans="8:16" ht="12.75" customHeight="1" x14ac:dyDescent="0.2">
      <c r="H236" s="52" t="e">
        <f t="shared" si="28"/>
        <v>#VALUE!</v>
      </c>
      <c r="I236" s="37" t="str">
        <f t="shared" si="34"/>
        <v/>
      </c>
      <c r="J236" s="38" t="str">
        <f t="shared" si="35"/>
        <v/>
      </c>
      <c r="K236" s="53">
        <f t="shared" si="29"/>
        <v>0</v>
      </c>
      <c r="L236" s="39" t="str">
        <f t="shared" si="30"/>
        <v/>
      </c>
      <c r="M236" s="40" t="str">
        <f t="shared" si="27"/>
        <v/>
      </c>
      <c r="N236" s="40" t="str">
        <f t="shared" si="31"/>
        <v/>
      </c>
      <c r="O236" s="40" t="str">
        <f t="shared" si="32"/>
        <v/>
      </c>
      <c r="P236" s="40" t="str">
        <f t="shared" si="33"/>
        <v/>
      </c>
    </row>
    <row r="237" spans="8:16" ht="12.75" customHeight="1" x14ac:dyDescent="0.2">
      <c r="H237" s="52" t="e">
        <f t="shared" si="28"/>
        <v>#VALUE!</v>
      </c>
      <c r="I237" s="37" t="str">
        <f t="shared" si="34"/>
        <v/>
      </c>
      <c r="J237" s="38" t="str">
        <f t="shared" si="35"/>
        <v/>
      </c>
      <c r="K237" s="53">
        <f t="shared" si="29"/>
        <v>0</v>
      </c>
      <c r="L237" s="39" t="str">
        <f t="shared" si="30"/>
        <v/>
      </c>
      <c r="M237" s="40" t="str">
        <f t="shared" si="27"/>
        <v/>
      </c>
      <c r="N237" s="40" t="str">
        <f t="shared" si="31"/>
        <v/>
      </c>
      <c r="O237" s="40" t="str">
        <f t="shared" si="32"/>
        <v/>
      </c>
      <c r="P237" s="40" t="str">
        <f t="shared" si="33"/>
        <v/>
      </c>
    </row>
    <row r="238" spans="8:16" ht="12.75" customHeight="1" x14ac:dyDescent="0.2">
      <c r="H238" s="52" t="e">
        <f t="shared" si="28"/>
        <v>#VALUE!</v>
      </c>
      <c r="I238" s="37" t="str">
        <f t="shared" si="34"/>
        <v/>
      </c>
      <c r="J238" s="38" t="str">
        <f t="shared" si="35"/>
        <v/>
      </c>
      <c r="K238" s="53">
        <f t="shared" si="29"/>
        <v>0</v>
      </c>
      <c r="L238" s="39" t="str">
        <f t="shared" si="30"/>
        <v/>
      </c>
      <c r="M238" s="40" t="str">
        <f t="shared" si="27"/>
        <v/>
      </c>
      <c r="N238" s="40" t="str">
        <f t="shared" si="31"/>
        <v/>
      </c>
      <c r="O238" s="40" t="str">
        <f t="shared" si="32"/>
        <v/>
      </c>
      <c r="P238" s="40" t="str">
        <f t="shared" si="33"/>
        <v/>
      </c>
    </row>
    <row r="239" spans="8:16" ht="12.75" customHeight="1" x14ac:dyDescent="0.2">
      <c r="H239" s="52" t="e">
        <f t="shared" si="28"/>
        <v>#VALUE!</v>
      </c>
      <c r="I239" s="37" t="str">
        <f t="shared" si="34"/>
        <v/>
      </c>
      <c r="J239" s="38" t="str">
        <f t="shared" si="35"/>
        <v/>
      </c>
      <c r="K239" s="53">
        <f t="shared" si="29"/>
        <v>0</v>
      </c>
      <c r="L239" s="39" t="str">
        <f t="shared" si="30"/>
        <v/>
      </c>
      <c r="M239" s="40" t="str">
        <f t="shared" si="27"/>
        <v/>
      </c>
      <c r="N239" s="40" t="str">
        <f t="shared" si="31"/>
        <v/>
      </c>
      <c r="O239" s="40" t="str">
        <f t="shared" si="32"/>
        <v/>
      </c>
      <c r="P239" s="40" t="str">
        <f t="shared" si="33"/>
        <v/>
      </c>
    </row>
    <row r="240" spans="8:16" ht="12.75" customHeight="1" x14ac:dyDescent="0.2">
      <c r="H240" s="52" t="e">
        <f t="shared" si="28"/>
        <v>#VALUE!</v>
      </c>
      <c r="I240" s="37" t="str">
        <f t="shared" si="34"/>
        <v/>
      </c>
      <c r="J240" s="38" t="str">
        <f t="shared" si="35"/>
        <v/>
      </c>
      <c r="K240" s="53">
        <f t="shared" si="29"/>
        <v>0</v>
      </c>
      <c r="L240" s="39" t="str">
        <f t="shared" si="30"/>
        <v/>
      </c>
      <c r="M240" s="40" t="str">
        <f t="shared" si="27"/>
        <v/>
      </c>
      <c r="N240" s="40" t="str">
        <f t="shared" si="31"/>
        <v/>
      </c>
      <c r="O240" s="40" t="str">
        <f t="shared" si="32"/>
        <v/>
      </c>
      <c r="P240" s="40" t="str">
        <f t="shared" si="33"/>
        <v/>
      </c>
    </row>
    <row r="241" spans="8:16" ht="12.75" customHeight="1" x14ac:dyDescent="0.2">
      <c r="H241" s="52" t="e">
        <f t="shared" si="28"/>
        <v>#VALUE!</v>
      </c>
      <c r="I241" s="37" t="str">
        <f t="shared" si="34"/>
        <v/>
      </c>
      <c r="J241" s="38" t="str">
        <f t="shared" si="35"/>
        <v/>
      </c>
      <c r="K241" s="53">
        <f t="shared" si="29"/>
        <v>0</v>
      </c>
      <c r="L241" s="39" t="str">
        <f t="shared" si="30"/>
        <v/>
      </c>
      <c r="M241" s="40" t="str">
        <f t="shared" si="27"/>
        <v/>
      </c>
      <c r="N241" s="40" t="str">
        <f t="shared" si="31"/>
        <v/>
      </c>
      <c r="O241" s="40" t="str">
        <f t="shared" si="32"/>
        <v/>
      </c>
      <c r="P241" s="40" t="str">
        <f t="shared" si="33"/>
        <v/>
      </c>
    </row>
    <row r="242" spans="8:16" ht="12.75" customHeight="1" x14ac:dyDescent="0.2">
      <c r="H242" s="52" t="e">
        <f t="shared" si="28"/>
        <v>#VALUE!</v>
      </c>
      <c r="I242" s="37" t="str">
        <f t="shared" si="34"/>
        <v/>
      </c>
      <c r="J242" s="38" t="str">
        <f t="shared" si="35"/>
        <v/>
      </c>
      <c r="K242" s="53">
        <f t="shared" si="29"/>
        <v>0</v>
      </c>
      <c r="L242" s="39" t="str">
        <f t="shared" si="30"/>
        <v/>
      </c>
      <c r="M242" s="40" t="str">
        <f t="shared" si="27"/>
        <v/>
      </c>
      <c r="N242" s="40" t="str">
        <f t="shared" si="31"/>
        <v/>
      </c>
      <c r="O242" s="40" t="str">
        <f t="shared" si="32"/>
        <v/>
      </c>
      <c r="P242" s="40" t="str">
        <f t="shared" si="33"/>
        <v/>
      </c>
    </row>
    <row r="243" spans="8:16" ht="12.75" customHeight="1" x14ac:dyDescent="0.2">
      <c r="H243" s="52" t="e">
        <f t="shared" si="28"/>
        <v>#VALUE!</v>
      </c>
      <c r="I243" s="37" t="str">
        <f t="shared" si="34"/>
        <v/>
      </c>
      <c r="J243" s="38" t="str">
        <f t="shared" si="35"/>
        <v/>
      </c>
      <c r="K243" s="53">
        <f t="shared" si="29"/>
        <v>0</v>
      </c>
      <c r="L243" s="39" t="str">
        <f t="shared" si="30"/>
        <v/>
      </c>
      <c r="M243" s="40" t="str">
        <f t="shared" si="27"/>
        <v/>
      </c>
      <c r="N243" s="40" t="str">
        <f t="shared" si="31"/>
        <v/>
      </c>
      <c r="O243" s="40" t="str">
        <f t="shared" si="32"/>
        <v/>
      </c>
      <c r="P243" s="40" t="str">
        <f t="shared" si="33"/>
        <v/>
      </c>
    </row>
    <row r="244" spans="8:16" ht="12.75" customHeight="1" x14ac:dyDescent="0.2">
      <c r="H244" s="52" t="e">
        <f t="shared" si="28"/>
        <v>#VALUE!</v>
      </c>
      <c r="I244" s="37" t="str">
        <f t="shared" si="34"/>
        <v/>
      </c>
      <c r="J244" s="38" t="str">
        <f t="shared" si="35"/>
        <v/>
      </c>
      <c r="K244" s="53">
        <f t="shared" si="29"/>
        <v>0</v>
      </c>
      <c r="L244" s="39" t="str">
        <f t="shared" si="30"/>
        <v/>
      </c>
      <c r="M244" s="40" t="str">
        <f t="shared" si="27"/>
        <v/>
      </c>
      <c r="N244" s="40" t="str">
        <f t="shared" si="31"/>
        <v/>
      </c>
      <c r="O244" s="40" t="str">
        <f t="shared" si="32"/>
        <v/>
      </c>
      <c r="P244" s="40" t="str">
        <f t="shared" si="33"/>
        <v/>
      </c>
    </row>
    <row r="245" spans="8:16" ht="12.75" customHeight="1" x14ac:dyDescent="0.2">
      <c r="H245" s="52" t="e">
        <f t="shared" si="28"/>
        <v>#VALUE!</v>
      </c>
      <c r="I245" s="37" t="str">
        <f t="shared" si="34"/>
        <v/>
      </c>
      <c r="J245" s="38" t="str">
        <f t="shared" si="35"/>
        <v/>
      </c>
      <c r="K245" s="53">
        <f t="shared" si="29"/>
        <v>0</v>
      </c>
      <c r="L245" s="39" t="str">
        <f t="shared" si="30"/>
        <v/>
      </c>
      <c r="M245" s="40" t="str">
        <f t="shared" si="27"/>
        <v/>
      </c>
      <c r="N245" s="40" t="str">
        <f t="shared" si="31"/>
        <v/>
      </c>
      <c r="O245" s="40" t="str">
        <f t="shared" si="32"/>
        <v/>
      </c>
      <c r="P245" s="40" t="str">
        <f t="shared" si="33"/>
        <v/>
      </c>
    </row>
    <row r="246" spans="8:16" ht="12.75" customHeight="1" x14ac:dyDescent="0.2">
      <c r="H246" s="52" t="e">
        <f t="shared" si="28"/>
        <v>#VALUE!</v>
      </c>
      <c r="I246" s="37" t="str">
        <f t="shared" si="34"/>
        <v/>
      </c>
      <c r="J246" s="38" t="str">
        <f t="shared" si="35"/>
        <v/>
      </c>
      <c r="K246" s="53">
        <f t="shared" si="29"/>
        <v>0</v>
      </c>
      <c r="L246" s="39" t="str">
        <f t="shared" si="30"/>
        <v/>
      </c>
      <c r="M246" s="40" t="str">
        <f t="shared" si="27"/>
        <v/>
      </c>
      <c r="N246" s="40" t="str">
        <f t="shared" si="31"/>
        <v/>
      </c>
      <c r="O246" s="40" t="str">
        <f t="shared" si="32"/>
        <v/>
      </c>
      <c r="P246" s="40" t="str">
        <f t="shared" si="33"/>
        <v/>
      </c>
    </row>
    <row r="247" spans="8:16" ht="12.75" customHeight="1" x14ac:dyDescent="0.2">
      <c r="H247" s="52" t="e">
        <f t="shared" si="28"/>
        <v>#VALUE!</v>
      </c>
      <c r="I247" s="37" t="str">
        <f t="shared" si="34"/>
        <v/>
      </c>
      <c r="J247" s="38" t="str">
        <f t="shared" si="35"/>
        <v/>
      </c>
      <c r="K247" s="53">
        <f t="shared" si="29"/>
        <v>0</v>
      </c>
      <c r="L247" s="39" t="str">
        <f t="shared" si="30"/>
        <v/>
      </c>
      <c r="M247" s="40" t="str">
        <f t="shared" si="27"/>
        <v/>
      </c>
      <c r="N247" s="40" t="str">
        <f t="shared" si="31"/>
        <v/>
      </c>
      <c r="O247" s="40" t="str">
        <f t="shared" si="32"/>
        <v/>
      </c>
      <c r="P247" s="40" t="str">
        <f t="shared" si="33"/>
        <v/>
      </c>
    </row>
    <row r="248" spans="8:16" ht="12.75" customHeight="1" x14ac:dyDescent="0.2">
      <c r="H248" s="52" t="e">
        <f t="shared" si="28"/>
        <v>#VALUE!</v>
      </c>
      <c r="I248" s="37" t="str">
        <f t="shared" si="34"/>
        <v/>
      </c>
      <c r="J248" s="38" t="str">
        <f t="shared" si="35"/>
        <v/>
      </c>
      <c r="K248" s="53">
        <f t="shared" si="29"/>
        <v>0</v>
      </c>
      <c r="L248" s="39" t="str">
        <f t="shared" si="30"/>
        <v/>
      </c>
      <c r="M248" s="40" t="str">
        <f t="shared" si="27"/>
        <v/>
      </c>
      <c r="N248" s="40" t="str">
        <f t="shared" si="31"/>
        <v/>
      </c>
      <c r="O248" s="40" t="str">
        <f t="shared" si="32"/>
        <v/>
      </c>
      <c r="P248" s="40" t="str">
        <f t="shared" si="33"/>
        <v/>
      </c>
    </row>
    <row r="249" spans="8:16" ht="12.75" customHeight="1" x14ac:dyDescent="0.2">
      <c r="H249" s="52" t="e">
        <f t="shared" si="28"/>
        <v>#VALUE!</v>
      </c>
      <c r="I249" s="37" t="str">
        <f t="shared" si="34"/>
        <v/>
      </c>
      <c r="J249" s="38" t="str">
        <f t="shared" si="35"/>
        <v/>
      </c>
      <c r="K249" s="53">
        <f t="shared" si="29"/>
        <v>0</v>
      </c>
      <c r="L249" s="39" t="str">
        <f t="shared" si="30"/>
        <v/>
      </c>
      <c r="M249" s="40" t="str">
        <f t="shared" si="27"/>
        <v/>
      </c>
      <c r="N249" s="40" t="str">
        <f t="shared" si="31"/>
        <v/>
      </c>
      <c r="O249" s="40" t="str">
        <f t="shared" si="32"/>
        <v/>
      </c>
      <c r="P249" s="40" t="str">
        <f t="shared" si="33"/>
        <v/>
      </c>
    </row>
    <row r="250" spans="8:16" ht="12.75" customHeight="1" x14ac:dyDescent="0.2">
      <c r="H250" s="52" t="e">
        <f t="shared" si="28"/>
        <v>#VALUE!</v>
      </c>
      <c r="I250" s="37" t="str">
        <f t="shared" si="34"/>
        <v/>
      </c>
      <c r="J250" s="38" t="str">
        <f t="shared" si="35"/>
        <v/>
      </c>
      <c r="K250" s="53">
        <f t="shared" si="29"/>
        <v>0</v>
      </c>
      <c r="L250" s="39" t="str">
        <f t="shared" si="30"/>
        <v/>
      </c>
      <c r="M250" s="40" t="str">
        <f t="shared" si="27"/>
        <v/>
      </c>
      <c r="N250" s="40" t="str">
        <f t="shared" si="31"/>
        <v/>
      </c>
      <c r="O250" s="40" t="str">
        <f t="shared" si="32"/>
        <v/>
      </c>
      <c r="P250" s="40" t="str">
        <f t="shared" si="33"/>
        <v/>
      </c>
    </row>
    <row r="251" spans="8:16" ht="12.75" customHeight="1" x14ac:dyDescent="0.2">
      <c r="H251" s="52" t="e">
        <f t="shared" si="28"/>
        <v>#VALUE!</v>
      </c>
      <c r="I251" s="37" t="str">
        <f t="shared" si="34"/>
        <v/>
      </c>
      <c r="J251" s="38" t="str">
        <f t="shared" si="35"/>
        <v/>
      </c>
      <c r="K251" s="53">
        <f t="shared" si="29"/>
        <v>0</v>
      </c>
      <c r="L251" s="39" t="str">
        <f t="shared" si="30"/>
        <v/>
      </c>
      <c r="M251" s="40" t="str">
        <f t="shared" si="27"/>
        <v/>
      </c>
      <c r="N251" s="40" t="str">
        <f t="shared" si="31"/>
        <v/>
      </c>
      <c r="O251" s="40" t="str">
        <f t="shared" si="32"/>
        <v/>
      </c>
      <c r="P251" s="40" t="str">
        <f t="shared" si="33"/>
        <v/>
      </c>
    </row>
    <row r="252" spans="8:16" ht="12.75" customHeight="1" x14ac:dyDescent="0.2">
      <c r="H252" s="52" t="e">
        <f t="shared" si="28"/>
        <v>#VALUE!</v>
      </c>
      <c r="I252" s="37" t="str">
        <f t="shared" si="34"/>
        <v/>
      </c>
      <c r="J252" s="38" t="str">
        <f t="shared" si="35"/>
        <v/>
      </c>
      <c r="K252" s="53">
        <f t="shared" si="29"/>
        <v>0</v>
      </c>
      <c r="L252" s="39" t="str">
        <f t="shared" si="30"/>
        <v/>
      </c>
      <c r="M252" s="40" t="str">
        <f t="shared" si="27"/>
        <v/>
      </c>
      <c r="N252" s="40" t="str">
        <f t="shared" si="31"/>
        <v/>
      </c>
      <c r="O252" s="40" t="str">
        <f t="shared" si="32"/>
        <v/>
      </c>
      <c r="P252" s="40" t="str">
        <f t="shared" si="33"/>
        <v/>
      </c>
    </row>
    <row r="253" spans="8:16" ht="12.75" customHeight="1" x14ac:dyDescent="0.2">
      <c r="H253" s="52" t="e">
        <f t="shared" si="28"/>
        <v>#VALUE!</v>
      </c>
      <c r="I253" s="37" t="str">
        <f t="shared" si="34"/>
        <v/>
      </c>
      <c r="J253" s="38" t="str">
        <f t="shared" si="35"/>
        <v/>
      </c>
      <c r="K253" s="53">
        <f t="shared" si="29"/>
        <v>0</v>
      </c>
      <c r="L253" s="39" t="str">
        <f t="shared" si="30"/>
        <v/>
      </c>
      <c r="M253" s="40" t="str">
        <f t="shared" si="27"/>
        <v/>
      </c>
      <c r="N253" s="40" t="str">
        <f t="shared" si="31"/>
        <v/>
      </c>
      <c r="O253" s="40" t="str">
        <f t="shared" si="32"/>
        <v/>
      </c>
      <c r="P253" s="40" t="str">
        <f t="shared" si="33"/>
        <v/>
      </c>
    </row>
    <row r="254" spans="8:16" ht="12.75" customHeight="1" x14ac:dyDescent="0.2">
      <c r="H254" s="52" t="e">
        <f t="shared" si="28"/>
        <v>#VALUE!</v>
      </c>
      <c r="I254" s="37" t="str">
        <f t="shared" si="34"/>
        <v/>
      </c>
      <c r="J254" s="38" t="str">
        <f t="shared" si="35"/>
        <v/>
      </c>
      <c r="K254" s="53">
        <f t="shared" si="29"/>
        <v>0</v>
      </c>
      <c r="L254" s="39" t="str">
        <f t="shared" si="30"/>
        <v/>
      </c>
      <c r="M254" s="40" t="str">
        <f t="shared" si="27"/>
        <v/>
      </c>
      <c r="N254" s="40" t="str">
        <f t="shared" si="31"/>
        <v/>
      </c>
      <c r="O254" s="40" t="str">
        <f t="shared" si="32"/>
        <v/>
      </c>
      <c r="P254" s="40" t="str">
        <f t="shared" si="33"/>
        <v/>
      </c>
    </row>
    <row r="255" spans="8:16" ht="12.75" customHeight="1" x14ac:dyDescent="0.2">
      <c r="H255" s="52" t="e">
        <f t="shared" si="28"/>
        <v>#VALUE!</v>
      </c>
      <c r="I255" s="37" t="str">
        <f t="shared" si="34"/>
        <v/>
      </c>
      <c r="J255" s="38" t="str">
        <f t="shared" si="35"/>
        <v/>
      </c>
      <c r="K255" s="53">
        <f t="shared" si="29"/>
        <v>0</v>
      </c>
      <c r="L255" s="39" t="str">
        <f t="shared" si="30"/>
        <v/>
      </c>
      <c r="M255" s="40" t="str">
        <f t="shared" si="27"/>
        <v/>
      </c>
      <c r="N255" s="40" t="str">
        <f t="shared" si="31"/>
        <v/>
      </c>
      <c r="O255" s="40" t="str">
        <f t="shared" si="32"/>
        <v/>
      </c>
      <c r="P255" s="40" t="str">
        <f t="shared" si="33"/>
        <v/>
      </c>
    </row>
    <row r="256" spans="8:16" ht="12.75" customHeight="1" x14ac:dyDescent="0.2">
      <c r="H256" s="52" t="e">
        <f t="shared" si="28"/>
        <v>#VALUE!</v>
      </c>
      <c r="I256" s="37" t="str">
        <f t="shared" si="34"/>
        <v/>
      </c>
      <c r="J256" s="38" t="str">
        <f t="shared" si="35"/>
        <v/>
      </c>
      <c r="K256" s="53">
        <f t="shared" si="29"/>
        <v>0</v>
      </c>
      <c r="L256" s="39" t="str">
        <f t="shared" si="30"/>
        <v/>
      </c>
      <c r="M256" s="40" t="str">
        <f t="shared" si="27"/>
        <v/>
      </c>
      <c r="N256" s="40" t="str">
        <f t="shared" si="31"/>
        <v/>
      </c>
      <c r="O256" s="40" t="str">
        <f t="shared" si="32"/>
        <v/>
      </c>
      <c r="P256" s="40" t="str">
        <f t="shared" si="33"/>
        <v/>
      </c>
    </row>
    <row r="257" spans="8:16" ht="12.75" customHeight="1" x14ac:dyDescent="0.2">
      <c r="H257" s="52" t="e">
        <f t="shared" si="28"/>
        <v>#VALUE!</v>
      </c>
      <c r="I257" s="37" t="str">
        <f t="shared" si="34"/>
        <v/>
      </c>
      <c r="J257" s="38" t="str">
        <f t="shared" si="35"/>
        <v/>
      </c>
      <c r="K257" s="53">
        <f t="shared" si="29"/>
        <v>0</v>
      </c>
      <c r="L257" s="39" t="str">
        <f t="shared" si="30"/>
        <v/>
      </c>
      <c r="M257" s="40" t="str">
        <f t="shared" si="27"/>
        <v/>
      </c>
      <c r="N257" s="40" t="str">
        <f t="shared" si="31"/>
        <v/>
      </c>
      <c r="O257" s="40" t="str">
        <f t="shared" si="32"/>
        <v/>
      </c>
      <c r="P257" s="40" t="str">
        <f t="shared" si="33"/>
        <v/>
      </c>
    </row>
    <row r="258" spans="8:16" ht="12.75" customHeight="1" x14ac:dyDescent="0.2">
      <c r="I258" s="37" t="str">
        <f t="shared" si="34"/>
        <v/>
      </c>
      <c r="J258" s="38" t="str">
        <f t="shared" si="35"/>
        <v/>
      </c>
      <c r="K258" s="53">
        <f t="shared" si="29"/>
        <v>0</v>
      </c>
      <c r="L258" s="39" t="str">
        <f t="shared" si="30"/>
        <v/>
      </c>
      <c r="M258" s="40" t="str">
        <f t="shared" si="27"/>
        <v/>
      </c>
      <c r="N258" s="40" t="str">
        <f t="shared" si="31"/>
        <v/>
      </c>
      <c r="O258" s="40" t="str">
        <f t="shared" si="32"/>
        <v/>
      </c>
      <c r="P258" s="40" t="str">
        <f t="shared" si="33"/>
        <v/>
      </c>
    </row>
    <row r="259" spans="8:16" ht="12.75" customHeight="1" x14ac:dyDescent="0.2">
      <c r="I259" s="37" t="str">
        <f t="shared" si="34"/>
        <v/>
      </c>
      <c r="J259" s="38" t="str">
        <f t="shared" si="35"/>
        <v/>
      </c>
      <c r="K259" s="53">
        <f t="shared" si="29"/>
        <v>0</v>
      </c>
      <c r="L259" s="39" t="str">
        <f t="shared" si="30"/>
        <v/>
      </c>
      <c r="M259" s="40" t="str">
        <f t="shared" si="27"/>
        <v/>
      </c>
      <c r="N259" s="40" t="str">
        <f t="shared" si="31"/>
        <v/>
      </c>
      <c r="O259" s="40" t="str">
        <f t="shared" si="32"/>
        <v/>
      </c>
      <c r="P259" s="40" t="str">
        <f t="shared" si="33"/>
        <v/>
      </c>
    </row>
    <row r="260" spans="8:16" ht="12.75" customHeight="1" x14ac:dyDescent="0.2">
      <c r="I260" s="37" t="str">
        <f t="shared" si="34"/>
        <v/>
      </c>
      <c r="J260" s="38" t="str">
        <f t="shared" si="35"/>
        <v/>
      </c>
      <c r="K260" s="53">
        <f t="shared" si="29"/>
        <v>0</v>
      </c>
      <c r="L260" s="39" t="str">
        <f t="shared" si="30"/>
        <v/>
      </c>
      <c r="M260" s="40" t="str">
        <f t="shared" si="27"/>
        <v/>
      </c>
      <c r="N260" s="40" t="str">
        <f t="shared" si="31"/>
        <v/>
      </c>
      <c r="O260" s="40" t="str">
        <f t="shared" si="32"/>
        <v/>
      </c>
      <c r="P260" s="40" t="str">
        <f t="shared" si="33"/>
        <v/>
      </c>
    </row>
    <row r="261" spans="8:16" ht="12.75" customHeight="1" x14ac:dyDescent="0.2">
      <c r="I261" s="37" t="str">
        <f t="shared" si="34"/>
        <v/>
      </c>
      <c r="J261" s="38" t="str">
        <f t="shared" si="35"/>
        <v/>
      </c>
      <c r="K261" s="53">
        <f t="shared" si="29"/>
        <v>0</v>
      </c>
      <c r="L261" s="39" t="str">
        <f t="shared" si="30"/>
        <v/>
      </c>
      <c r="M261" s="40" t="str">
        <f t="shared" si="27"/>
        <v/>
      </c>
      <c r="N261" s="40" t="str">
        <f t="shared" si="31"/>
        <v/>
      </c>
      <c r="O261" s="40" t="str">
        <f t="shared" si="32"/>
        <v/>
      </c>
      <c r="P261" s="40" t="str">
        <f t="shared" si="33"/>
        <v/>
      </c>
    </row>
    <row r="262" spans="8:16" ht="12.75" customHeight="1" x14ac:dyDescent="0.2">
      <c r="I262" s="37" t="str">
        <f t="shared" si="34"/>
        <v/>
      </c>
      <c r="J262" s="38" t="str">
        <f t="shared" si="35"/>
        <v/>
      </c>
      <c r="K262" s="53">
        <f t="shared" si="29"/>
        <v>0</v>
      </c>
      <c r="L262" s="39" t="str">
        <f t="shared" si="30"/>
        <v/>
      </c>
      <c r="M262" s="40" t="str">
        <f t="shared" si="27"/>
        <v/>
      </c>
      <c r="N262" s="40" t="str">
        <f t="shared" si="31"/>
        <v/>
      </c>
      <c r="O262" s="40" t="str">
        <f t="shared" si="32"/>
        <v/>
      </c>
      <c r="P262" s="40" t="str">
        <f t="shared" si="33"/>
        <v/>
      </c>
    </row>
    <row r="263" spans="8:16" ht="12.75" customHeight="1" x14ac:dyDescent="0.2">
      <c r="I263" s="37" t="str">
        <f t="shared" si="34"/>
        <v/>
      </c>
      <c r="J263" s="38" t="str">
        <f t="shared" si="35"/>
        <v/>
      </c>
      <c r="K263" s="53">
        <f t="shared" si="29"/>
        <v>0</v>
      </c>
      <c r="L263" s="39" t="str">
        <f t="shared" si="30"/>
        <v/>
      </c>
      <c r="M263" s="40" t="str">
        <f t="shared" si="27"/>
        <v/>
      </c>
      <c r="N263" s="40" t="str">
        <f t="shared" si="31"/>
        <v/>
      </c>
      <c r="O263" s="40" t="str">
        <f t="shared" si="32"/>
        <v/>
      </c>
      <c r="P263" s="40" t="str">
        <f t="shared" si="33"/>
        <v/>
      </c>
    </row>
    <row r="264" spans="8:16" ht="12.75" customHeight="1" x14ac:dyDescent="0.2">
      <c r="I264" s="37" t="str">
        <f t="shared" si="34"/>
        <v/>
      </c>
      <c r="J264" s="38" t="str">
        <f t="shared" si="35"/>
        <v/>
      </c>
      <c r="K264" s="53">
        <f t="shared" si="29"/>
        <v>0</v>
      </c>
      <c r="L264" s="39" t="str">
        <f t="shared" si="30"/>
        <v/>
      </c>
      <c r="M264" s="40" t="str">
        <f t="shared" si="27"/>
        <v/>
      </c>
      <c r="N264" s="40" t="str">
        <f t="shared" si="31"/>
        <v/>
      </c>
      <c r="O264" s="40" t="str">
        <f t="shared" si="32"/>
        <v/>
      </c>
      <c r="P264" s="40" t="str">
        <f t="shared" si="33"/>
        <v/>
      </c>
    </row>
    <row r="265" spans="8:16" ht="12.75" customHeight="1" x14ac:dyDescent="0.2">
      <c r="I265" s="37" t="str">
        <f t="shared" si="34"/>
        <v/>
      </c>
      <c r="J265" s="38" t="str">
        <f t="shared" si="35"/>
        <v/>
      </c>
      <c r="K265" s="53">
        <f t="shared" si="29"/>
        <v>0</v>
      </c>
      <c r="L265" s="39" t="str">
        <f t="shared" si="30"/>
        <v/>
      </c>
      <c r="M265" s="40" t="str">
        <f t="shared" si="27"/>
        <v/>
      </c>
      <c r="N265" s="40" t="str">
        <f t="shared" si="31"/>
        <v/>
      </c>
      <c r="O265" s="40" t="str">
        <f t="shared" si="32"/>
        <v/>
      </c>
      <c r="P265" s="40" t="str">
        <f t="shared" si="33"/>
        <v/>
      </c>
    </row>
    <row r="266" spans="8:16" ht="12.75" customHeight="1" x14ac:dyDescent="0.2">
      <c r="I266" s="37" t="str">
        <f t="shared" si="34"/>
        <v/>
      </c>
      <c r="J266" s="38" t="str">
        <f t="shared" si="35"/>
        <v/>
      </c>
      <c r="K266" s="53">
        <f t="shared" si="29"/>
        <v>0</v>
      </c>
      <c r="L266" s="39" t="str">
        <f t="shared" si="30"/>
        <v/>
      </c>
      <c r="M266" s="40" t="str">
        <f t="shared" si="27"/>
        <v/>
      </c>
      <c r="N266" s="40" t="str">
        <f t="shared" si="31"/>
        <v/>
      </c>
      <c r="O266" s="40" t="str">
        <f t="shared" si="32"/>
        <v/>
      </c>
      <c r="P266" s="40" t="str">
        <f t="shared" si="33"/>
        <v/>
      </c>
    </row>
    <row r="267" spans="8:16" ht="12.75" customHeight="1" x14ac:dyDescent="0.2">
      <c r="I267" s="37" t="str">
        <f t="shared" si="34"/>
        <v/>
      </c>
      <c r="J267" s="38" t="str">
        <f t="shared" si="35"/>
        <v/>
      </c>
      <c r="K267" s="53">
        <f t="shared" si="29"/>
        <v>0</v>
      </c>
      <c r="L267" s="39" t="str">
        <f t="shared" si="30"/>
        <v/>
      </c>
      <c r="M267" s="40" t="str">
        <f t="shared" si="27"/>
        <v/>
      </c>
      <c r="N267" s="40" t="str">
        <f t="shared" si="31"/>
        <v/>
      </c>
      <c r="O267" s="40" t="str">
        <f t="shared" si="32"/>
        <v/>
      </c>
      <c r="P267" s="40" t="str">
        <f t="shared" si="33"/>
        <v/>
      </c>
    </row>
    <row r="268" spans="8:16" ht="12.75" customHeight="1" x14ac:dyDescent="0.2">
      <c r="I268" s="37" t="str">
        <f t="shared" si="34"/>
        <v/>
      </c>
      <c r="J268" s="38" t="str">
        <f t="shared" si="35"/>
        <v/>
      </c>
      <c r="K268" s="53">
        <f t="shared" si="29"/>
        <v>0</v>
      </c>
      <c r="L268" s="39" t="str">
        <f t="shared" si="30"/>
        <v/>
      </c>
      <c r="M268" s="40" t="str">
        <f t="shared" si="27"/>
        <v/>
      </c>
      <c r="N268" s="40" t="str">
        <f t="shared" si="31"/>
        <v/>
      </c>
      <c r="O268" s="40" t="str">
        <f t="shared" si="32"/>
        <v/>
      </c>
      <c r="P268" s="40" t="str">
        <f t="shared" si="33"/>
        <v/>
      </c>
    </row>
    <row r="269" spans="8:16" ht="12.75" customHeight="1" x14ac:dyDescent="0.2">
      <c r="I269" s="37" t="str">
        <f t="shared" si="34"/>
        <v/>
      </c>
      <c r="J269" s="38" t="str">
        <f t="shared" si="35"/>
        <v/>
      </c>
      <c r="K269" s="53">
        <f t="shared" si="29"/>
        <v>0</v>
      </c>
      <c r="L269" s="39" t="str">
        <f t="shared" si="30"/>
        <v/>
      </c>
      <c r="M269" s="40" t="str">
        <f t="shared" si="27"/>
        <v/>
      </c>
      <c r="N269" s="40" t="str">
        <f t="shared" si="31"/>
        <v/>
      </c>
      <c r="O269" s="40" t="str">
        <f t="shared" si="32"/>
        <v/>
      </c>
      <c r="P269" s="40" t="str">
        <f t="shared" si="33"/>
        <v/>
      </c>
    </row>
    <row r="270" spans="8:16" ht="12.75" customHeight="1" x14ac:dyDescent="0.2">
      <c r="I270" s="37" t="str">
        <f t="shared" si="34"/>
        <v/>
      </c>
      <c r="J270" s="38" t="str">
        <f t="shared" si="35"/>
        <v/>
      </c>
      <c r="K270" s="53">
        <f t="shared" si="29"/>
        <v>0</v>
      </c>
      <c r="L270" s="39" t="str">
        <f t="shared" si="30"/>
        <v/>
      </c>
      <c r="M270" s="40" t="str">
        <f t="shared" ref="M270:M333" si="36">IF(I270&lt;&gt;"",P269,"")</f>
        <v/>
      </c>
      <c r="N270" s="40" t="str">
        <f t="shared" si="31"/>
        <v/>
      </c>
      <c r="O270" s="40" t="str">
        <f t="shared" si="32"/>
        <v/>
      </c>
      <c r="P270" s="40" t="str">
        <f t="shared" si="33"/>
        <v/>
      </c>
    </row>
    <row r="271" spans="8:16" ht="12.75" customHeight="1" x14ac:dyDescent="0.2">
      <c r="I271" s="37" t="str">
        <f t="shared" si="34"/>
        <v/>
      </c>
      <c r="J271" s="38" t="str">
        <f t="shared" si="35"/>
        <v/>
      </c>
      <c r="K271" s="53">
        <f t="shared" si="29"/>
        <v>0</v>
      </c>
      <c r="L271" s="39" t="str">
        <f t="shared" si="30"/>
        <v/>
      </c>
      <c r="M271" s="40" t="str">
        <f t="shared" si="36"/>
        <v/>
      </c>
      <c r="N271" s="40" t="str">
        <f t="shared" si="31"/>
        <v/>
      </c>
      <c r="O271" s="40" t="str">
        <f t="shared" si="32"/>
        <v/>
      </c>
      <c r="P271" s="40" t="str">
        <f t="shared" si="33"/>
        <v/>
      </c>
    </row>
    <row r="272" spans="8:16" ht="12.75" customHeight="1" x14ac:dyDescent="0.2">
      <c r="I272" s="37" t="str">
        <f t="shared" si="34"/>
        <v/>
      </c>
      <c r="J272" s="38" t="str">
        <f t="shared" si="35"/>
        <v/>
      </c>
      <c r="K272" s="53">
        <f t="shared" si="29"/>
        <v>0</v>
      </c>
      <c r="L272" s="39" t="str">
        <f t="shared" si="30"/>
        <v/>
      </c>
      <c r="M272" s="40" t="str">
        <f t="shared" si="36"/>
        <v/>
      </c>
      <c r="N272" s="40" t="str">
        <f t="shared" si="31"/>
        <v/>
      </c>
      <c r="O272" s="40" t="str">
        <f t="shared" si="32"/>
        <v/>
      </c>
      <c r="P272" s="40" t="str">
        <f t="shared" si="33"/>
        <v/>
      </c>
    </row>
    <row r="273" spans="9:16" ht="12.75" customHeight="1" x14ac:dyDescent="0.2">
      <c r="I273" s="37" t="str">
        <f t="shared" si="34"/>
        <v/>
      </c>
      <c r="J273" s="38" t="str">
        <f t="shared" si="35"/>
        <v/>
      </c>
      <c r="K273" s="53">
        <f t="shared" si="29"/>
        <v>0</v>
      </c>
      <c r="L273" s="39" t="str">
        <f t="shared" si="30"/>
        <v/>
      </c>
      <c r="M273" s="40" t="str">
        <f t="shared" si="36"/>
        <v/>
      </c>
      <c r="N273" s="40" t="str">
        <f t="shared" si="31"/>
        <v/>
      </c>
      <c r="O273" s="40" t="str">
        <f t="shared" si="32"/>
        <v/>
      </c>
      <c r="P273" s="40" t="str">
        <f t="shared" si="33"/>
        <v/>
      </c>
    </row>
    <row r="274" spans="9:16" ht="12.75" customHeight="1" x14ac:dyDescent="0.2">
      <c r="I274" s="37" t="str">
        <f t="shared" si="34"/>
        <v/>
      </c>
      <c r="J274" s="38" t="str">
        <f t="shared" si="35"/>
        <v/>
      </c>
      <c r="K274" s="53">
        <f t="shared" si="29"/>
        <v>0</v>
      </c>
      <c r="L274" s="39" t="str">
        <f t="shared" si="30"/>
        <v/>
      </c>
      <c r="M274" s="40" t="str">
        <f t="shared" si="36"/>
        <v/>
      </c>
      <c r="N274" s="40" t="str">
        <f t="shared" si="31"/>
        <v/>
      </c>
      <c r="O274" s="40" t="str">
        <f t="shared" si="32"/>
        <v/>
      </c>
      <c r="P274" s="40" t="str">
        <f t="shared" si="33"/>
        <v/>
      </c>
    </row>
    <row r="275" spans="9:16" ht="12.75" customHeight="1" x14ac:dyDescent="0.2">
      <c r="I275" s="37" t="str">
        <f t="shared" si="34"/>
        <v/>
      </c>
      <c r="J275" s="38" t="str">
        <f t="shared" si="35"/>
        <v/>
      </c>
      <c r="K275" s="53">
        <f t="shared" ref="K275:K338" si="37">IF(J276="",0,J276)</f>
        <v>0</v>
      </c>
      <c r="L275" s="39" t="str">
        <f t="shared" ref="L275:L338" si="38">IF(J275="","",$L$14)</f>
        <v/>
      </c>
      <c r="M275" s="40" t="str">
        <f t="shared" si="36"/>
        <v/>
      </c>
      <c r="N275" s="40" t="str">
        <f t="shared" ref="N275:N338" si="39">IF(I275&lt;&gt;"",$N$14*M275,"")</f>
        <v/>
      </c>
      <c r="O275" s="40" t="str">
        <f t="shared" ref="O275:O338" si="40">IF(I275&lt;&gt;"",L275-N275,"")</f>
        <v/>
      </c>
      <c r="P275" s="40" t="str">
        <f t="shared" ref="P275:P338" si="41">IF(I275&lt;&gt;"",M275-O275,"")</f>
        <v/>
      </c>
    </row>
    <row r="276" spans="9:16" ht="12.75" customHeight="1" x14ac:dyDescent="0.2">
      <c r="I276" s="37" t="str">
        <f t="shared" ref="I276:I339" si="42">IF(I275&gt;=$I$14,"",I275+1)</f>
        <v/>
      </c>
      <c r="J276" s="38" t="str">
        <f t="shared" ref="J276:J339" si="43">IF(I276="","",EDATE($J$18,I275))</f>
        <v/>
      </c>
      <c r="K276" s="53">
        <f t="shared" si="37"/>
        <v>0</v>
      </c>
      <c r="L276" s="39" t="str">
        <f t="shared" si="38"/>
        <v/>
      </c>
      <c r="M276" s="40" t="str">
        <f t="shared" si="36"/>
        <v/>
      </c>
      <c r="N276" s="40" t="str">
        <f t="shared" si="39"/>
        <v/>
      </c>
      <c r="O276" s="40" t="str">
        <f t="shared" si="40"/>
        <v/>
      </c>
      <c r="P276" s="40" t="str">
        <f t="shared" si="41"/>
        <v/>
      </c>
    </row>
    <row r="277" spans="9:16" ht="12.75" customHeight="1" x14ac:dyDescent="0.2">
      <c r="I277" s="37" t="str">
        <f t="shared" si="42"/>
        <v/>
      </c>
      <c r="J277" s="38" t="str">
        <f t="shared" si="43"/>
        <v/>
      </c>
      <c r="K277" s="53">
        <f t="shared" si="37"/>
        <v>0</v>
      </c>
      <c r="L277" s="39" t="str">
        <f t="shared" si="38"/>
        <v/>
      </c>
      <c r="M277" s="40" t="str">
        <f t="shared" si="36"/>
        <v/>
      </c>
      <c r="N277" s="40" t="str">
        <f t="shared" si="39"/>
        <v/>
      </c>
      <c r="O277" s="40" t="str">
        <f t="shared" si="40"/>
        <v/>
      </c>
      <c r="P277" s="40" t="str">
        <f t="shared" si="41"/>
        <v/>
      </c>
    </row>
    <row r="278" spans="9:16" ht="12.75" customHeight="1" x14ac:dyDescent="0.2">
      <c r="I278" s="37" t="str">
        <f t="shared" si="42"/>
        <v/>
      </c>
      <c r="J278" s="38" t="str">
        <f t="shared" si="43"/>
        <v/>
      </c>
      <c r="K278" s="53">
        <f t="shared" si="37"/>
        <v>0</v>
      </c>
      <c r="L278" s="39" t="str">
        <f t="shared" si="38"/>
        <v/>
      </c>
      <c r="M278" s="40" t="str">
        <f t="shared" si="36"/>
        <v/>
      </c>
      <c r="N278" s="40" t="str">
        <f t="shared" si="39"/>
        <v/>
      </c>
      <c r="O278" s="40" t="str">
        <f t="shared" si="40"/>
        <v/>
      </c>
      <c r="P278" s="40" t="str">
        <f t="shared" si="41"/>
        <v/>
      </c>
    </row>
    <row r="279" spans="9:16" ht="12.75" customHeight="1" x14ac:dyDescent="0.2">
      <c r="I279" s="37" t="str">
        <f t="shared" si="42"/>
        <v/>
      </c>
      <c r="J279" s="38" t="str">
        <f t="shared" si="43"/>
        <v/>
      </c>
      <c r="K279" s="53">
        <f t="shared" si="37"/>
        <v>0</v>
      </c>
      <c r="L279" s="39" t="str">
        <f t="shared" si="38"/>
        <v/>
      </c>
      <c r="M279" s="40" t="str">
        <f t="shared" si="36"/>
        <v/>
      </c>
      <c r="N279" s="40" t="str">
        <f t="shared" si="39"/>
        <v/>
      </c>
      <c r="O279" s="40" t="str">
        <f t="shared" si="40"/>
        <v/>
      </c>
      <c r="P279" s="40" t="str">
        <f t="shared" si="41"/>
        <v/>
      </c>
    </row>
    <row r="280" spans="9:16" ht="12.75" customHeight="1" x14ac:dyDescent="0.2">
      <c r="I280" s="37" t="str">
        <f t="shared" si="42"/>
        <v/>
      </c>
      <c r="J280" s="38" t="str">
        <f t="shared" si="43"/>
        <v/>
      </c>
      <c r="K280" s="53">
        <f t="shared" si="37"/>
        <v>0</v>
      </c>
      <c r="L280" s="39" t="str">
        <f t="shared" si="38"/>
        <v/>
      </c>
      <c r="M280" s="40" t="str">
        <f t="shared" si="36"/>
        <v/>
      </c>
      <c r="N280" s="40" t="str">
        <f t="shared" si="39"/>
        <v/>
      </c>
      <c r="O280" s="40" t="str">
        <f t="shared" si="40"/>
        <v/>
      </c>
      <c r="P280" s="40" t="str">
        <f t="shared" si="41"/>
        <v/>
      </c>
    </row>
    <row r="281" spans="9:16" ht="12.75" customHeight="1" x14ac:dyDescent="0.2">
      <c r="I281" s="37" t="str">
        <f t="shared" si="42"/>
        <v/>
      </c>
      <c r="J281" s="38" t="str">
        <f t="shared" si="43"/>
        <v/>
      </c>
      <c r="K281" s="53">
        <f t="shared" si="37"/>
        <v>0</v>
      </c>
      <c r="L281" s="39" t="str">
        <f t="shared" si="38"/>
        <v/>
      </c>
      <c r="M281" s="40" t="str">
        <f t="shared" si="36"/>
        <v/>
      </c>
      <c r="N281" s="40" t="str">
        <f t="shared" si="39"/>
        <v/>
      </c>
      <c r="O281" s="40" t="str">
        <f t="shared" si="40"/>
        <v/>
      </c>
      <c r="P281" s="40" t="str">
        <f t="shared" si="41"/>
        <v/>
      </c>
    </row>
    <row r="282" spans="9:16" ht="12.75" customHeight="1" x14ac:dyDescent="0.2">
      <c r="I282" s="37" t="str">
        <f t="shared" si="42"/>
        <v/>
      </c>
      <c r="J282" s="38" t="str">
        <f t="shared" si="43"/>
        <v/>
      </c>
      <c r="K282" s="53">
        <f t="shared" si="37"/>
        <v>0</v>
      </c>
      <c r="L282" s="39" t="str">
        <f t="shared" si="38"/>
        <v/>
      </c>
      <c r="M282" s="40" t="str">
        <f t="shared" si="36"/>
        <v/>
      </c>
      <c r="N282" s="40" t="str">
        <f t="shared" si="39"/>
        <v/>
      </c>
      <c r="O282" s="40" t="str">
        <f t="shared" si="40"/>
        <v/>
      </c>
      <c r="P282" s="40" t="str">
        <f t="shared" si="41"/>
        <v/>
      </c>
    </row>
    <row r="283" spans="9:16" ht="12.75" customHeight="1" x14ac:dyDescent="0.2">
      <c r="I283" s="37" t="str">
        <f t="shared" si="42"/>
        <v/>
      </c>
      <c r="J283" s="38" t="str">
        <f t="shared" si="43"/>
        <v/>
      </c>
      <c r="K283" s="53">
        <f t="shared" si="37"/>
        <v>0</v>
      </c>
      <c r="L283" s="39" t="str">
        <f t="shared" si="38"/>
        <v/>
      </c>
      <c r="M283" s="40" t="str">
        <f t="shared" si="36"/>
        <v/>
      </c>
      <c r="N283" s="40" t="str">
        <f t="shared" si="39"/>
        <v/>
      </c>
      <c r="O283" s="40" t="str">
        <f t="shared" si="40"/>
        <v/>
      </c>
      <c r="P283" s="40" t="str">
        <f t="shared" si="41"/>
        <v/>
      </c>
    </row>
    <row r="284" spans="9:16" ht="12.75" customHeight="1" x14ac:dyDescent="0.2">
      <c r="I284" s="37" t="str">
        <f t="shared" si="42"/>
        <v/>
      </c>
      <c r="J284" s="38" t="str">
        <f t="shared" si="43"/>
        <v/>
      </c>
      <c r="K284" s="53">
        <f t="shared" si="37"/>
        <v>0</v>
      </c>
      <c r="L284" s="39" t="str">
        <f t="shared" si="38"/>
        <v/>
      </c>
      <c r="M284" s="40" t="str">
        <f t="shared" si="36"/>
        <v/>
      </c>
      <c r="N284" s="40" t="str">
        <f t="shared" si="39"/>
        <v/>
      </c>
      <c r="O284" s="40" t="str">
        <f t="shared" si="40"/>
        <v/>
      </c>
      <c r="P284" s="40" t="str">
        <f t="shared" si="41"/>
        <v/>
      </c>
    </row>
    <row r="285" spans="9:16" ht="12.75" customHeight="1" x14ac:dyDescent="0.2">
      <c r="I285" s="37" t="str">
        <f t="shared" si="42"/>
        <v/>
      </c>
      <c r="J285" s="38" t="str">
        <f t="shared" si="43"/>
        <v/>
      </c>
      <c r="K285" s="53">
        <f t="shared" si="37"/>
        <v>0</v>
      </c>
      <c r="L285" s="39" t="str">
        <f t="shared" si="38"/>
        <v/>
      </c>
      <c r="M285" s="40" t="str">
        <f t="shared" si="36"/>
        <v/>
      </c>
      <c r="N285" s="40" t="str">
        <f t="shared" si="39"/>
        <v/>
      </c>
      <c r="O285" s="40" t="str">
        <f t="shared" si="40"/>
        <v/>
      </c>
      <c r="P285" s="40" t="str">
        <f t="shared" si="41"/>
        <v/>
      </c>
    </row>
    <row r="286" spans="9:16" ht="12.75" customHeight="1" x14ac:dyDescent="0.2">
      <c r="I286" s="37" t="str">
        <f t="shared" si="42"/>
        <v/>
      </c>
      <c r="J286" s="38" t="str">
        <f t="shared" si="43"/>
        <v/>
      </c>
      <c r="K286" s="53">
        <f t="shared" si="37"/>
        <v>0</v>
      </c>
      <c r="L286" s="39" t="str">
        <f t="shared" si="38"/>
        <v/>
      </c>
      <c r="M286" s="40" t="str">
        <f t="shared" si="36"/>
        <v/>
      </c>
      <c r="N286" s="40" t="str">
        <f t="shared" si="39"/>
        <v/>
      </c>
      <c r="O286" s="40" t="str">
        <f t="shared" si="40"/>
        <v/>
      </c>
      <c r="P286" s="40" t="str">
        <f t="shared" si="41"/>
        <v/>
      </c>
    </row>
    <row r="287" spans="9:16" ht="12.75" customHeight="1" x14ac:dyDescent="0.2">
      <c r="I287" s="37" t="str">
        <f t="shared" si="42"/>
        <v/>
      </c>
      <c r="J287" s="38" t="str">
        <f t="shared" si="43"/>
        <v/>
      </c>
      <c r="K287" s="53">
        <f t="shared" si="37"/>
        <v>0</v>
      </c>
      <c r="L287" s="39" t="str">
        <f t="shared" si="38"/>
        <v/>
      </c>
      <c r="M287" s="40" t="str">
        <f t="shared" si="36"/>
        <v/>
      </c>
      <c r="N287" s="40" t="str">
        <f t="shared" si="39"/>
        <v/>
      </c>
      <c r="O287" s="40" t="str">
        <f t="shared" si="40"/>
        <v/>
      </c>
      <c r="P287" s="40" t="str">
        <f t="shared" si="41"/>
        <v/>
      </c>
    </row>
    <row r="288" spans="9:16" ht="12.75" customHeight="1" x14ac:dyDescent="0.2">
      <c r="I288" s="37" t="str">
        <f t="shared" si="42"/>
        <v/>
      </c>
      <c r="J288" s="38" t="str">
        <f t="shared" si="43"/>
        <v/>
      </c>
      <c r="K288" s="53">
        <f t="shared" si="37"/>
        <v>0</v>
      </c>
      <c r="L288" s="39" t="str">
        <f t="shared" si="38"/>
        <v/>
      </c>
      <c r="M288" s="40" t="str">
        <f t="shared" si="36"/>
        <v/>
      </c>
      <c r="N288" s="40" t="str">
        <f t="shared" si="39"/>
        <v/>
      </c>
      <c r="O288" s="40" t="str">
        <f t="shared" si="40"/>
        <v/>
      </c>
      <c r="P288" s="40" t="str">
        <f t="shared" si="41"/>
        <v/>
      </c>
    </row>
    <row r="289" spans="9:16" ht="12.75" customHeight="1" x14ac:dyDescent="0.2">
      <c r="I289" s="37" t="str">
        <f t="shared" si="42"/>
        <v/>
      </c>
      <c r="J289" s="38" t="str">
        <f t="shared" si="43"/>
        <v/>
      </c>
      <c r="K289" s="53">
        <f t="shared" si="37"/>
        <v>0</v>
      </c>
      <c r="L289" s="39" t="str">
        <f t="shared" si="38"/>
        <v/>
      </c>
      <c r="M289" s="40" t="str">
        <f t="shared" si="36"/>
        <v/>
      </c>
      <c r="N289" s="40" t="str">
        <f t="shared" si="39"/>
        <v/>
      </c>
      <c r="O289" s="40" t="str">
        <f t="shared" si="40"/>
        <v/>
      </c>
      <c r="P289" s="40" t="str">
        <f t="shared" si="41"/>
        <v/>
      </c>
    </row>
    <row r="290" spans="9:16" ht="12.75" customHeight="1" x14ac:dyDescent="0.2">
      <c r="I290" s="37" t="str">
        <f t="shared" si="42"/>
        <v/>
      </c>
      <c r="J290" s="38" t="str">
        <f t="shared" si="43"/>
        <v/>
      </c>
      <c r="K290" s="53">
        <f t="shared" si="37"/>
        <v>0</v>
      </c>
      <c r="L290" s="39" t="str">
        <f t="shared" si="38"/>
        <v/>
      </c>
      <c r="M290" s="40" t="str">
        <f t="shared" si="36"/>
        <v/>
      </c>
      <c r="N290" s="40" t="str">
        <f t="shared" si="39"/>
        <v/>
      </c>
      <c r="O290" s="40" t="str">
        <f t="shared" si="40"/>
        <v/>
      </c>
      <c r="P290" s="40" t="str">
        <f t="shared" si="41"/>
        <v/>
      </c>
    </row>
    <row r="291" spans="9:16" ht="12.75" customHeight="1" x14ac:dyDescent="0.2">
      <c r="I291" s="37" t="str">
        <f t="shared" si="42"/>
        <v/>
      </c>
      <c r="J291" s="38" t="str">
        <f t="shared" si="43"/>
        <v/>
      </c>
      <c r="K291" s="53">
        <f t="shared" si="37"/>
        <v>0</v>
      </c>
      <c r="L291" s="39" t="str">
        <f t="shared" si="38"/>
        <v/>
      </c>
      <c r="M291" s="40" t="str">
        <f t="shared" si="36"/>
        <v/>
      </c>
      <c r="N291" s="40" t="str">
        <f t="shared" si="39"/>
        <v/>
      </c>
      <c r="O291" s="40" t="str">
        <f t="shared" si="40"/>
        <v/>
      </c>
      <c r="P291" s="40" t="str">
        <f t="shared" si="41"/>
        <v/>
      </c>
    </row>
    <row r="292" spans="9:16" ht="12.75" customHeight="1" x14ac:dyDescent="0.2">
      <c r="I292" s="37" t="str">
        <f t="shared" si="42"/>
        <v/>
      </c>
      <c r="J292" s="38" t="str">
        <f t="shared" si="43"/>
        <v/>
      </c>
      <c r="K292" s="53">
        <f t="shared" si="37"/>
        <v>0</v>
      </c>
      <c r="L292" s="39" t="str">
        <f t="shared" si="38"/>
        <v/>
      </c>
      <c r="M292" s="40" t="str">
        <f t="shared" si="36"/>
        <v/>
      </c>
      <c r="N292" s="40" t="str">
        <f t="shared" si="39"/>
        <v/>
      </c>
      <c r="O292" s="40" t="str">
        <f t="shared" si="40"/>
        <v/>
      </c>
      <c r="P292" s="40" t="str">
        <f t="shared" si="41"/>
        <v/>
      </c>
    </row>
    <row r="293" spans="9:16" ht="12.75" customHeight="1" x14ac:dyDescent="0.2">
      <c r="I293" s="37" t="str">
        <f t="shared" si="42"/>
        <v/>
      </c>
      <c r="J293" s="38" t="str">
        <f t="shared" si="43"/>
        <v/>
      </c>
      <c r="K293" s="53">
        <f t="shared" si="37"/>
        <v>0</v>
      </c>
      <c r="L293" s="39" t="str">
        <f t="shared" si="38"/>
        <v/>
      </c>
      <c r="M293" s="40" t="str">
        <f t="shared" si="36"/>
        <v/>
      </c>
      <c r="N293" s="40" t="str">
        <f t="shared" si="39"/>
        <v/>
      </c>
      <c r="O293" s="40" t="str">
        <f t="shared" si="40"/>
        <v/>
      </c>
      <c r="P293" s="40" t="str">
        <f t="shared" si="41"/>
        <v/>
      </c>
    </row>
    <row r="294" spans="9:16" ht="12.75" customHeight="1" x14ac:dyDescent="0.2">
      <c r="I294" s="37" t="str">
        <f t="shared" si="42"/>
        <v/>
      </c>
      <c r="J294" s="38" t="str">
        <f t="shared" si="43"/>
        <v/>
      </c>
      <c r="K294" s="53">
        <f t="shared" si="37"/>
        <v>0</v>
      </c>
      <c r="L294" s="39" t="str">
        <f t="shared" si="38"/>
        <v/>
      </c>
      <c r="M294" s="40" t="str">
        <f t="shared" si="36"/>
        <v/>
      </c>
      <c r="N294" s="40" t="str">
        <f t="shared" si="39"/>
        <v/>
      </c>
      <c r="O294" s="40" t="str">
        <f t="shared" si="40"/>
        <v/>
      </c>
      <c r="P294" s="40" t="str">
        <f t="shared" si="41"/>
        <v/>
      </c>
    </row>
    <row r="295" spans="9:16" ht="12.75" customHeight="1" x14ac:dyDescent="0.2">
      <c r="I295" s="37" t="str">
        <f t="shared" si="42"/>
        <v/>
      </c>
      <c r="J295" s="38" t="str">
        <f t="shared" si="43"/>
        <v/>
      </c>
      <c r="K295" s="53">
        <f t="shared" si="37"/>
        <v>0</v>
      </c>
      <c r="L295" s="39" t="str">
        <f t="shared" si="38"/>
        <v/>
      </c>
      <c r="M295" s="40" t="str">
        <f t="shared" si="36"/>
        <v/>
      </c>
      <c r="N295" s="40" t="str">
        <f t="shared" si="39"/>
        <v/>
      </c>
      <c r="O295" s="40" t="str">
        <f t="shared" si="40"/>
        <v/>
      </c>
      <c r="P295" s="40" t="str">
        <f t="shared" si="41"/>
        <v/>
      </c>
    </row>
    <row r="296" spans="9:16" ht="12.75" customHeight="1" x14ac:dyDescent="0.2">
      <c r="I296" s="37" t="str">
        <f t="shared" si="42"/>
        <v/>
      </c>
      <c r="J296" s="38" t="str">
        <f t="shared" si="43"/>
        <v/>
      </c>
      <c r="K296" s="53">
        <f t="shared" si="37"/>
        <v>0</v>
      </c>
      <c r="L296" s="39" t="str">
        <f t="shared" si="38"/>
        <v/>
      </c>
      <c r="M296" s="40" t="str">
        <f t="shared" si="36"/>
        <v/>
      </c>
      <c r="N296" s="40" t="str">
        <f t="shared" si="39"/>
        <v/>
      </c>
      <c r="O296" s="40" t="str">
        <f t="shared" si="40"/>
        <v/>
      </c>
      <c r="P296" s="40" t="str">
        <f t="shared" si="41"/>
        <v/>
      </c>
    </row>
    <row r="297" spans="9:16" ht="12.75" customHeight="1" x14ac:dyDescent="0.2">
      <c r="I297" s="37" t="str">
        <f t="shared" si="42"/>
        <v/>
      </c>
      <c r="J297" s="38" t="str">
        <f t="shared" si="43"/>
        <v/>
      </c>
      <c r="K297" s="53">
        <f t="shared" si="37"/>
        <v>0</v>
      </c>
      <c r="L297" s="39" t="str">
        <f t="shared" si="38"/>
        <v/>
      </c>
      <c r="M297" s="40" t="str">
        <f t="shared" si="36"/>
        <v/>
      </c>
      <c r="N297" s="40" t="str">
        <f t="shared" si="39"/>
        <v/>
      </c>
      <c r="O297" s="40" t="str">
        <f t="shared" si="40"/>
        <v/>
      </c>
      <c r="P297" s="40" t="str">
        <f t="shared" si="41"/>
        <v/>
      </c>
    </row>
    <row r="298" spans="9:16" ht="12.75" customHeight="1" x14ac:dyDescent="0.2">
      <c r="I298" s="37" t="str">
        <f t="shared" si="42"/>
        <v/>
      </c>
      <c r="J298" s="38" t="str">
        <f t="shared" si="43"/>
        <v/>
      </c>
      <c r="K298" s="53">
        <f t="shared" si="37"/>
        <v>0</v>
      </c>
      <c r="L298" s="39" t="str">
        <f t="shared" si="38"/>
        <v/>
      </c>
      <c r="M298" s="40" t="str">
        <f t="shared" si="36"/>
        <v/>
      </c>
      <c r="N298" s="40" t="str">
        <f t="shared" si="39"/>
        <v/>
      </c>
      <c r="O298" s="40" t="str">
        <f t="shared" si="40"/>
        <v/>
      </c>
      <c r="P298" s="40" t="str">
        <f t="shared" si="41"/>
        <v/>
      </c>
    </row>
    <row r="299" spans="9:16" ht="12.75" customHeight="1" x14ac:dyDescent="0.2">
      <c r="I299" s="37" t="str">
        <f t="shared" si="42"/>
        <v/>
      </c>
      <c r="J299" s="38" t="str">
        <f t="shared" si="43"/>
        <v/>
      </c>
      <c r="K299" s="53">
        <f t="shared" si="37"/>
        <v>0</v>
      </c>
      <c r="L299" s="39" t="str">
        <f t="shared" si="38"/>
        <v/>
      </c>
      <c r="M299" s="40" t="str">
        <f t="shared" si="36"/>
        <v/>
      </c>
      <c r="N299" s="40" t="str">
        <f t="shared" si="39"/>
        <v/>
      </c>
      <c r="O299" s="40" t="str">
        <f t="shared" si="40"/>
        <v/>
      </c>
      <c r="P299" s="40" t="str">
        <f t="shared" si="41"/>
        <v/>
      </c>
    </row>
    <row r="300" spans="9:16" ht="12.75" customHeight="1" x14ac:dyDescent="0.2">
      <c r="I300" s="37" t="str">
        <f t="shared" si="42"/>
        <v/>
      </c>
      <c r="J300" s="38" t="str">
        <f t="shared" si="43"/>
        <v/>
      </c>
      <c r="K300" s="53">
        <f t="shared" si="37"/>
        <v>0</v>
      </c>
      <c r="L300" s="39" t="str">
        <f t="shared" si="38"/>
        <v/>
      </c>
      <c r="M300" s="40" t="str">
        <f t="shared" si="36"/>
        <v/>
      </c>
      <c r="N300" s="40" t="str">
        <f t="shared" si="39"/>
        <v/>
      </c>
      <c r="O300" s="40" t="str">
        <f t="shared" si="40"/>
        <v/>
      </c>
      <c r="P300" s="40" t="str">
        <f t="shared" si="41"/>
        <v/>
      </c>
    </row>
    <row r="301" spans="9:16" ht="12.75" customHeight="1" x14ac:dyDescent="0.2">
      <c r="I301" s="37" t="str">
        <f t="shared" si="42"/>
        <v/>
      </c>
      <c r="J301" s="38" t="str">
        <f t="shared" si="43"/>
        <v/>
      </c>
      <c r="K301" s="53">
        <f t="shared" si="37"/>
        <v>0</v>
      </c>
      <c r="L301" s="39" t="str">
        <f t="shared" si="38"/>
        <v/>
      </c>
      <c r="M301" s="40" t="str">
        <f t="shared" si="36"/>
        <v/>
      </c>
      <c r="N301" s="40" t="str">
        <f t="shared" si="39"/>
        <v/>
      </c>
      <c r="O301" s="40" t="str">
        <f t="shared" si="40"/>
        <v/>
      </c>
      <c r="P301" s="40" t="str">
        <f t="shared" si="41"/>
        <v/>
      </c>
    </row>
    <row r="302" spans="9:16" ht="12.75" customHeight="1" x14ac:dyDescent="0.2">
      <c r="I302" s="37" t="str">
        <f t="shared" si="42"/>
        <v/>
      </c>
      <c r="J302" s="38" t="str">
        <f t="shared" si="43"/>
        <v/>
      </c>
      <c r="K302" s="53">
        <f t="shared" si="37"/>
        <v>0</v>
      </c>
      <c r="L302" s="39" t="str">
        <f t="shared" si="38"/>
        <v/>
      </c>
      <c r="M302" s="40" t="str">
        <f t="shared" si="36"/>
        <v/>
      </c>
      <c r="N302" s="40" t="str">
        <f t="shared" si="39"/>
        <v/>
      </c>
      <c r="O302" s="40" t="str">
        <f t="shared" si="40"/>
        <v/>
      </c>
      <c r="P302" s="40" t="str">
        <f t="shared" si="41"/>
        <v/>
      </c>
    </row>
    <row r="303" spans="9:16" ht="12.75" customHeight="1" x14ac:dyDescent="0.2">
      <c r="I303" s="37" t="str">
        <f t="shared" si="42"/>
        <v/>
      </c>
      <c r="J303" s="38" t="str">
        <f t="shared" si="43"/>
        <v/>
      </c>
      <c r="K303" s="53">
        <f t="shared" si="37"/>
        <v>0</v>
      </c>
      <c r="L303" s="39" t="str">
        <f t="shared" si="38"/>
        <v/>
      </c>
      <c r="M303" s="40" t="str">
        <f t="shared" si="36"/>
        <v/>
      </c>
      <c r="N303" s="40" t="str">
        <f t="shared" si="39"/>
        <v/>
      </c>
      <c r="O303" s="40" t="str">
        <f t="shared" si="40"/>
        <v/>
      </c>
      <c r="P303" s="40" t="str">
        <f t="shared" si="41"/>
        <v/>
      </c>
    </row>
    <row r="304" spans="9:16" ht="12.75" customHeight="1" x14ac:dyDescent="0.2">
      <c r="I304" s="37" t="str">
        <f t="shared" si="42"/>
        <v/>
      </c>
      <c r="J304" s="38" t="str">
        <f t="shared" si="43"/>
        <v/>
      </c>
      <c r="K304" s="53">
        <f t="shared" si="37"/>
        <v>0</v>
      </c>
      <c r="L304" s="39" t="str">
        <f t="shared" si="38"/>
        <v/>
      </c>
      <c r="M304" s="40" t="str">
        <f t="shared" si="36"/>
        <v/>
      </c>
      <c r="N304" s="40" t="str">
        <f t="shared" si="39"/>
        <v/>
      </c>
      <c r="O304" s="40" t="str">
        <f t="shared" si="40"/>
        <v/>
      </c>
      <c r="P304" s="40" t="str">
        <f t="shared" si="41"/>
        <v/>
      </c>
    </row>
    <row r="305" spans="9:16" ht="12.75" customHeight="1" x14ac:dyDescent="0.2">
      <c r="I305" s="37" t="str">
        <f t="shared" si="42"/>
        <v/>
      </c>
      <c r="J305" s="38" t="str">
        <f t="shared" si="43"/>
        <v/>
      </c>
      <c r="K305" s="53">
        <f t="shared" si="37"/>
        <v>0</v>
      </c>
      <c r="L305" s="39" t="str">
        <f t="shared" si="38"/>
        <v/>
      </c>
      <c r="M305" s="40" t="str">
        <f t="shared" si="36"/>
        <v/>
      </c>
      <c r="N305" s="40" t="str">
        <f t="shared" si="39"/>
        <v/>
      </c>
      <c r="O305" s="40" t="str">
        <f t="shared" si="40"/>
        <v/>
      </c>
      <c r="P305" s="40" t="str">
        <f t="shared" si="41"/>
        <v/>
      </c>
    </row>
    <row r="306" spans="9:16" ht="12.75" customHeight="1" x14ac:dyDescent="0.2">
      <c r="I306" s="37" t="str">
        <f t="shared" si="42"/>
        <v/>
      </c>
      <c r="J306" s="38" t="str">
        <f t="shared" si="43"/>
        <v/>
      </c>
      <c r="K306" s="53">
        <f t="shared" si="37"/>
        <v>0</v>
      </c>
      <c r="L306" s="39" t="str">
        <f t="shared" si="38"/>
        <v/>
      </c>
      <c r="M306" s="40" t="str">
        <f t="shared" si="36"/>
        <v/>
      </c>
      <c r="N306" s="40" t="str">
        <f t="shared" si="39"/>
        <v/>
      </c>
      <c r="O306" s="40" t="str">
        <f t="shared" si="40"/>
        <v/>
      </c>
      <c r="P306" s="40" t="str">
        <f t="shared" si="41"/>
        <v/>
      </c>
    </row>
    <row r="307" spans="9:16" ht="12.75" customHeight="1" x14ac:dyDescent="0.2">
      <c r="I307" s="37" t="str">
        <f t="shared" si="42"/>
        <v/>
      </c>
      <c r="J307" s="38" t="str">
        <f t="shared" si="43"/>
        <v/>
      </c>
      <c r="K307" s="53">
        <f t="shared" si="37"/>
        <v>0</v>
      </c>
      <c r="L307" s="39" t="str">
        <f t="shared" si="38"/>
        <v/>
      </c>
      <c r="M307" s="40" t="str">
        <f t="shared" si="36"/>
        <v/>
      </c>
      <c r="N307" s="40" t="str">
        <f t="shared" si="39"/>
        <v/>
      </c>
      <c r="O307" s="40" t="str">
        <f t="shared" si="40"/>
        <v/>
      </c>
      <c r="P307" s="40" t="str">
        <f t="shared" si="41"/>
        <v/>
      </c>
    </row>
    <row r="308" spans="9:16" ht="12.75" customHeight="1" x14ac:dyDescent="0.2">
      <c r="I308" s="37" t="str">
        <f t="shared" si="42"/>
        <v/>
      </c>
      <c r="J308" s="38" t="str">
        <f t="shared" si="43"/>
        <v/>
      </c>
      <c r="K308" s="53">
        <f t="shared" si="37"/>
        <v>0</v>
      </c>
      <c r="L308" s="39" t="str">
        <f t="shared" si="38"/>
        <v/>
      </c>
      <c r="M308" s="40" t="str">
        <f t="shared" si="36"/>
        <v/>
      </c>
      <c r="N308" s="40" t="str">
        <f t="shared" si="39"/>
        <v/>
      </c>
      <c r="O308" s="40" t="str">
        <f t="shared" si="40"/>
        <v/>
      </c>
      <c r="P308" s="40" t="str">
        <f t="shared" si="41"/>
        <v/>
      </c>
    </row>
    <row r="309" spans="9:16" ht="12.75" customHeight="1" x14ac:dyDescent="0.2">
      <c r="I309" s="37" t="str">
        <f t="shared" si="42"/>
        <v/>
      </c>
      <c r="J309" s="38" t="str">
        <f t="shared" si="43"/>
        <v/>
      </c>
      <c r="K309" s="53">
        <f t="shared" si="37"/>
        <v>0</v>
      </c>
      <c r="L309" s="39" t="str">
        <f t="shared" si="38"/>
        <v/>
      </c>
      <c r="M309" s="40" t="str">
        <f t="shared" si="36"/>
        <v/>
      </c>
      <c r="N309" s="40" t="str">
        <f t="shared" si="39"/>
        <v/>
      </c>
      <c r="O309" s="40" t="str">
        <f t="shared" si="40"/>
        <v/>
      </c>
      <c r="P309" s="40" t="str">
        <f t="shared" si="41"/>
        <v/>
      </c>
    </row>
    <row r="310" spans="9:16" ht="12.75" customHeight="1" x14ac:dyDescent="0.2">
      <c r="I310" s="37" t="str">
        <f t="shared" si="42"/>
        <v/>
      </c>
      <c r="J310" s="38" t="str">
        <f t="shared" si="43"/>
        <v/>
      </c>
      <c r="K310" s="53">
        <f t="shared" si="37"/>
        <v>0</v>
      </c>
      <c r="L310" s="39" t="str">
        <f t="shared" si="38"/>
        <v/>
      </c>
      <c r="M310" s="40" t="str">
        <f t="shared" si="36"/>
        <v/>
      </c>
      <c r="N310" s="40" t="str">
        <f t="shared" si="39"/>
        <v/>
      </c>
      <c r="O310" s="40" t="str">
        <f t="shared" si="40"/>
        <v/>
      </c>
      <c r="P310" s="40" t="str">
        <f t="shared" si="41"/>
        <v/>
      </c>
    </row>
    <row r="311" spans="9:16" ht="12.75" customHeight="1" x14ac:dyDescent="0.2">
      <c r="I311" s="37" t="str">
        <f t="shared" si="42"/>
        <v/>
      </c>
      <c r="J311" s="38" t="str">
        <f t="shared" si="43"/>
        <v/>
      </c>
      <c r="K311" s="53">
        <f t="shared" si="37"/>
        <v>0</v>
      </c>
      <c r="L311" s="39" t="str">
        <f t="shared" si="38"/>
        <v/>
      </c>
      <c r="M311" s="40" t="str">
        <f t="shared" si="36"/>
        <v/>
      </c>
      <c r="N311" s="40" t="str">
        <f t="shared" si="39"/>
        <v/>
      </c>
      <c r="O311" s="40" t="str">
        <f t="shared" si="40"/>
        <v/>
      </c>
      <c r="P311" s="40" t="str">
        <f t="shared" si="41"/>
        <v/>
      </c>
    </row>
    <row r="312" spans="9:16" ht="12.75" customHeight="1" x14ac:dyDescent="0.2">
      <c r="I312" s="37" t="str">
        <f t="shared" si="42"/>
        <v/>
      </c>
      <c r="J312" s="38" t="str">
        <f t="shared" si="43"/>
        <v/>
      </c>
      <c r="K312" s="53">
        <f t="shared" si="37"/>
        <v>0</v>
      </c>
      <c r="L312" s="39" t="str">
        <f t="shared" si="38"/>
        <v/>
      </c>
      <c r="M312" s="40" t="str">
        <f t="shared" si="36"/>
        <v/>
      </c>
      <c r="N312" s="40" t="str">
        <f t="shared" si="39"/>
        <v/>
      </c>
      <c r="O312" s="40" t="str">
        <f t="shared" si="40"/>
        <v/>
      </c>
      <c r="P312" s="40" t="str">
        <f t="shared" si="41"/>
        <v/>
      </c>
    </row>
    <row r="313" spans="9:16" ht="12.75" customHeight="1" x14ac:dyDescent="0.2">
      <c r="I313" s="37" t="str">
        <f t="shared" si="42"/>
        <v/>
      </c>
      <c r="J313" s="38" t="str">
        <f t="shared" si="43"/>
        <v/>
      </c>
      <c r="K313" s="53">
        <f t="shared" si="37"/>
        <v>0</v>
      </c>
      <c r="L313" s="39" t="str">
        <f t="shared" si="38"/>
        <v/>
      </c>
      <c r="M313" s="40" t="str">
        <f t="shared" si="36"/>
        <v/>
      </c>
      <c r="N313" s="40" t="str">
        <f t="shared" si="39"/>
        <v/>
      </c>
      <c r="O313" s="40" t="str">
        <f t="shared" si="40"/>
        <v/>
      </c>
      <c r="P313" s="40" t="str">
        <f t="shared" si="41"/>
        <v/>
      </c>
    </row>
    <row r="314" spans="9:16" ht="12.75" customHeight="1" x14ac:dyDescent="0.2">
      <c r="I314" s="37" t="str">
        <f t="shared" si="42"/>
        <v/>
      </c>
      <c r="J314" s="38" t="str">
        <f t="shared" si="43"/>
        <v/>
      </c>
      <c r="K314" s="53">
        <f t="shared" si="37"/>
        <v>0</v>
      </c>
      <c r="L314" s="39" t="str">
        <f t="shared" si="38"/>
        <v/>
      </c>
      <c r="M314" s="40" t="str">
        <f t="shared" si="36"/>
        <v/>
      </c>
      <c r="N314" s="40" t="str">
        <f t="shared" si="39"/>
        <v/>
      </c>
      <c r="O314" s="40" t="str">
        <f t="shared" si="40"/>
        <v/>
      </c>
      <c r="P314" s="40" t="str">
        <f t="shared" si="41"/>
        <v/>
      </c>
    </row>
    <row r="315" spans="9:16" ht="12.75" customHeight="1" x14ac:dyDescent="0.2">
      <c r="I315" s="37" t="str">
        <f t="shared" si="42"/>
        <v/>
      </c>
      <c r="J315" s="38" t="str">
        <f t="shared" si="43"/>
        <v/>
      </c>
      <c r="K315" s="53">
        <f t="shared" si="37"/>
        <v>0</v>
      </c>
      <c r="L315" s="39" t="str">
        <f t="shared" si="38"/>
        <v/>
      </c>
      <c r="M315" s="40" t="str">
        <f t="shared" si="36"/>
        <v/>
      </c>
      <c r="N315" s="40" t="str">
        <f t="shared" si="39"/>
        <v/>
      </c>
      <c r="O315" s="40" t="str">
        <f t="shared" si="40"/>
        <v/>
      </c>
      <c r="P315" s="40" t="str">
        <f t="shared" si="41"/>
        <v/>
      </c>
    </row>
    <row r="316" spans="9:16" ht="12.75" customHeight="1" x14ac:dyDescent="0.2">
      <c r="I316" s="37" t="str">
        <f t="shared" si="42"/>
        <v/>
      </c>
      <c r="J316" s="38" t="str">
        <f t="shared" si="43"/>
        <v/>
      </c>
      <c r="K316" s="53">
        <f t="shared" si="37"/>
        <v>0</v>
      </c>
      <c r="L316" s="39" t="str">
        <f t="shared" si="38"/>
        <v/>
      </c>
      <c r="M316" s="40" t="str">
        <f t="shared" si="36"/>
        <v/>
      </c>
      <c r="N316" s="40" t="str">
        <f t="shared" si="39"/>
        <v/>
      </c>
      <c r="O316" s="40" t="str">
        <f t="shared" si="40"/>
        <v/>
      </c>
      <c r="P316" s="40" t="str">
        <f t="shared" si="41"/>
        <v/>
      </c>
    </row>
    <row r="317" spans="9:16" ht="12.75" customHeight="1" x14ac:dyDescent="0.2">
      <c r="I317" s="37" t="str">
        <f t="shared" si="42"/>
        <v/>
      </c>
      <c r="J317" s="38" t="str">
        <f t="shared" si="43"/>
        <v/>
      </c>
      <c r="K317" s="53">
        <f t="shared" si="37"/>
        <v>0</v>
      </c>
      <c r="L317" s="39" t="str">
        <f t="shared" si="38"/>
        <v/>
      </c>
      <c r="M317" s="40" t="str">
        <f t="shared" si="36"/>
        <v/>
      </c>
      <c r="N317" s="40" t="str">
        <f t="shared" si="39"/>
        <v/>
      </c>
      <c r="O317" s="40" t="str">
        <f t="shared" si="40"/>
        <v/>
      </c>
      <c r="P317" s="40" t="str">
        <f t="shared" si="41"/>
        <v/>
      </c>
    </row>
    <row r="318" spans="9:16" ht="12.75" customHeight="1" x14ac:dyDescent="0.2">
      <c r="I318" s="37" t="str">
        <f t="shared" si="42"/>
        <v/>
      </c>
      <c r="J318" s="38" t="str">
        <f t="shared" si="43"/>
        <v/>
      </c>
      <c r="K318" s="53">
        <f t="shared" si="37"/>
        <v>0</v>
      </c>
      <c r="L318" s="39" t="str">
        <f t="shared" si="38"/>
        <v/>
      </c>
      <c r="M318" s="40" t="str">
        <f t="shared" si="36"/>
        <v/>
      </c>
      <c r="N318" s="40" t="str">
        <f t="shared" si="39"/>
        <v/>
      </c>
      <c r="O318" s="40" t="str">
        <f t="shared" si="40"/>
        <v/>
      </c>
      <c r="P318" s="40" t="str">
        <f t="shared" si="41"/>
        <v/>
      </c>
    </row>
    <row r="319" spans="9:16" ht="12.75" customHeight="1" x14ac:dyDescent="0.2">
      <c r="I319" s="37" t="str">
        <f t="shared" si="42"/>
        <v/>
      </c>
      <c r="J319" s="38" t="str">
        <f t="shared" si="43"/>
        <v/>
      </c>
      <c r="K319" s="53">
        <f t="shared" si="37"/>
        <v>0</v>
      </c>
      <c r="L319" s="39" t="str">
        <f t="shared" si="38"/>
        <v/>
      </c>
      <c r="M319" s="40" t="str">
        <f t="shared" si="36"/>
        <v/>
      </c>
      <c r="N319" s="40" t="str">
        <f t="shared" si="39"/>
        <v/>
      </c>
      <c r="O319" s="40" t="str">
        <f t="shared" si="40"/>
        <v/>
      </c>
      <c r="P319" s="40" t="str">
        <f t="shared" si="41"/>
        <v/>
      </c>
    </row>
    <row r="320" spans="9:16" ht="12.75" customHeight="1" x14ac:dyDescent="0.2">
      <c r="I320" s="37" t="str">
        <f t="shared" si="42"/>
        <v/>
      </c>
      <c r="J320" s="38" t="str">
        <f t="shared" si="43"/>
        <v/>
      </c>
      <c r="K320" s="53">
        <f t="shared" si="37"/>
        <v>0</v>
      </c>
      <c r="L320" s="39" t="str">
        <f t="shared" si="38"/>
        <v/>
      </c>
      <c r="M320" s="40" t="str">
        <f t="shared" si="36"/>
        <v/>
      </c>
      <c r="N320" s="40" t="str">
        <f t="shared" si="39"/>
        <v/>
      </c>
      <c r="O320" s="40" t="str">
        <f t="shared" si="40"/>
        <v/>
      </c>
      <c r="P320" s="40" t="str">
        <f t="shared" si="41"/>
        <v/>
      </c>
    </row>
    <row r="321" spans="9:16" ht="12.75" customHeight="1" x14ac:dyDescent="0.2">
      <c r="I321" s="37" t="str">
        <f t="shared" si="42"/>
        <v/>
      </c>
      <c r="J321" s="38" t="str">
        <f t="shared" si="43"/>
        <v/>
      </c>
      <c r="K321" s="53">
        <f t="shared" si="37"/>
        <v>0</v>
      </c>
      <c r="L321" s="39" t="str">
        <f t="shared" si="38"/>
        <v/>
      </c>
      <c r="M321" s="40" t="str">
        <f t="shared" si="36"/>
        <v/>
      </c>
      <c r="N321" s="40" t="str">
        <f t="shared" si="39"/>
        <v/>
      </c>
      <c r="O321" s="40" t="str">
        <f t="shared" si="40"/>
        <v/>
      </c>
      <c r="P321" s="40" t="str">
        <f t="shared" si="41"/>
        <v/>
      </c>
    </row>
    <row r="322" spans="9:16" ht="12.75" customHeight="1" x14ac:dyDescent="0.2">
      <c r="I322" s="37" t="str">
        <f t="shared" si="42"/>
        <v/>
      </c>
      <c r="J322" s="38" t="str">
        <f t="shared" si="43"/>
        <v/>
      </c>
      <c r="K322" s="53">
        <f t="shared" si="37"/>
        <v>0</v>
      </c>
      <c r="L322" s="39" t="str">
        <f t="shared" si="38"/>
        <v/>
      </c>
      <c r="M322" s="40" t="str">
        <f t="shared" si="36"/>
        <v/>
      </c>
      <c r="N322" s="40" t="str">
        <f t="shared" si="39"/>
        <v/>
      </c>
      <c r="O322" s="40" t="str">
        <f t="shared" si="40"/>
        <v/>
      </c>
      <c r="P322" s="40" t="str">
        <f t="shared" si="41"/>
        <v/>
      </c>
    </row>
    <row r="323" spans="9:16" ht="12.75" customHeight="1" x14ac:dyDescent="0.2">
      <c r="I323" s="37" t="str">
        <f t="shared" si="42"/>
        <v/>
      </c>
      <c r="J323" s="38" t="str">
        <f t="shared" si="43"/>
        <v/>
      </c>
      <c r="K323" s="53">
        <f t="shared" si="37"/>
        <v>0</v>
      </c>
      <c r="L323" s="39" t="str">
        <f t="shared" si="38"/>
        <v/>
      </c>
      <c r="M323" s="40" t="str">
        <f t="shared" si="36"/>
        <v/>
      </c>
      <c r="N323" s="40" t="str">
        <f t="shared" si="39"/>
        <v/>
      </c>
      <c r="O323" s="40" t="str">
        <f t="shared" si="40"/>
        <v/>
      </c>
      <c r="P323" s="40" t="str">
        <f t="shared" si="41"/>
        <v/>
      </c>
    </row>
    <row r="324" spans="9:16" ht="12.75" customHeight="1" x14ac:dyDescent="0.2">
      <c r="I324" s="37" t="str">
        <f t="shared" si="42"/>
        <v/>
      </c>
      <c r="J324" s="38" t="str">
        <f t="shared" si="43"/>
        <v/>
      </c>
      <c r="K324" s="53">
        <f t="shared" si="37"/>
        <v>0</v>
      </c>
      <c r="L324" s="39" t="str">
        <f t="shared" si="38"/>
        <v/>
      </c>
      <c r="M324" s="40" t="str">
        <f t="shared" si="36"/>
        <v/>
      </c>
      <c r="N324" s="40" t="str">
        <f t="shared" si="39"/>
        <v/>
      </c>
      <c r="O324" s="40" t="str">
        <f t="shared" si="40"/>
        <v/>
      </c>
      <c r="P324" s="40" t="str">
        <f t="shared" si="41"/>
        <v/>
      </c>
    </row>
    <row r="325" spans="9:16" ht="12.75" customHeight="1" x14ac:dyDescent="0.2">
      <c r="I325" s="37" t="str">
        <f t="shared" si="42"/>
        <v/>
      </c>
      <c r="J325" s="38" t="str">
        <f t="shared" si="43"/>
        <v/>
      </c>
      <c r="K325" s="53">
        <f t="shared" si="37"/>
        <v>0</v>
      </c>
      <c r="L325" s="39" t="str">
        <f t="shared" si="38"/>
        <v/>
      </c>
      <c r="M325" s="40" t="str">
        <f t="shared" si="36"/>
        <v/>
      </c>
      <c r="N325" s="40" t="str">
        <f t="shared" si="39"/>
        <v/>
      </c>
      <c r="O325" s="40" t="str">
        <f t="shared" si="40"/>
        <v/>
      </c>
      <c r="P325" s="40" t="str">
        <f t="shared" si="41"/>
        <v/>
      </c>
    </row>
    <row r="326" spans="9:16" ht="12.75" customHeight="1" x14ac:dyDescent="0.2">
      <c r="I326" s="37" t="str">
        <f t="shared" si="42"/>
        <v/>
      </c>
      <c r="J326" s="38" t="str">
        <f t="shared" si="43"/>
        <v/>
      </c>
      <c r="K326" s="53">
        <f t="shared" si="37"/>
        <v>0</v>
      </c>
      <c r="L326" s="39" t="str">
        <f t="shared" si="38"/>
        <v/>
      </c>
      <c r="M326" s="40" t="str">
        <f t="shared" si="36"/>
        <v/>
      </c>
      <c r="N326" s="40" t="str">
        <f t="shared" si="39"/>
        <v/>
      </c>
      <c r="O326" s="40" t="str">
        <f t="shared" si="40"/>
        <v/>
      </c>
      <c r="P326" s="40" t="str">
        <f t="shared" si="41"/>
        <v/>
      </c>
    </row>
    <row r="327" spans="9:16" ht="12.75" customHeight="1" x14ac:dyDescent="0.2">
      <c r="I327" s="37" t="str">
        <f t="shared" si="42"/>
        <v/>
      </c>
      <c r="J327" s="38" t="str">
        <f t="shared" si="43"/>
        <v/>
      </c>
      <c r="K327" s="53">
        <f t="shared" si="37"/>
        <v>0</v>
      </c>
      <c r="L327" s="39" t="str">
        <f t="shared" si="38"/>
        <v/>
      </c>
      <c r="M327" s="40" t="str">
        <f t="shared" si="36"/>
        <v/>
      </c>
      <c r="N327" s="40" t="str">
        <f t="shared" si="39"/>
        <v/>
      </c>
      <c r="O327" s="40" t="str">
        <f t="shared" si="40"/>
        <v/>
      </c>
      <c r="P327" s="40" t="str">
        <f t="shared" si="41"/>
        <v/>
      </c>
    </row>
    <row r="328" spans="9:16" ht="12.75" customHeight="1" x14ac:dyDescent="0.2">
      <c r="I328" s="37" t="str">
        <f t="shared" si="42"/>
        <v/>
      </c>
      <c r="J328" s="38" t="str">
        <f t="shared" si="43"/>
        <v/>
      </c>
      <c r="K328" s="53">
        <f t="shared" si="37"/>
        <v>0</v>
      </c>
      <c r="L328" s="39" t="str">
        <f t="shared" si="38"/>
        <v/>
      </c>
      <c r="M328" s="40" t="str">
        <f t="shared" si="36"/>
        <v/>
      </c>
      <c r="N328" s="40" t="str">
        <f t="shared" si="39"/>
        <v/>
      </c>
      <c r="O328" s="40" t="str">
        <f t="shared" si="40"/>
        <v/>
      </c>
      <c r="P328" s="40" t="str">
        <f t="shared" si="41"/>
        <v/>
      </c>
    </row>
    <row r="329" spans="9:16" ht="12.75" customHeight="1" x14ac:dyDescent="0.2">
      <c r="I329" s="37" t="str">
        <f t="shared" si="42"/>
        <v/>
      </c>
      <c r="J329" s="38" t="str">
        <f t="shared" si="43"/>
        <v/>
      </c>
      <c r="K329" s="53">
        <f t="shared" si="37"/>
        <v>0</v>
      </c>
      <c r="L329" s="39" t="str">
        <f t="shared" si="38"/>
        <v/>
      </c>
      <c r="M329" s="40" t="str">
        <f t="shared" si="36"/>
        <v/>
      </c>
      <c r="N329" s="40" t="str">
        <f t="shared" si="39"/>
        <v/>
      </c>
      <c r="O329" s="40" t="str">
        <f t="shared" si="40"/>
        <v/>
      </c>
      <c r="P329" s="40" t="str">
        <f t="shared" si="41"/>
        <v/>
      </c>
    </row>
    <row r="330" spans="9:16" ht="12.75" customHeight="1" x14ac:dyDescent="0.2">
      <c r="I330" s="37" t="str">
        <f t="shared" si="42"/>
        <v/>
      </c>
      <c r="J330" s="38" t="str">
        <f t="shared" si="43"/>
        <v/>
      </c>
      <c r="K330" s="53">
        <f t="shared" si="37"/>
        <v>0</v>
      </c>
      <c r="L330" s="39" t="str">
        <f t="shared" si="38"/>
        <v/>
      </c>
      <c r="M330" s="40" t="str">
        <f t="shared" si="36"/>
        <v/>
      </c>
      <c r="N330" s="40" t="str">
        <f t="shared" si="39"/>
        <v/>
      </c>
      <c r="O330" s="40" t="str">
        <f t="shared" si="40"/>
        <v/>
      </c>
      <c r="P330" s="40" t="str">
        <f t="shared" si="41"/>
        <v/>
      </c>
    </row>
    <row r="331" spans="9:16" ht="12.75" customHeight="1" x14ac:dyDescent="0.2">
      <c r="I331" s="37" t="str">
        <f t="shared" si="42"/>
        <v/>
      </c>
      <c r="J331" s="38" t="str">
        <f t="shared" si="43"/>
        <v/>
      </c>
      <c r="K331" s="53">
        <f t="shared" si="37"/>
        <v>0</v>
      </c>
      <c r="L331" s="39" t="str">
        <f t="shared" si="38"/>
        <v/>
      </c>
      <c r="M331" s="40" t="str">
        <f t="shared" si="36"/>
        <v/>
      </c>
      <c r="N331" s="40" t="str">
        <f t="shared" si="39"/>
        <v/>
      </c>
      <c r="O331" s="40" t="str">
        <f t="shared" si="40"/>
        <v/>
      </c>
      <c r="P331" s="40" t="str">
        <f t="shared" si="41"/>
        <v/>
      </c>
    </row>
    <row r="332" spans="9:16" ht="12.75" customHeight="1" x14ac:dyDescent="0.2">
      <c r="I332" s="37" t="str">
        <f t="shared" si="42"/>
        <v/>
      </c>
      <c r="J332" s="38" t="str">
        <f t="shared" si="43"/>
        <v/>
      </c>
      <c r="K332" s="53">
        <f t="shared" si="37"/>
        <v>0</v>
      </c>
      <c r="L332" s="39" t="str">
        <f t="shared" si="38"/>
        <v/>
      </c>
      <c r="M332" s="40" t="str">
        <f t="shared" si="36"/>
        <v/>
      </c>
      <c r="N332" s="40" t="str">
        <f t="shared" si="39"/>
        <v/>
      </c>
      <c r="O332" s="40" t="str">
        <f t="shared" si="40"/>
        <v/>
      </c>
      <c r="P332" s="40" t="str">
        <f t="shared" si="41"/>
        <v/>
      </c>
    </row>
    <row r="333" spans="9:16" ht="12.75" customHeight="1" x14ac:dyDescent="0.2">
      <c r="I333" s="37" t="str">
        <f t="shared" si="42"/>
        <v/>
      </c>
      <c r="J333" s="38" t="str">
        <f t="shared" si="43"/>
        <v/>
      </c>
      <c r="K333" s="53">
        <f t="shared" si="37"/>
        <v>0</v>
      </c>
      <c r="L333" s="39" t="str">
        <f t="shared" si="38"/>
        <v/>
      </c>
      <c r="M333" s="40" t="str">
        <f t="shared" si="36"/>
        <v/>
      </c>
      <c r="N333" s="40" t="str">
        <f t="shared" si="39"/>
        <v/>
      </c>
      <c r="O333" s="40" t="str">
        <f t="shared" si="40"/>
        <v/>
      </c>
      <c r="P333" s="40" t="str">
        <f t="shared" si="41"/>
        <v/>
      </c>
    </row>
    <row r="334" spans="9:16" ht="12.75" customHeight="1" x14ac:dyDescent="0.2">
      <c r="I334" s="37" t="str">
        <f t="shared" si="42"/>
        <v/>
      </c>
      <c r="J334" s="38" t="str">
        <f t="shared" si="43"/>
        <v/>
      </c>
      <c r="K334" s="53">
        <f t="shared" si="37"/>
        <v>0</v>
      </c>
      <c r="L334" s="39" t="str">
        <f t="shared" si="38"/>
        <v/>
      </c>
      <c r="M334" s="40" t="str">
        <f t="shared" ref="M334:M377" si="44">IF(I334&lt;&gt;"",P333,"")</f>
        <v/>
      </c>
      <c r="N334" s="40" t="str">
        <f t="shared" si="39"/>
        <v/>
      </c>
      <c r="O334" s="40" t="str">
        <f t="shared" si="40"/>
        <v/>
      </c>
      <c r="P334" s="40" t="str">
        <f t="shared" si="41"/>
        <v/>
      </c>
    </row>
    <row r="335" spans="9:16" ht="12.75" customHeight="1" x14ac:dyDescent="0.2">
      <c r="I335" s="37" t="str">
        <f t="shared" si="42"/>
        <v/>
      </c>
      <c r="J335" s="38" t="str">
        <f t="shared" si="43"/>
        <v/>
      </c>
      <c r="K335" s="53">
        <f t="shared" si="37"/>
        <v>0</v>
      </c>
      <c r="L335" s="39" t="str">
        <f t="shared" si="38"/>
        <v/>
      </c>
      <c r="M335" s="40" t="str">
        <f t="shared" si="44"/>
        <v/>
      </c>
      <c r="N335" s="40" t="str">
        <f t="shared" si="39"/>
        <v/>
      </c>
      <c r="O335" s="40" t="str">
        <f t="shared" si="40"/>
        <v/>
      </c>
      <c r="P335" s="40" t="str">
        <f t="shared" si="41"/>
        <v/>
      </c>
    </row>
    <row r="336" spans="9:16" ht="12.75" customHeight="1" x14ac:dyDescent="0.2">
      <c r="I336" s="37" t="str">
        <f t="shared" si="42"/>
        <v/>
      </c>
      <c r="J336" s="38" t="str">
        <f t="shared" si="43"/>
        <v/>
      </c>
      <c r="K336" s="53">
        <f t="shared" si="37"/>
        <v>0</v>
      </c>
      <c r="L336" s="39" t="str">
        <f t="shared" si="38"/>
        <v/>
      </c>
      <c r="M336" s="40" t="str">
        <f t="shared" si="44"/>
        <v/>
      </c>
      <c r="N336" s="40" t="str">
        <f t="shared" si="39"/>
        <v/>
      </c>
      <c r="O336" s="40" t="str">
        <f t="shared" si="40"/>
        <v/>
      </c>
      <c r="P336" s="40" t="str">
        <f t="shared" si="41"/>
        <v/>
      </c>
    </row>
    <row r="337" spans="9:16" ht="12.75" customHeight="1" x14ac:dyDescent="0.2">
      <c r="I337" s="37" t="str">
        <f t="shared" si="42"/>
        <v/>
      </c>
      <c r="J337" s="38" t="str">
        <f t="shared" si="43"/>
        <v/>
      </c>
      <c r="K337" s="53">
        <f t="shared" si="37"/>
        <v>0</v>
      </c>
      <c r="L337" s="39" t="str">
        <f t="shared" si="38"/>
        <v/>
      </c>
      <c r="M337" s="40" t="str">
        <f t="shared" si="44"/>
        <v/>
      </c>
      <c r="N337" s="40" t="str">
        <f t="shared" si="39"/>
        <v/>
      </c>
      <c r="O337" s="40" t="str">
        <f t="shared" si="40"/>
        <v/>
      </c>
      <c r="P337" s="40" t="str">
        <f t="shared" si="41"/>
        <v/>
      </c>
    </row>
    <row r="338" spans="9:16" ht="12.75" customHeight="1" x14ac:dyDescent="0.2">
      <c r="I338" s="37" t="str">
        <f t="shared" si="42"/>
        <v/>
      </c>
      <c r="J338" s="38" t="str">
        <f t="shared" si="43"/>
        <v/>
      </c>
      <c r="K338" s="53">
        <f t="shared" si="37"/>
        <v>0</v>
      </c>
      <c r="L338" s="39" t="str">
        <f t="shared" si="38"/>
        <v/>
      </c>
      <c r="M338" s="40" t="str">
        <f t="shared" si="44"/>
        <v/>
      </c>
      <c r="N338" s="40" t="str">
        <f t="shared" si="39"/>
        <v/>
      </c>
      <c r="O338" s="40" t="str">
        <f t="shared" si="40"/>
        <v/>
      </c>
      <c r="P338" s="40" t="str">
        <f t="shared" si="41"/>
        <v/>
      </c>
    </row>
    <row r="339" spans="9:16" ht="12.75" customHeight="1" x14ac:dyDescent="0.2">
      <c r="I339" s="37" t="str">
        <f t="shared" si="42"/>
        <v/>
      </c>
      <c r="J339" s="38" t="str">
        <f t="shared" si="43"/>
        <v/>
      </c>
      <c r="K339" s="53">
        <f t="shared" ref="K339:K402" si="45">IF(J340="",0,J340)</f>
        <v>0</v>
      </c>
      <c r="L339" s="39" t="str">
        <f t="shared" ref="L339:L377" si="46">IF(J339="","",$L$14)</f>
        <v/>
      </c>
      <c r="M339" s="40" t="str">
        <f t="shared" si="44"/>
        <v/>
      </c>
      <c r="N339" s="40" t="str">
        <f t="shared" ref="N339:N377" si="47">IF(I339&lt;&gt;"",$N$14*M339,"")</f>
        <v/>
      </c>
      <c r="O339" s="40" t="str">
        <f t="shared" ref="O339:O377" si="48">IF(I339&lt;&gt;"",L339-N339,"")</f>
        <v/>
      </c>
      <c r="P339" s="40" t="str">
        <f t="shared" ref="P339:P377" si="49">IF(I339&lt;&gt;"",M339-O339,"")</f>
        <v/>
      </c>
    </row>
    <row r="340" spans="9:16" ht="12.75" customHeight="1" x14ac:dyDescent="0.2">
      <c r="I340" s="37" t="str">
        <f t="shared" ref="I340:I377" si="50">IF(I339&gt;=$I$14,"",I339+1)</f>
        <v/>
      </c>
      <c r="J340" s="38" t="str">
        <f t="shared" ref="J340:J377" si="51">IF(I340="","",EDATE($J$18,I339))</f>
        <v/>
      </c>
      <c r="K340" s="53">
        <f t="shared" si="45"/>
        <v>0</v>
      </c>
      <c r="L340" s="39" t="str">
        <f t="shared" si="46"/>
        <v/>
      </c>
      <c r="M340" s="40" t="str">
        <f t="shared" si="44"/>
        <v/>
      </c>
      <c r="N340" s="40" t="str">
        <f t="shared" si="47"/>
        <v/>
      </c>
      <c r="O340" s="40" t="str">
        <f t="shared" si="48"/>
        <v/>
      </c>
      <c r="P340" s="40" t="str">
        <f t="shared" si="49"/>
        <v/>
      </c>
    </row>
    <row r="341" spans="9:16" ht="12.75" customHeight="1" x14ac:dyDescent="0.2">
      <c r="I341" s="37" t="str">
        <f t="shared" si="50"/>
        <v/>
      </c>
      <c r="J341" s="38" t="str">
        <f t="shared" si="51"/>
        <v/>
      </c>
      <c r="K341" s="53">
        <f t="shared" si="45"/>
        <v>0</v>
      </c>
      <c r="L341" s="39" t="str">
        <f t="shared" si="46"/>
        <v/>
      </c>
      <c r="M341" s="40" t="str">
        <f t="shared" si="44"/>
        <v/>
      </c>
      <c r="N341" s="40" t="str">
        <f t="shared" si="47"/>
        <v/>
      </c>
      <c r="O341" s="40" t="str">
        <f t="shared" si="48"/>
        <v/>
      </c>
      <c r="P341" s="40" t="str">
        <f t="shared" si="49"/>
        <v/>
      </c>
    </row>
    <row r="342" spans="9:16" ht="12.75" customHeight="1" x14ac:dyDescent="0.2">
      <c r="I342" s="37" t="str">
        <f t="shared" si="50"/>
        <v/>
      </c>
      <c r="J342" s="38" t="str">
        <f t="shared" si="51"/>
        <v/>
      </c>
      <c r="K342" s="53">
        <f t="shared" si="45"/>
        <v>0</v>
      </c>
      <c r="L342" s="39" t="str">
        <f t="shared" si="46"/>
        <v/>
      </c>
      <c r="M342" s="40" t="str">
        <f t="shared" si="44"/>
        <v/>
      </c>
      <c r="N342" s="40" t="str">
        <f t="shared" si="47"/>
        <v/>
      </c>
      <c r="O342" s="40" t="str">
        <f t="shared" si="48"/>
        <v/>
      </c>
      <c r="P342" s="40" t="str">
        <f t="shared" si="49"/>
        <v/>
      </c>
    </row>
    <row r="343" spans="9:16" ht="12.75" customHeight="1" x14ac:dyDescent="0.2">
      <c r="I343" s="37" t="str">
        <f t="shared" si="50"/>
        <v/>
      </c>
      <c r="J343" s="38" t="str">
        <f t="shared" si="51"/>
        <v/>
      </c>
      <c r="K343" s="53">
        <f t="shared" si="45"/>
        <v>0</v>
      </c>
      <c r="L343" s="39" t="str">
        <f t="shared" si="46"/>
        <v/>
      </c>
      <c r="M343" s="40" t="str">
        <f t="shared" si="44"/>
        <v/>
      </c>
      <c r="N343" s="40" t="str">
        <f t="shared" si="47"/>
        <v/>
      </c>
      <c r="O343" s="40" t="str">
        <f t="shared" si="48"/>
        <v/>
      </c>
      <c r="P343" s="40" t="str">
        <f t="shared" si="49"/>
        <v/>
      </c>
    </row>
    <row r="344" spans="9:16" ht="12.75" customHeight="1" x14ac:dyDescent="0.2">
      <c r="I344" s="37" t="str">
        <f t="shared" si="50"/>
        <v/>
      </c>
      <c r="J344" s="38" t="str">
        <f t="shared" si="51"/>
        <v/>
      </c>
      <c r="K344" s="53">
        <f t="shared" si="45"/>
        <v>0</v>
      </c>
      <c r="L344" s="39" t="str">
        <f t="shared" si="46"/>
        <v/>
      </c>
      <c r="M344" s="40" t="str">
        <f t="shared" si="44"/>
        <v/>
      </c>
      <c r="N344" s="40" t="str">
        <f t="shared" si="47"/>
        <v/>
      </c>
      <c r="O344" s="40" t="str">
        <f t="shared" si="48"/>
        <v/>
      </c>
      <c r="P344" s="40" t="str">
        <f t="shared" si="49"/>
        <v/>
      </c>
    </row>
    <row r="345" spans="9:16" ht="12.75" customHeight="1" x14ac:dyDescent="0.2">
      <c r="I345" s="37" t="str">
        <f t="shared" si="50"/>
        <v/>
      </c>
      <c r="J345" s="38" t="str">
        <f t="shared" si="51"/>
        <v/>
      </c>
      <c r="K345" s="53">
        <f t="shared" si="45"/>
        <v>0</v>
      </c>
      <c r="L345" s="39" t="str">
        <f t="shared" si="46"/>
        <v/>
      </c>
      <c r="M345" s="40" t="str">
        <f t="shared" si="44"/>
        <v/>
      </c>
      <c r="N345" s="40" t="str">
        <f t="shared" si="47"/>
        <v/>
      </c>
      <c r="O345" s="40" t="str">
        <f t="shared" si="48"/>
        <v/>
      </c>
      <c r="P345" s="40" t="str">
        <f t="shared" si="49"/>
        <v/>
      </c>
    </row>
    <row r="346" spans="9:16" ht="12.75" customHeight="1" x14ac:dyDescent="0.2">
      <c r="I346" s="37" t="str">
        <f t="shared" si="50"/>
        <v/>
      </c>
      <c r="J346" s="38" t="str">
        <f t="shared" si="51"/>
        <v/>
      </c>
      <c r="K346" s="53">
        <f t="shared" si="45"/>
        <v>0</v>
      </c>
      <c r="L346" s="39" t="str">
        <f t="shared" si="46"/>
        <v/>
      </c>
      <c r="M346" s="40" t="str">
        <f t="shared" si="44"/>
        <v/>
      </c>
      <c r="N346" s="40" t="str">
        <f t="shared" si="47"/>
        <v/>
      </c>
      <c r="O346" s="40" t="str">
        <f t="shared" si="48"/>
        <v/>
      </c>
      <c r="P346" s="40" t="str">
        <f t="shared" si="49"/>
        <v/>
      </c>
    </row>
    <row r="347" spans="9:16" ht="12.75" customHeight="1" x14ac:dyDescent="0.2">
      <c r="I347" s="37" t="str">
        <f t="shared" si="50"/>
        <v/>
      </c>
      <c r="J347" s="38" t="str">
        <f t="shared" si="51"/>
        <v/>
      </c>
      <c r="K347" s="53">
        <f t="shared" si="45"/>
        <v>0</v>
      </c>
      <c r="L347" s="39" t="str">
        <f t="shared" si="46"/>
        <v/>
      </c>
      <c r="M347" s="40" t="str">
        <f t="shared" si="44"/>
        <v/>
      </c>
      <c r="N347" s="40" t="str">
        <f t="shared" si="47"/>
        <v/>
      </c>
      <c r="O347" s="40" t="str">
        <f t="shared" si="48"/>
        <v/>
      </c>
      <c r="P347" s="40" t="str">
        <f t="shared" si="49"/>
        <v/>
      </c>
    </row>
    <row r="348" spans="9:16" ht="12.75" customHeight="1" x14ac:dyDescent="0.2">
      <c r="I348" s="37" t="str">
        <f t="shared" si="50"/>
        <v/>
      </c>
      <c r="J348" s="38" t="str">
        <f t="shared" si="51"/>
        <v/>
      </c>
      <c r="K348" s="53">
        <f t="shared" si="45"/>
        <v>0</v>
      </c>
      <c r="L348" s="39" t="str">
        <f t="shared" si="46"/>
        <v/>
      </c>
      <c r="M348" s="40" t="str">
        <f t="shared" si="44"/>
        <v/>
      </c>
      <c r="N348" s="40" t="str">
        <f t="shared" si="47"/>
        <v/>
      </c>
      <c r="O348" s="40" t="str">
        <f t="shared" si="48"/>
        <v/>
      </c>
      <c r="P348" s="40" t="str">
        <f t="shared" si="49"/>
        <v/>
      </c>
    </row>
    <row r="349" spans="9:16" ht="12.75" customHeight="1" x14ac:dyDescent="0.2">
      <c r="I349" s="37" t="str">
        <f t="shared" si="50"/>
        <v/>
      </c>
      <c r="J349" s="38" t="str">
        <f t="shared" si="51"/>
        <v/>
      </c>
      <c r="K349" s="53">
        <f t="shared" si="45"/>
        <v>0</v>
      </c>
      <c r="L349" s="39" t="str">
        <f t="shared" si="46"/>
        <v/>
      </c>
      <c r="M349" s="40" t="str">
        <f t="shared" si="44"/>
        <v/>
      </c>
      <c r="N349" s="40" t="str">
        <f t="shared" si="47"/>
        <v/>
      </c>
      <c r="O349" s="40" t="str">
        <f t="shared" si="48"/>
        <v/>
      </c>
      <c r="P349" s="40" t="str">
        <f t="shared" si="49"/>
        <v/>
      </c>
    </row>
    <row r="350" spans="9:16" ht="12.75" customHeight="1" x14ac:dyDescent="0.2">
      <c r="I350" s="37" t="str">
        <f t="shared" si="50"/>
        <v/>
      </c>
      <c r="J350" s="38" t="str">
        <f t="shared" si="51"/>
        <v/>
      </c>
      <c r="K350" s="53">
        <f t="shared" si="45"/>
        <v>0</v>
      </c>
      <c r="L350" s="39" t="str">
        <f t="shared" si="46"/>
        <v/>
      </c>
      <c r="M350" s="40" t="str">
        <f t="shared" si="44"/>
        <v/>
      </c>
      <c r="N350" s="40" t="str">
        <f t="shared" si="47"/>
        <v/>
      </c>
      <c r="O350" s="40" t="str">
        <f t="shared" si="48"/>
        <v/>
      </c>
      <c r="P350" s="40" t="str">
        <f t="shared" si="49"/>
        <v/>
      </c>
    </row>
    <row r="351" spans="9:16" ht="12.75" customHeight="1" x14ac:dyDescent="0.2">
      <c r="I351" s="37" t="str">
        <f t="shared" si="50"/>
        <v/>
      </c>
      <c r="J351" s="38" t="str">
        <f t="shared" si="51"/>
        <v/>
      </c>
      <c r="K351" s="53">
        <f t="shared" si="45"/>
        <v>0</v>
      </c>
      <c r="L351" s="39" t="str">
        <f t="shared" si="46"/>
        <v/>
      </c>
      <c r="M351" s="40" t="str">
        <f t="shared" si="44"/>
        <v/>
      </c>
      <c r="N351" s="40" t="str">
        <f t="shared" si="47"/>
        <v/>
      </c>
      <c r="O351" s="40" t="str">
        <f t="shared" si="48"/>
        <v/>
      </c>
      <c r="P351" s="40" t="str">
        <f t="shared" si="49"/>
        <v/>
      </c>
    </row>
    <row r="352" spans="9:16" ht="12.75" customHeight="1" x14ac:dyDescent="0.2">
      <c r="I352" s="37" t="str">
        <f t="shared" si="50"/>
        <v/>
      </c>
      <c r="J352" s="38" t="str">
        <f t="shared" si="51"/>
        <v/>
      </c>
      <c r="K352" s="53">
        <f t="shared" si="45"/>
        <v>0</v>
      </c>
      <c r="L352" s="39" t="str">
        <f t="shared" si="46"/>
        <v/>
      </c>
      <c r="M352" s="40" t="str">
        <f t="shared" si="44"/>
        <v/>
      </c>
      <c r="N352" s="40" t="str">
        <f t="shared" si="47"/>
        <v/>
      </c>
      <c r="O352" s="40" t="str">
        <f t="shared" si="48"/>
        <v/>
      </c>
      <c r="P352" s="40" t="str">
        <f t="shared" si="49"/>
        <v/>
      </c>
    </row>
    <row r="353" spans="9:16" ht="12.75" customHeight="1" x14ac:dyDescent="0.2">
      <c r="I353" s="37" t="str">
        <f t="shared" si="50"/>
        <v/>
      </c>
      <c r="J353" s="38" t="str">
        <f t="shared" si="51"/>
        <v/>
      </c>
      <c r="K353" s="53">
        <f t="shared" si="45"/>
        <v>0</v>
      </c>
      <c r="L353" s="39" t="str">
        <f t="shared" si="46"/>
        <v/>
      </c>
      <c r="M353" s="40" t="str">
        <f t="shared" si="44"/>
        <v/>
      </c>
      <c r="N353" s="40" t="str">
        <f t="shared" si="47"/>
        <v/>
      </c>
      <c r="O353" s="40" t="str">
        <f t="shared" si="48"/>
        <v/>
      </c>
      <c r="P353" s="40" t="str">
        <f t="shared" si="49"/>
        <v/>
      </c>
    </row>
    <row r="354" spans="9:16" ht="12.75" customHeight="1" x14ac:dyDescent="0.2">
      <c r="I354" s="37" t="str">
        <f t="shared" si="50"/>
        <v/>
      </c>
      <c r="J354" s="38" t="str">
        <f t="shared" si="51"/>
        <v/>
      </c>
      <c r="K354" s="53">
        <f t="shared" si="45"/>
        <v>0</v>
      </c>
      <c r="L354" s="39" t="str">
        <f t="shared" si="46"/>
        <v/>
      </c>
      <c r="M354" s="40" t="str">
        <f t="shared" si="44"/>
        <v/>
      </c>
      <c r="N354" s="40" t="str">
        <f t="shared" si="47"/>
        <v/>
      </c>
      <c r="O354" s="40" t="str">
        <f t="shared" si="48"/>
        <v/>
      </c>
      <c r="P354" s="40" t="str">
        <f t="shared" si="49"/>
        <v/>
      </c>
    </row>
    <row r="355" spans="9:16" ht="12.75" customHeight="1" x14ac:dyDescent="0.2">
      <c r="I355" s="37" t="str">
        <f t="shared" si="50"/>
        <v/>
      </c>
      <c r="J355" s="38" t="str">
        <f t="shared" si="51"/>
        <v/>
      </c>
      <c r="K355" s="53">
        <f t="shared" si="45"/>
        <v>0</v>
      </c>
      <c r="L355" s="39" t="str">
        <f t="shared" si="46"/>
        <v/>
      </c>
      <c r="M355" s="40" t="str">
        <f t="shared" si="44"/>
        <v/>
      </c>
      <c r="N355" s="40" t="str">
        <f t="shared" si="47"/>
        <v/>
      </c>
      <c r="O355" s="40" t="str">
        <f t="shared" si="48"/>
        <v/>
      </c>
      <c r="P355" s="40" t="str">
        <f t="shared" si="49"/>
        <v/>
      </c>
    </row>
    <row r="356" spans="9:16" ht="12.75" customHeight="1" x14ac:dyDescent="0.2">
      <c r="I356" s="37" t="str">
        <f t="shared" si="50"/>
        <v/>
      </c>
      <c r="J356" s="38" t="str">
        <f t="shared" si="51"/>
        <v/>
      </c>
      <c r="K356" s="53">
        <f t="shared" si="45"/>
        <v>0</v>
      </c>
      <c r="L356" s="39" t="str">
        <f t="shared" si="46"/>
        <v/>
      </c>
      <c r="M356" s="40" t="str">
        <f t="shared" si="44"/>
        <v/>
      </c>
      <c r="N356" s="40" t="str">
        <f t="shared" si="47"/>
        <v/>
      </c>
      <c r="O356" s="40" t="str">
        <f t="shared" si="48"/>
        <v/>
      </c>
      <c r="P356" s="40" t="str">
        <f t="shared" si="49"/>
        <v/>
      </c>
    </row>
    <row r="357" spans="9:16" ht="12.75" customHeight="1" x14ac:dyDescent="0.2">
      <c r="I357" s="37" t="str">
        <f t="shared" si="50"/>
        <v/>
      </c>
      <c r="J357" s="38" t="str">
        <f t="shared" si="51"/>
        <v/>
      </c>
      <c r="K357" s="53">
        <f t="shared" si="45"/>
        <v>0</v>
      </c>
      <c r="L357" s="39" t="str">
        <f t="shared" si="46"/>
        <v/>
      </c>
      <c r="M357" s="40" t="str">
        <f t="shared" si="44"/>
        <v/>
      </c>
      <c r="N357" s="40" t="str">
        <f t="shared" si="47"/>
        <v/>
      </c>
      <c r="O357" s="40" t="str">
        <f t="shared" si="48"/>
        <v/>
      </c>
      <c r="P357" s="40" t="str">
        <f t="shared" si="49"/>
        <v/>
      </c>
    </row>
    <row r="358" spans="9:16" ht="12.75" customHeight="1" x14ac:dyDescent="0.2">
      <c r="I358" s="37" t="str">
        <f t="shared" si="50"/>
        <v/>
      </c>
      <c r="J358" s="38" t="str">
        <f t="shared" si="51"/>
        <v/>
      </c>
      <c r="K358" s="53">
        <f t="shared" si="45"/>
        <v>0</v>
      </c>
      <c r="L358" s="39" t="str">
        <f t="shared" si="46"/>
        <v/>
      </c>
      <c r="M358" s="40" t="str">
        <f t="shared" si="44"/>
        <v/>
      </c>
      <c r="N358" s="40" t="str">
        <f t="shared" si="47"/>
        <v/>
      </c>
      <c r="O358" s="40" t="str">
        <f t="shared" si="48"/>
        <v/>
      </c>
      <c r="P358" s="40" t="str">
        <f t="shared" si="49"/>
        <v/>
      </c>
    </row>
    <row r="359" spans="9:16" ht="12.75" customHeight="1" x14ac:dyDescent="0.2">
      <c r="I359" s="37" t="str">
        <f t="shared" si="50"/>
        <v/>
      </c>
      <c r="J359" s="38" t="str">
        <f t="shared" si="51"/>
        <v/>
      </c>
      <c r="K359" s="53">
        <f t="shared" si="45"/>
        <v>0</v>
      </c>
      <c r="L359" s="39" t="str">
        <f t="shared" si="46"/>
        <v/>
      </c>
      <c r="M359" s="40" t="str">
        <f t="shared" si="44"/>
        <v/>
      </c>
      <c r="N359" s="40" t="str">
        <f t="shared" si="47"/>
        <v/>
      </c>
      <c r="O359" s="40" t="str">
        <f t="shared" si="48"/>
        <v/>
      </c>
      <c r="P359" s="40" t="str">
        <f t="shared" si="49"/>
        <v/>
      </c>
    </row>
    <row r="360" spans="9:16" ht="12.75" customHeight="1" x14ac:dyDescent="0.2">
      <c r="I360" s="37" t="str">
        <f t="shared" si="50"/>
        <v/>
      </c>
      <c r="J360" s="38" t="str">
        <f t="shared" si="51"/>
        <v/>
      </c>
      <c r="K360" s="53">
        <f t="shared" si="45"/>
        <v>0</v>
      </c>
      <c r="L360" s="39" t="str">
        <f t="shared" si="46"/>
        <v/>
      </c>
      <c r="M360" s="40" t="str">
        <f t="shared" si="44"/>
        <v/>
      </c>
      <c r="N360" s="40" t="str">
        <f t="shared" si="47"/>
        <v/>
      </c>
      <c r="O360" s="40" t="str">
        <f t="shared" si="48"/>
        <v/>
      </c>
      <c r="P360" s="40" t="str">
        <f t="shared" si="49"/>
        <v/>
      </c>
    </row>
    <row r="361" spans="9:16" ht="12.75" customHeight="1" x14ac:dyDescent="0.2">
      <c r="I361" s="37" t="str">
        <f t="shared" si="50"/>
        <v/>
      </c>
      <c r="J361" s="38" t="str">
        <f t="shared" si="51"/>
        <v/>
      </c>
      <c r="K361" s="53">
        <f t="shared" si="45"/>
        <v>0</v>
      </c>
      <c r="L361" s="39" t="str">
        <f t="shared" si="46"/>
        <v/>
      </c>
      <c r="M361" s="40" t="str">
        <f t="shared" si="44"/>
        <v/>
      </c>
      <c r="N361" s="40" t="str">
        <f t="shared" si="47"/>
        <v/>
      </c>
      <c r="O361" s="40" t="str">
        <f t="shared" si="48"/>
        <v/>
      </c>
      <c r="P361" s="40" t="str">
        <f t="shared" si="49"/>
        <v/>
      </c>
    </row>
    <row r="362" spans="9:16" ht="12.75" customHeight="1" x14ac:dyDescent="0.2">
      <c r="I362" s="37" t="str">
        <f t="shared" si="50"/>
        <v/>
      </c>
      <c r="J362" s="38" t="str">
        <f t="shared" si="51"/>
        <v/>
      </c>
      <c r="K362" s="53">
        <f t="shared" si="45"/>
        <v>0</v>
      </c>
      <c r="L362" s="39" t="str">
        <f t="shared" si="46"/>
        <v/>
      </c>
      <c r="M362" s="40" t="str">
        <f t="shared" si="44"/>
        <v/>
      </c>
      <c r="N362" s="40" t="str">
        <f t="shared" si="47"/>
        <v/>
      </c>
      <c r="O362" s="40" t="str">
        <f t="shared" si="48"/>
        <v/>
      </c>
      <c r="P362" s="40" t="str">
        <f t="shared" si="49"/>
        <v/>
      </c>
    </row>
    <row r="363" spans="9:16" ht="12.75" customHeight="1" x14ac:dyDescent="0.2">
      <c r="I363" s="37" t="str">
        <f t="shared" si="50"/>
        <v/>
      </c>
      <c r="J363" s="38" t="str">
        <f t="shared" si="51"/>
        <v/>
      </c>
      <c r="K363" s="53">
        <f t="shared" si="45"/>
        <v>0</v>
      </c>
      <c r="L363" s="39" t="str">
        <f t="shared" si="46"/>
        <v/>
      </c>
      <c r="M363" s="40" t="str">
        <f t="shared" si="44"/>
        <v/>
      </c>
      <c r="N363" s="40" t="str">
        <f t="shared" si="47"/>
        <v/>
      </c>
      <c r="O363" s="40" t="str">
        <f t="shared" si="48"/>
        <v/>
      </c>
      <c r="P363" s="40" t="str">
        <f t="shared" si="49"/>
        <v/>
      </c>
    </row>
    <row r="364" spans="9:16" ht="12.75" customHeight="1" x14ac:dyDescent="0.2">
      <c r="I364" s="37" t="str">
        <f t="shared" si="50"/>
        <v/>
      </c>
      <c r="J364" s="38" t="str">
        <f t="shared" si="51"/>
        <v/>
      </c>
      <c r="K364" s="53">
        <f t="shared" si="45"/>
        <v>0</v>
      </c>
      <c r="L364" s="39" t="str">
        <f t="shared" si="46"/>
        <v/>
      </c>
      <c r="M364" s="40" t="str">
        <f t="shared" si="44"/>
        <v/>
      </c>
      <c r="N364" s="40" t="str">
        <f t="shared" si="47"/>
        <v/>
      </c>
      <c r="O364" s="40" t="str">
        <f t="shared" si="48"/>
        <v/>
      </c>
      <c r="P364" s="40" t="str">
        <f t="shared" si="49"/>
        <v/>
      </c>
    </row>
    <row r="365" spans="9:16" ht="12.75" customHeight="1" x14ac:dyDescent="0.2">
      <c r="I365" s="37" t="str">
        <f t="shared" si="50"/>
        <v/>
      </c>
      <c r="J365" s="38" t="str">
        <f t="shared" si="51"/>
        <v/>
      </c>
      <c r="K365" s="53">
        <f t="shared" si="45"/>
        <v>0</v>
      </c>
      <c r="L365" s="39" t="str">
        <f t="shared" si="46"/>
        <v/>
      </c>
      <c r="M365" s="40" t="str">
        <f t="shared" si="44"/>
        <v/>
      </c>
      <c r="N365" s="40" t="str">
        <f t="shared" si="47"/>
        <v/>
      </c>
      <c r="O365" s="40" t="str">
        <f t="shared" si="48"/>
        <v/>
      </c>
      <c r="P365" s="40" t="str">
        <f t="shared" si="49"/>
        <v/>
      </c>
    </row>
    <row r="366" spans="9:16" ht="12.75" customHeight="1" x14ac:dyDescent="0.2">
      <c r="I366" s="37" t="str">
        <f t="shared" si="50"/>
        <v/>
      </c>
      <c r="J366" s="38" t="str">
        <f t="shared" si="51"/>
        <v/>
      </c>
      <c r="K366" s="53">
        <f t="shared" si="45"/>
        <v>0</v>
      </c>
      <c r="L366" s="39" t="str">
        <f t="shared" si="46"/>
        <v/>
      </c>
      <c r="M366" s="40" t="str">
        <f t="shared" si="44"/>
        <v/>
      </c>
      <c r="N366" s="40" t="str">
        <f t="shared" si="47"/>
        <v/>
      </c>
      <c r="O366" s="40" t="str">
        <f t="shared" si="48"/>
        <v/>
      </c>
      <c r="P366" s="40" t="str">
        <f t="shared" si="49"/>
        <v/>
      </c>
    </row>
    <row r="367" spans="9:16" ht="12.75" customHeight="1" x14ac:dyDescent="0.2">
      <c r="I367" s="37" t="str">
        <f t="shared" si="50"/>
        <v/>
      </c>
      <c r="J367" s="38" t="str">
        <f t="shared" si="51"/>
        <v/>
      </c>
      <c r="K367" s="53">
        <f t="shared" si="45"/>
        <v>0</v>
      </c>
      <c r="L367" s="39" t="str">
        <f t="shared" si="46"/>
        <v/>
      </c>
      <c r="M367" s="40" t="str">
        <f t="shared" si="44"/>
        <v/>
      </c>
      <c r="N367" s="40" t="str">
        <f t="shared" si="47"/>
        <v/>
      </c>
      <c r="O367" s="40" t="str">
        <f t="shared" si="48"/>
        <v/>
      </c>
      <c r="P367" s="40" t="str">
        <f t="shared" si="49"/>
        <v/>
      </c>
    </row>
    <row r="368" spans="9:16" ht="12.75" customHeight="1" x14ac:dyDescent="0.2">
      <c r="I368" s="37" t="str">
        <f t="shared" si="50"/>
        <v/>
      </c>
      <c r="J368" s="38" t="str">
        <f t="shared" si="51"/>
        <v/>
      </c>
      <c r="K368" s="53">
        <f t="shared" si="45"/>
        <v>0</v>
      </c>
      <c r="L368" s="39" t="str">
        <f t="shared" si="46"/>
        <v/>
      </c>
      <c r="M368" s="40" t="str">
        <f t="shared" si="44"/>
        <v/>
      </c>
      <c r="N368" s="40" t="str">
        <f t="shared" si="47"/>
        <v/>
      </c>
      <c r="O368" s="40" t="str">
        <f t="shared" si="48"/>
        <v/>
      </c>
      <c r="P368" s="40" t="str">
        <f t="shared" si="49"/>
        <v/>
      </c>
    </row>
    <row r="369" spans="9:16" ht="12.75" customHeight="1" x14ac:dyDescent="0.2">
      <c r="I369" s="37" t="str">
        <f t="shared" si="50"/>
        <v/>
      </c>
      <c r="J369" s="38" t="str">
        <f t="shared" si="51"/>
        <v/>
      </c>
      <c r="K369" s="53">
        <f t="shared" si="45"/>
        <v>0</v>
      </c>
      <c r="L369" s="39" t="str">
        <f t="shared" si="46"/>
        <v/>
      </c>
      <c r="M369" s="40" t="str">
        <f t="shared" si="44"/>
        <v/>
      </c>
      <c r="N369" s="40" t="str">
        <f t="shared" si="47"/>
        <v/>
      </c>
      <c r="O369" s="40" t="str">
        <f t="shared" si="48"/>
        <v/>
      </c>
      <c r="P369" s="40" t="str">
        <f t="shared" si="49"/>
        <v/>
      </c>
    </row>
    <row r="370" spans="9:16" ht="12.75" customHeight="1" x14ac:dyDescent="0.2">
      <c r="I370" s="37" t="str">
        <f t="shared" si="50"/>
        <v/>
      </c>
      <c r="J370" s="38" t="str">
        <f t="shared" si="51"/>
        <v/>
      </c>
      <c r="K370" s="53">
        <f t="shared" si="45"/>
        <v>0</v>
      </c>
      <c r="L370" s="39" t="str">
        <f t="shared" si="46"/>
        <v/>
      </c>
      <c r="M370" s="40" t="str">
        <f t="shared" si="44"/>
        <v/>
      </c>
      <c r="N370" s="40" t="str">
        <f t="shared" si="47"/>
        <v/>
      </c>
      <c r="O370" s="40" t="str">
        <f t="shared" si="48"/>
        <v/>
      </c>
      <c r="P370" s="40" t="str">
        <f t="shared" si="49"/>
        <v/>
      </c>
    </row>
    <row r="371" spans="9:16" ht="12.75" customHeight="1" x14ac:dyDescent="0.2">
      <c r="I371" s="37" t="str">
        <f t="shared" si="50"/>
        <v/>
      </c>
      <c r="J371" s="38" t="str">
        <f t="shared" si="51"/>
        <v/>
      </c>
      <c r="K371" s="53">
        <f t="shared" si="45"/>
        <v>0</v>
      </c>
      <c r="L371" s="39" t="str">
        <f t="shared" si="46"/>
        <v/>
      </c>
      <c r="M371" s="40" t="str">
        <f t="shared" si="44"/>
        <v/>
      </c>
      <c r="N371" s="40" t="str">
        <f t="shared" si="47"/>
        <v/>
      </c>
      <c r="O371" s="40" t="str">
        <f t="shared" si="48"/>
        <v/>
      </c>
      <c r="P371" s="40" t="str">
        <f t="shared" si="49"/>
        <v/>
      </c>
    </row>
    <row r="372" spans="9:16" ht="12.75" customHeight="1" x14ac:dyDescent="0.2">
      <c r="I372" s="37" t="str">
        <f t="shared" si="50"/>
        <v/>
      </c>
      <c r="J372" s="38" t="str">
        <f t="shared" si="51"/>
        <v/>
      </c>
      <c r="K372" s="53">
        <f t="shared" si="45"/>
        <v>0</v>
      </c>
      <c r="L372" s="39" t="str">
        <f t="shared" si="46"/>
        <v/>
      </c>
      <c r="M372" s="40" t="str">
        <f t="shared" si="44"/>
        <v/>
      </c>
      <c r="N372" s="40" t="str">
        <f t="shared" si="47"/>
        <v/>
      </c>
      <c r="O372" s="40" t="str">
        <f t="shared" si="48"/>
        <v/>
      </c>
      <c r="P372" s="40" t="str">
        <f t="shared" si="49"/>
        <v/>
      </c>
    </row>
    <row r="373" spans="9:16" ht="12.75" customHeight="1" x14ac:dyDescent="0.2">
      <c r="I373" s="37" t="str">
        <f t="shared" si="50"/>
        <v/>
      </c>
      <c r="J373" s="38" t="str">
        <f t="shared" si="51"/>
        <v/>
      </c>
      <c r="K373" s="53">
        <f t="shared" si="45"/>
        <v>0</v>
      </c>
      <c r="L373" s="39" t="str">
        <f t="shared" si="46"/>
        <v/>
      </c>
      <c r="M373" s="40" t="str">
        <f t="shared" si="44"/>
        <v/>
      </c>
      <c r="N373" s="40" t="str">
        <f t="shared" si="47"/>
        <v/>
      </c>
      <c r="O373" s="40" t="str">
        <f t="shared" si="48"/>
        <v/>
      </c>
      <c r="P373" s="40" t="str">
        <f t="shared" si="49"/>
        <v/>
      </c>
    </row>
    <row r="374" spans="9:16" ht="12.75" customHeight="1" x14ac:dyDescent="0.2">
      <c r="I374" s="37" t="str">
        <f t="shared" si="50"/>
        <v/>
      </c>
      <c r="J374" s="38" t="str">
        <f t="shared" si="51"/>
        <v/>
      </c>
      <c r="K374" s="53">
        <f t="shared" si="45"/>
        <v>0</v>
      </c>
      <c r="L374" s="39" t="str">
        <f t="shared" si="46"/>
        <v/>
      </c>
      <c r="M374" s="40" t="str">
        <f t="shared" si="44"/>
        <v/>
      </c>
      <c r="N374" s="40" t="str">
        <f t="shared" si="47"/>
        <v/>
      </c>
      <c r="O374" s="40" t="str">
        <f t="shared" si="48"/>
        <v/>
      </c>
      <c r="P374" s="40" t="str">
        <f t="shared" si="49"/>
        <v/>
      </c>
    </row>
    <row r="375" spans="9:16" ht="12.75" customHeight="1" x14ac:dyDescent="0.2">
      <c r="I375" s="37" t="str">
        <f t="shared" si="50"/>
        <v/>
      </c>
      <c r="J375" s="38" t="str">
        <f t="shared" si="51"/>
        <v/>
      </c>
      <c r="K375" s="53">
        <f t="shared" si="45"/>
        <v>0</v>
      </c>
      <c r="L375" s="39" t="str">
        <f t="shared" si="46"/>
        <v/>
      </c>
      <c r="M375" s="40" t="str">
        <f t="shared" si="44"/>
        <v/>
      </c>
      <c r="N375" s="40" t="str">
        <f t="shared" si="47"/>
        <v/>
      </c>
      <c r="O375" s="40" t="str">
        <f t="shared" si="48"/>
        <v/>
      </c>
      <c r="P375" s="40" t="str">
        <f t="shared" si="49"/>
        <v/>
      </c>
    </row>
    <row r="376" spans="9:16" ht="12.75" customHeight="1" x14ac:dyDescent="0.2">
      <c r="I376" s="37" t="str">
        <f t="shared" si="50"/>
        <v/>
      </c>
      <c r="J376" s="38" t="str">
        <f t="shared" si="51"/>
        <v/>
      </c>
      <c r="K376" s="53">
        <f t="shared" si="45"/>
        <v>0</v>
      </c>
      <c r="L376" s="39" t="str">
        <f t="shared" si="46"/>
        <v/>
      </c>
      <c r="M376" s="40" t="str">
        <f t="shared" si="44"/>
        <v/>
      </c>
      <c r="N376" s="40" t="str">
        <f t="shared" si="47"/>
        <v/>
      </c>
      <c r="O376" s="40" t="str">
        <f t="shared" si="48"/>
        <v/>
      </c>
      <c r="P376" s="40" t="str">
        <f t="shared" si="49"/>
        <v/>
      </c>
    </row>
    <row r="377" spans="9:16" ht="12.75" customHeight="1" x14ac:dyDescent="0.2">
      <c r="I377" s="37" t="str">
        <f t="shared" si="50"/>
        <v/>
      </c>
      <c r="J377" s="38" t="str">
        <f t="shared" si="51"/>
        <v/>
      </c>
      <c r="K377" s="53">
        <f t="shared" si="45"/>
        <v>0</v>
      </c>
      <c r="L377" s="39" t="str">
        <f t="shared" si="46"/>
        <v/>
      </c>
      <c r="M377" s="40" t="str">
        <f t="shared" si="44"/>
        <v/>
      </c>
      <c r="N377" s="40" t="str">
        <f t="shared" si="47"/>
        <v/>
      </c>
      <c r="O377" s="40" t="str">
        <f t="shared" si="48"/>
        <v/>
      </c>
      <c r="P377" s="40" t="str">
        <f t="shared" si="49"/>
        <v/>
      </c>
    </row>
    <row r="378" spans="9:16" ht="12.75" customHeight="1" x14ac:dyDescent="0.2">
      <c r="J378" s="56"/>
      <c r="K378" s="53">
        <f t="shared" si="45"/>
        <v>0</v>
      </c>
    </row>
    <row r="379" spans="9:16" ht="12.75" customHeight="1" x14ac:dyDescent="0.2">
      <c r="J379" s="56"/>
      <c r="K379" s="53">
        <f t="shared" si="45"/>
        <v>0</v>
      </c>
    </row>
    <row r="380" spans="9:16" ht="12.75" customHeight="1" x14ac:dyDescent="0.2">
      <c r="J380" s="56"/>
      <c r="K380" s="53">
        <f t="shared" si="45"/>
        <v>0</v>
      </c>
    </row>
    <row r="381" spans="9:16" ht="12.75" customHeight="1" x14ac:dyDescent="0.2">
      <c r="J381" s="56"/>
      <c r="K381" s="53">
        <f t="shared" si="45"/>
        <v>0</v>
      </c>
    </row>
    <row r="382" spans="9:16" ht="12.75" customHeight="1" x14ac:dyDescent="0.2">
      <c r="J382" s="56"/>
      <c r="K382" s="53">
        <f t="shared" si="45"/>
        <v>0</v>
      </c>
    </row>
    <row r="383" spans="9:16" ht="12.75" customHeight="1" x14ac:dyDescent="0.2">
      <c r="J383" s="56"/>
      <c r="K383" s="53">
        <f t="shared" si="45"/>
        <v>0</v>
      </c>
    </row>
    <row r="384" spans="9:16" ht="12.75" customHeight="1" x14ac:dyDescent="0.2">
      <c r="J384" s="56"/>
      <c r="K384" s="53">
        <f t="shared" si="45"/>
        <v>0</v>
      </c>
    </row>
    <row r="385" spans="10:11" ht="12.75" customHeight="1" x14ac:dyDescent="0.2">
      <c r="J385" s="56"/>
      <c r="K385" s="53">
        <f t="shared" si="45"/>
        <v>0</v>
      </c>
    </row>
    <row r="386" spans="10:11" ht="12.75" customHeight="1" x14ac:dyDescent="0.2">
      <c r="J386" s="56"/>
      <c r="K386" s="53">
        <f t="shared" si="45"/>
        <v>0</v>
      </c>
    </row>
    <row r="387" spans="10:11" ht="12.75" customHeight="1" x14ac:dyDescent="0.2">
      <c r="J387" s="56"/>
      <c r="K387" s="53">
        <f t="shared" si="45"/>
        <v>0</v>
      </c>
    </row>
    <row r="388" spans="10:11" ht="12.75" customHeight="1" x14ac:dyDescent="0.2">
      <c r="J388" s="56"/>
      <c r="K388" s="53">
        <f t="shared" si="45"/>
        <v>0</v>
      </c>
    </row>
    <row r="389" spans="10:11" ht="12.75" customHeight="1" x14ac:dyDescent="0.2">
      <c r="J389" s="56"/>
      <c r="K389" s="53">
        <f t="shared" si="45"/>
        <v>0</v>
      </c>
    </row>
    <row r="390" spans="10:11" ht="12.75" customHeight="1" x14ac:dyDescent="0.2">
      <c r="J390" s="56"/>
      <c r="K390" s="53">
        <f t="shared" si="45"/>
        <v>0</v>
      </c>
    </row>
    <row r="391" spans="10:11" ht="12.75" customHeight="1" x14ac:dyDescent="0.2">
      <c r="J391" s="56"/>
      <c r="K391" s="53">
        <f t="shared" si="45"/>
        <v>0</v>
      </c>
    </row>
    <row r="392" spans="10:11" ht="12.75" customHeight="1" x14ac:dyDescent="0.2">
      <c r="J392" s="53"/>
      <c r="K392" s="53">
        <f t="shared" si="45"/>
        <v>0</v>
      </c>
    </row>
    <row r="393" spans="10:11" ht="12.75" customHeight="1" x14ac:dyDescent="0.2">
      <c r="J393" s="53"/>
      <c r="K393" s="53">
        <f t="shared" si="45"/>
        <v>0</v>
      </c>
    </row>
    <row r="394" spans="10:11" ht="12.75" customHeight="1" x14ac:dyDescent="0.2">
      <c r="J394" s="53"/>
      <c r="K394" s="53">
        <f t="shared" si="45"/>
        <v>0</v>
      </c>
    </row>
    <row r="395" spans="10:11" ht="12.75" customHeight="1" x14ac:dyDescent="0.2">
      <c r="J395" s="53"/>
      <c r="K395" s="53">
        <f t="shared" si="45"/>
        <v>0</v>
      </c>
    </row>
    <row r="396" spans="10:11" ht="12.75" customHeight="1" x14ac:dyDescent="0.2">
      <c r="J396" s="53"/>
      <c r="K396" s="53">
        <f t="shared" si="45"/>
        <v>0</v>
      </c>
    </row>
    <row r="397" spans="10:11" ht="12.75" customHeight="1" x14ac:dyDescent="0.2">
      <c r="J397" s="53"/>
      <c r="K397" s="53">
        <f t="shared" si="45"/>
        <v>0</v>
      </c>
    </row>
    <row r="398" spans="10:11" ht="12.75" customHeight="1" x14ac:dyDescent="0.2">
      <c r="J398" s="53"/>
      <c r="K398" s="53">
        <f t="shared" si="45"/>
        <v>0</v>
      </c>
    </row>
    <row r="399" spans="10:11" ht="12.75" customHeight="1" x14ac:dyDescent="0.2">
      <c r="J399" s="53"/>
      <c r="K399" s="53">
        <f t="shared" si="45"/>
        <v>0</v>
      </c>
    </row>
    <row r="400" spans="10:11" ht="12.75" customHeight="1" x14ac:dyDescent="0.2">
      <c r="J400" s="53"/>
      <c r="K400" s="53">
        <f t="shared" si="45"/>
        <v>0</v>
      </c>
    </row>
    <row r="401" spans="10:11" ht="12.75" customHeight="1" x14ac:dyDescent="0.2">
      <c r="J401" s="53"/>
      <c r="K401" s="53">
        <f t="shared" si="45"/>
        <v>0</v>
      </c>
    </row>
    <row r="402" spans="10:11" ht="12.75" customHeight="1" x14ac:dyDescent="0.2">
      <c r="J402" s="53"/>
      <c r="K402" s="53">
        <f t="shared" si="45"/>
        <v>0</v>
      </c>
    </row>
    <row r="403" spans="10:11" ht="12.75" customHeight="1" x14ac:dyDescent="0.2">
      <c r="J403" s="53"/>
      <c r="K403" s="53">
        <f t="shared" ref="K403:K466" si="52">IF(J404="",0,J404)</f>
        <v>0</v>
      </c>
    </row>
    <row r="404" spans="10:11" ht="12.75" customHeight="1" x14ac:dyDescent="0.2">
      <c r="J404" s="53"/>
      <c r="K404" s="53">
        <f t="shared" si="52"/>
        <v>0</v>
      </c>
    </row>
    <row r="405" spans="10:11" ht="12.75" customHeight="1" x14ac:dyDescent="0.2">
      <c r="J405" s="53"/>
      <c r="K405" s="53">
        <f t="shared" si="52"/>
        <v>0</v>
      </c>
    </row>
    <row r="406" spans="10:11" ht="12.75" customHeight="1" x14ac:dyDescent="0.2">
      <c r="J406" s="53"/>
      <c r="K406" s="53">
        <f t="shared" si="52"/>
        <v>0</v>
      </c>
    </row>
    <row r="407" spans="10:11" ht="12.75" customHeight="1" x14ac:dyDescent="0.2">
      <c r="J407" s="53"/>
      <c r="K407" s="53">
        <f t="shared" si="52"/>
        <v>0</v>
      </c>
    </row>
    <row r="408" spans="10:11" ht="12.75" customHeight="1" x14ac:dyDescent="0.2">
      <c r="J408" s="53"/>
      <c r="K408" s="53">
        <f t="shared" si="52"/>
        <v>0</v>
      </c>
    </row>
    <row r="409" spans="10:11" ht="12.75" customHeight="1" x14ac:dyDescent="0.2">
      <c r="J409" s="53"/>
      <c r="K409" s="53">
        <f t="shared" si="52"/>
        <v>0</v>
      </c>
    </row>
    <row r="410" spans="10:11" ht="12.75" customHeight="1" x14ac:dyDescent="0.2">
      <c r="J410" s="53"/>
      <c r="K410" s="53">
        <f t="shared" si="52"/>
        <v>0</v>
      </c>
    </row>
    <row r="411" spans="10:11" ht="12.75" customHeight="1" x14ac:dyDescent="0.2">
      <c r="J411" s="53"/>
      <c r="K411" s="53">
        <f t="shared" si="52"/>
        <v>0</v>
      </c>
    </row>
    <row r="412" spans="10:11" ht="12.75" customHeight="1" x14ac:dyDescent="0.2">
      <c r="J412" s="53"/>
      <c r="K412" s="53">
        <f t="shared" si="52"/>
        <v>0</v>
      </c>
    </row>
    <row r="413" spans="10:11" ht="12.75" customHeight="1" x14ac:dyDescent="0.2">
      <c r="J413" s="53"/>
      <c r="K413" s="53">
        <f t="shared" si="52"/>
        <v>0</v>
      </c>
    </row>
    <row r="414" spans="10:11" ht="12.75" customHeight="1" x14ac:dyDescent="0.2">
      <c r="J414" s="53"/>
      <c r="K414" s="53">
        <f t="shared" si="52"/>
        <v>0</v>
      </c>
    </row>
    <row r="415" spans="10:11" ht="12.75" customHeight="1" x14ac:dyDescent="0.2">
      <c r="J415" s="53"/>
      <c r="K415" s="53">
        <f t="shared" si="52"/>
        <v>0</v>
      </c>
    </row>
    <row r="416" spans="10:11" ht="12.75" customHeight="1" x14ac:dyDescent="0.2">
      <c r="J416" s="53"/>
      <c r="K416" s="53">
        <f t="shared" si="52"/>
        <v>0</v>
      </c>
    </row>
    <row r="417" spans="10:11" ht="12.75" customHeight="1" x14ac:dyDescent="0.2">
      <c r="J417" s="53"/>
      <c r="K417" s="53">
        <f t="shared" si="52"/>
        <v>0</v>
      </c>
    </row>
    <row r="418" spans="10:11" ht="12.75" customHeight="1" x14ac:dyDescent="0.2">
      <c r="J418" s="53"/>
      <c r="K418" s="53">
        <f t="shared" si="52"/>
        <v>0</v>
      </c>
    </row>
    <row r="419" spans="10:11" ht="12.75" customHeight="1" x14ac:dyDescent="0.2">
      <c r="J419" s="53"/>
      <c r="K419" s="53">
        <f t="shared" si="52"/>
        <v>0</v>
      </c>
    </row>
    <row r="420" spans="10:11" ht="12.75" customHeight="1" x14ac:dyDescent="0.2">
      <c r="J420" s="53"/>
      <c r="K420" s="53">
        <f t="shared" si="52"/>
        <v>0</v>
      </c>
    </row>
    <row r="421" spans="10:11" ht="12.75" customHeight="1" x14ac:dyDescent="0.2">
      <c r="J421" s="53"/>
      <c r="K421" s="53">
        <f t="shared" si="52"/>
        <v>0</v>
      </c>
    </row>
    <row r="422" spans="10:11" ht="12.75" customHeight="1" x14ac:dyDescent="0.2">
      <c r="J422" s="53"/>
      <c r="K422" s="53">
        <f t="shared" si="52"/>
        <v>0</v>
      </c>
    </row>
    <row r="423" spans="10:11" ht="12.75" customHeight="1" x14ac:dyDescent="0.2">
      <c r="J423" s="53"/>
      <c r="K423" s="53">
        <f t="shared" si="52"/>
        <v>0</v>
      </c>
    </row>
    <row r="424" spans="10:11" ht="12.75" customHeight="1" x14ac:dyDescent="0.2">
      <c r="J424" s="53"/>
      <c r="K424" s="53">
        <f t="shared" si="52"/>
        <v>0</v>
      </c>
    </row>
    <row r="425" spans="10:11" ht="12.75" customHeight="1" x14ac:dyDescent="0.2">
      <c r="J425" s="53"/>
      <c r="K425" s="53">
        <f t="shared" si="52"/>
        <v>0</v>
      </c>
    </row>
    <row r="426" spans="10:11" ht="12.75" customHeight="1" x14ac:dyDescent="0.2">
      <c r="J426" s="53"/>
      <c r="K426" s="53">
        <f t="shared" si="52"/>
        <v>0</v>
      </c>
    </row>
    <row r="427" spans="10:11" ht="12.75" customHeight="1" x14ac:dyDescent="0.2">
      <c r="J427" s="53"/>
      <c r="K427" s="53">
        <f t="shared" si="52"/>
        <v>0</v>
      </c>
    </row>
    <row r="428" spans="10:11" ht="12.75" customHeight="1" x14ac:dyDescent="0.2">
      <c r="J428" s="53"/>
      <c r="K428" s="53">
        <f t="shared" si="52"/>
        <v>0</v>
      </c>
    </row>
    <row r="429" spans="10:11" ht="12.75" customHeight="1" x14ac:dyDescent="0.2">
      <c r="J429" s="53"/>
      <c r="K429" s="53">
        <f t="shared" si="52"/>
        <v>0</v>
      </c>
    </row>
    <row r="430" spans="10:11" ht="12.75" customHeight="1" x14ac:dyDescent="0.2">
      <c r="J430" s="53"/>
      <c r="K430" s="53">
        <f t="shared" si="52"/>
        <v>0</v>
      </c>
    </row>
    <row r="431" spans="10:11" ht="12.75" customHeight="1" x14ac:dyDescent="0.2">
      <c r="J431" s="53"/>
      <c r="K431" s="53">
        <f t="shared" si="52"/>
        <v>0</v>
      </c>
    </row>
    <row r="432" spans="10:11" ht="12.75" customHeight="1" x14ac:dyDescent="0.2">
      <c r="J432" s="53"/>
      <c r="K432" s="53">
        <f t="shared" si="52"/>
        <v>0</v>
      </c>
    </row>
    <row r="433" spans="10:11" ht="12.75" customHeight="1" x14ac:dyDescent="0.2">
      <c r="J433" s="53"/>
      <c r="K433" s="53">
        <f t="shared" si="52"/>
        <v>0</v>
      </c>
    </row>
    <row r="434" spans="10:11" ht="12.75" customHeight="1" x14ac:dyDescent="0.2">
      <c r="J434" s="53"/>
      <c r="K434" s="53">
        <f t="shared" si="52"/>
        <v>0</v>
      </c>
    </row>
    <row r="435" spans="10:11" ht="12.75" customHeight="1" x14ac:dyDescent="0.2">
      <c r="J435" s="53"/>
      <c r="K435" s="53">
        <f t="shared" si="52"/>
        <v>0</v>
      </c>
    </row>
    <row r="436" spans="10:11" ht="12.75" customHeight="1" x14ac:dyDescent="0.2">
      <c r="J436" s="53"/>
      <c r="K436" s="53">
        <f t="shared" si="52"/>
        <v>0</v>
      </c>
    </row>
    <row r="437" spans="10:11" ht="12.75" customHeight="1" x14ac:dyDescent="0.2">
      <c r="J437" s="53"/>
      <c r="K437" s="53">
        <f t="shared" si="52"/>
        <v>0</v>
      </c>
    </row>
    <row r="438" spans="10:11" ht="12.75" customHeight="1" x14ac:dyDescent="0.2">
      <c r="J438" s="53"/>
      <c r="K438" s="53">
        <f t="shared" si="52"/>
        <v>0</v>
      </c>
    </row>
    <row r="439" spans="10:11" ht="12.75" customHeight="1" x14ac:dyDescent="0.2">
      <c r="J439" s="53"/>
      <c r="K439" s="53">
        <f t="shared" si="52"/>
        <v>0</v>
      </c>
    </row>
    <row r="440" spans="10:11" ht="12.75" customHeight="1" x14ac:dyDescent="0.2">
      <c r="J440" s="53"/>
      <c r="K440" s="53">
        <f t="shared" si="52"/>
        <v>0</v>
      </c>
    </row>
    <row r="441" spans="10:11" ht="12.75" customHeight="1" x14ac:dyDescent="0.2">
      <c r="J441" s="53"/>
      <c r="K441" s="53">
        <f t="shared" si="52"/>
        <v>0</v>
      </c>
    </row>
    <row r="442" spans="10:11" ht="12.75" customHeight="1" x14ac:dyDescent="0.2">
      <c r="J442" s="53"/>
      <c r="K442" s="53">
        <f t="shared" si="52"/>
        <v>0</v>
      </c>
    </row>
    <row r="443" spans="10:11" ht="12.75" customHeight="1" x14ac:dyDescent="0.2">
      <c r="J443" s="53"/>
      <c r="K443" s="53">
        <f t="shared" si="52"/>
        <v>0</v>
      </c>
    </row>
    <row r="444" spans="10:11" ht="12.75" customHeight="1" x14ac:dyDescent="0.2">
      <c r="J444" s="53"/>
      <c r="K444" s="53">
        <f t="shared" si="52"/>
        <v>0</v>
      </c>
    </row>
    <row r="445" spans="10:11" ht="12.75" customHeight="1" x14ac:dyDescent="0.2">
      <c r="J445" s="53"/>
      <c r="K445" s="53">
        <f t="shared" si="52"/>
        <v>0</v>
      </c>
    </row>
    <row r="446" spans="10:11" ht="12.75" customHeight="1" x14ac:dyDescent="0.2">
      <c r="J446" s="53"/>
      <c r="K446" s="53">
        <f t="shared" si="52"/>
        <v>0</v>
      </c>
    </row>
    <row r="447" spans="10:11" ht="12.75" customHeight="1" x14ac:dyDescent="0.2">
      <c r="J447" s="53"/>
      <c r="K447" s="53">
        <f t="shared" si="52"/>
        <v>0</v>
      </c>
    </row>
    <row r="448" spans="10:11" ht="12.75" customHeight="1" x14ac:dyDescent="0.2">
      <c r="J448" s="53"/>
      <c r="K448" s="53">
        <f t="shared" si="52"/>
        <v>0</v>
      </c>
    </row>
    <row r="449" spans="10:11" ht="12.75" customHeight="1" x14ac:dyDescent="0.2">
      <c r="J449" s="53"/>
      <c r="K449" s="53">
        <f t="shared" si="52"/>
        <v>0</v>
      </c>
    </row>
    <row r="450" spans="10:11" ht="12.75" customHeight="1" x14ac:dyDescent="0.2">
      <c r="J450" s="53"/>
      <c r="K450" s="53">
        <f t="shared" si="52"/>
        <v>0</v>
      </c>
    </row>
    <row r="451" spans="10:11" ht="12.75" customHeight="1" x14ac:dyDescent="0.2">
      <c r="J451" s="53"/>
      <c r="K451" s="53">
        <f t="shared" si="52"/>
        <v>0</v>
      </c>
    </row>
    <row r="452" spans="10:11" ht="12.75" customHeight="1" x14ac:dyDescent="0.2">
      <c r="J452" s="53"/>
      <c r="K452" s="53">
        <f t="shared" si="52"/>
        <v>0</v>
      </c>
    </row>
    <row r="453" spans="10:11" ht="12.75" customHeight="1" x14ac:dyDescent="0.2">
      <c r="J453" s="53"/>
      <c r="K453" s="53">
        <f t="shared" si="52"/>
        <v>0</v>
      </c>
    </row>
    <row r="454" spans="10:11" ht="12.75" customHeight="1" x14ac:dyDescent="0.2">
      <c r="J454" s="53"/>
      <c r="K454" s="53">
        <f t="shared" si="52"/>
        <v>0</v>
      </c>
    </row>
    <row r="455" spans="10:11" ht="12.75" customHeight="1" x14ac:dyDescent="0.2">
      <c r="J455" s="53"/>
      <c r="K455" s="53">
        <f t="shared" si="52"/>
        <v>0</v>
      </c>
    </row>
    <row r="456" spans="10:11" ht="12.75" customHeight="1" x14ac:dyDescent="0.2">
      <c r="J456" s="53"/>
      <c r="K456" s="53">
        <f t="shared" si="52"/>
        <v>0</v>
      </c>
    </row>
    <row r="457" spans="10:11" ht="12.75" customHeight="1" x14ac:dyDescent="0.2">
      <c r="J457" s="53"/>
      <c r="K457" s="53">
        <f t="shared" si="52"/>
        <v>0</v>
      </c>
    </row>
    <row r="458" spans="10:11" ht="12.75" customHeight="1" x14ac:dyDescent="0.2">
      <c r="J458" s="53"/>
      <c r="K458" s="53">
        <f t="shared" si="52"/>
        <v>0</v>
      </c>
    </row>
    <row r="459" spans="10:11" ht="12.75" customHeight="1" x14ac:dyDescent="0.2">
      <c r="J459" s="53"/>
      <c r="K459" s="53">
        <f t="shared" si="52"/>
        <v>0</v>
      </c>
    </row>
    <row r="460" spans="10:11" ht="12.75" customHeight="1" x14ac:dyDescent="0.2">
      <c r="J460" s="53"/>
      <c r="K460" s="53">
        <f t="shared" si="52"/>
        <v>0</v>
      </c>
    </row>
    <row r="461" spans="10:11" ht="12.75" customHeight="1" x14ac:dyDescent="0.2">
      <c r="J461" s="53"/>
      <c r="K461" s="53">
        <f t="shared" si="52"/>
        <v>0</v>
      </c>
    </row>
    <row r="462" spans="10:11" ht="12.75" customHeight="1" x14ac:dyDescent="0.2">
      <c r="J462" s="53"/>
      <c r="K462" s="53">
        <f t="shared" si="52"/>
        <v>0</v>
      </c>
    </row>
    <row r="463" spans="10:11" ht="12.75" customHeight="1" x14ac:dyDescent="0.2">
      <c r="J463" s="53"/>
      <c r="K463" s="53">
        <f t="shared" si="52"/>
        <v>0</v>
      </c>
    </row>
    <row r="464" spans="10:11" ht="12.75" customHeight="1" x14ac:dyDescent="0.2">
      <c r="J464" s="53"/>
      <c r="K464" s="53">
        <f t="shared" si="52"/>
        <v>0</v>
      </c>
    </row>
    <row r="465" spans="10:11" ht="12.75" customHeight="1" x14ac:dyDescent="0.2">
      <c r="J465" s="53"/>
      <c r="K465" s="53">
        <f t="shared" si="52"/>
        <v>0</v>
      </c>
    </row>
    <row r="466" spans="10:11" ht="12.75" customHeight="1" x14ac:dyDescent="0.2">
      <c r="J466" s="53"/>
      <c r="K466" s="53">
        <f t="shared" si="52"/>
        <v>0</v>
      </c>
    </row>
    <row r="467" spans="10:11" ht="12.75" customHeight="1" x14ac:dyDescent="0.2">
      <c r="J467" s="53"/>
      <c r="K467" s="53">
        <f t="shared" ref="K467:K530" si="53">IF(J468="",0,J468)</f>
        <v>0</v>
      </c>
    </row>
    <row r="468" spans="10:11" ht="12.75" customHeight="1" x14ac:dyDescent="0.2">
      <c r="J468" s="53"/>
      <c r="K468" s="53">
        <f t="shared" si="53"/>
        <v>0</v>
      </c>
    </row>
    <row r="469" spans="10:11" ht="12.75" customHeight="1" x14ac:dyDescent="0.2">
      <c r="J469" s="53"/>
      <c r="K469" s="53">
        <f t="shared" si="53"/>
        <v>0</v>
      </c>
    </row>
    <row r="470" spans="10:11" ht="12.75" customHeight="1" x14ac:dyDescent="0.2">
      <c r="J470" s="53"/>
      <c r="K470" s="53">
        <f t="shared" si="53"/>
        <v>0</v>
      </c>
    </row>
    <row r="471" spans="10:11" ht="12.75" customHeight="1" x14ac:dyDescent="0.2">
      <c r="J471" s="53"/>
      <c r="K471" s="53">
        <f t="shared" si="53"/>
        <v>0</v>
      </c>
    </row>
    <row r="472" spans="10:11" ht="12.75" customHeight="1" x14ac:dyDescent="0.2">
      <c r="J472" s="53"/>
      <c r="K472" s="53">
        <f t="shared" si="53"/>
        <v>0</v>
      </c>
    </row>
    <row r="473" spans="10:11" ht="12.75" customHeight="1" x14ac:dyDescent="0.2">
      <c r="J473" s="53"/>
      <c r="K473" s="53">
        <f t="shared" si="53"/>
        <v>0</v>
      </c>
    </row>
    <row r="474" spans="10:11" ht="12.75" customHeight="1" x14ac:dyDescent="0.2">
      <c r="J474" s="53"/>
      <c r="K474" s="53">
        <f t="shared" si="53"/>
        <v>0</v>
      </c>
    </row>
    <row r="475" spans="10:11" ht="12.75" customHeight="1" x14ac:dyDescent="0.2">
      <c r="J475" s="53"/>
      <c r="K475" s="53">
        <f t="shared" si="53"/>
        <v>0</v>
      </c>
    </row>
    <row r="476" spans="10:11" ht="12.75" customHeight="1" x14ac:dyDescent="0.2">
      <c r="J476" s="53"/>
      <c r="K476" s="53">
        <f t="shared" si="53"/>
        <v>0</v>
      </c>
    </row>
    <row r="477" spans="10:11" ht="12.75" customHeight="1" x14ac:dyDescent="0.2">
      <c r="J477" s="53"/>
      <c r="K477" s="53">
        <f t="shared" si="53"/>
        <v>0</v>
      </c>
    </row>
    <row r="478" spans="10:11" ht="12.75" customHeight="1" x14ac:dyDescent="0.2">
      <c r="J478" s="53"/>
      <c r="K478" s="53">
        <f t="shared" si="53"/>
        <v>0</v>
      </c>
    </row>
    <row r="479" spans="10:11" ht="12.75" customHeight="1" x14ac:dyDescent="0.2">
      <c r="J479" s="53"/>
      <c r="K479" s="53">
        <f t="shared" si="53"/>
        <v>0</v>
      </c>
    </row>
    <row r="480" spans="10:11" ht="12.75" customHeight="1" x14ac:dyDescent="0.2">
      <c r="J480" s="53"/>
      <c r="K480" s="53">
        <f t="shared" si="53"/>
        <v>0</v>
      </c>
    </row>
    <row r="481" spans="10:11" ht="12.75" customHeight="1" x14ac:dyDescent="0.2">
      <c r="J481" s="53"/>
      <c r="K481" s="53">
        <f t="shared" si="53"/>
        <v>0</v>
      </c>
    </row>
    <row r="482" spans="10:11" ht="12.75" customHeight="1" x14ac:dyDescent="0.2">
      <c r="J482" s="53"/>
      <c r="K482" s="53">
        <f t="shared" si="53"/>
        <v>0</v>
      </c>
    </row>
    <row r="483" spans="10:11" ht="12.75" customHeight="1" x14ac:dyDescent="0.2">
      <c r="J483" s="53"/>
      <c r="K483" s="53">
        <f t="shared" si="53"/>
        <v>0</v>
      </c>
    </row>
    <row r="484" spans="10:11" ht="12.75" customHeight="1" x14ac:dyDescent="0.2">
      <c r="J484" s="53"/>
      <c r="K484" s="53">
        <f t="shared" si="53"/>
        <v>0</v>
      </c>
    </row>
    <row r="485" spans="10:11" ht="12.75" customHeight="1" x14ac:dyDescent="0.2">
      <c r="J485" s="53"/>
      <c r="K485" s="53">
        <f t="shared" si="53"/>
        <v>0</v>
      </c>
    </row>
    <row r="486" spans="10:11" ht="12.75" customHeight="1" x14ac:dyDescent="0.2">
      <c r="J486" s="53"/>
      <c r="K486" s="53">
        <f t="shared" si="53"/>
        <v>0</v>
      </c>
    </row>
    <row r="487" spans="10:11" ht="12.75" customHeight="1" x14ac:dyDescent="0.2">
      <c r="J487" s="53"/>
      <c r="K487" s="53">
        <f t="shared" si="53"/>
        <v>0</v>
      </c>
    </row>
    <row r="488" spans="10:11" ht="12.75" customHeight="1" x14ac:dyDescent="0.2">
      <c r="J488" s="53"/>
      <c r="K488" s="53">
        <f t="shared" si="53"/>
        <v>0</v>
      </c>
    </row>
    <row r="489" spans="10:11" ht="12.75" customHeight="1" x14ac:dyDescent="0.2">
      <c r="J489" s="53"/>
      <c r="K489" s="53">
        <f t="shared" si="53"/>
        <v>0</v>
      </c>
    </row>
    <row r="490" spans="10:11" ht="12.75" customHeight="1" x14ac:dyDescent="0.2">
      <c r="J490" s="53"/>
      <c r="K490" s="53">
        <f t="shared" si="53"/>
        <v>0</v>
      </c>
    </row>
    <row r="491" spans="10:11" ht="12.75" customHeight="1" x14ac:dyDescent="0.2">
      <c r="J491" s="53"/>
      <c r="K491" s="53">
        <f t="shared" si="53"/>
        <v>0</v>
      </c>
    </row>
    <row r="492" spans="10:11" ht="12.75" customHeight="1" x14ac:dyDescent="0.2">
      <c r="J492" s="53"/>
      <c r="K492" s="53">
        <f t="shared" si="53"/>
        <v>0</v>
      </c>
    </row>
    <row r="493" spans="10:11" ht="12.75" customHeight="1" x14ac:dyDescent="0.2">
      <c r="J493" s="53"/>
      <c r="K493" s="53">
        <f t="shared" si="53"/>
        <v>0</v>
      </c>
    </row>
    <row r="494" spans="10:11" ht="12.75" customHeight="1" x14ac:dyDescent="0.2">
      <c r="J494" s="53"/>
      <c r="K494" s="53">
        <f t="shared" si="53"/>
        <v>0</v>
      </c>
    </row>
    <row r="495" spans="10:11" ht="12.75" customHeight="1" x14ac:dyDescent="0.2">
      <c r="J495" s="53"/>
      <c r="K495" s="53">
        <f t="shared" si="53"/>
        <v>0</v>
      </c>
    </row>
    <row r="496" spans="10:11" ht="12.75" customHeight="1" x14ac:dyDescent="0.2">
      <c r="J496" s="53"/>
      <c r="K496" s="53">
        <f t="shared" si="53"/>
        <v>0</v>
      </c>
    </row>
    <row r="497" spans="10:11" ht="12.75" customHeight="1" x14ac:dyDescent="0.2">
      <c r="J497" s="53"/>
      <c r="K497" s="53">
        <f t="shared" si="53"/>
        <v>0</v>
      </c>
    </row>
    <row r="498" spans="10:11" ht="12.75" customHeight="1" x14ac:dyDescent="0.2">
      <c r="J498" s="53"/>
      <c r="K498" s="53">
        <f t="shared" si="53"/>
        <v>0</v>
      </c>
    </row>
    <row r="499" spans="10:11" ht="12.75" customHeight="1" x14ac:dyDescent="0.2">
      <c r="J499" s="53"/>
      <c r="K499" s="53">
        <f t="shared" si="53"/>
        <v>0</v>
      </c>
    </row>
    <row r="500" spans="10:11" ht="12.75" customHeight="1" x14ac:dyDescent="0.2">
      <c r="J500" s="53"/>
      <c r="K500" s="53">
        <f t="shared" si="53"/>
        <v>0</v>
      </c>
    </row>
    <row r="501" spans="10:11" ht="12.75" customHeight="1" x14ac:dyDescent="0.2">
      <c r="J501" s="53"/>
      <c r="K501" s="53">
        <f t="shared" si="53"/>
        <v>0</v>
      </c>
    </row>
    <row r="502" spans="10:11" ht="12.75" customHeight="1" x14ac:dyDescent="0.2">
      <c r="J502" s="53"/>
      <c r="K502" s="53">
        <f t="shared" si="53"/>
        <v>0</v>
      </c>
    </row>
    <row r="503" spans="10:11" ht="12.75" customHeight="1" x14ac:dyDescent="0.2">
      <c r="J503" s="53"/>
      <c r="K503" s="53">
        <f t="shared" si="53"/>
        <v>0</v>
      </c>
    </row>
    <row r="504" spans="10:11" ht="12.75" customHeight="1" x14ac:dyDescent="0.2">
      <c r="J504" s="53"/>
      <c r="K504" s="53">
        <f t="shared" si="53"/>
        <v>0</v>
      </c>
    </row>
    <row r="505" spans="10:11" ht="12.75" customHeight="1" x14ac:dyDescent="0.2">
      <c r="J505" s="53"/>
      <c r="K505" s="53">
        <f t="shared" si="53"/>
        <v>0</v>
      </c>
    </row>
    <row r="506" spans="10:11" ht="12.75" customHeight="1" x14ac:dyDescent="0.2">
      <c r="J506" s="53"/>
      <c r="K506" s="53">
        <f t="shared" si="53"/>
        <v>0</v>
      </c>
    </row>
    <row r="507" spans="10:11" ht="12.75" customHeight="1" x14ac:dyDescent="0.2">
      <c r="J507" s="53"/>
      <c r="K507" s="53">
        <f t="shared" si="53"/>
        <v>0</v>
      </c>
    </row>
    <row r="508" spans="10:11" ht="12.75" customHeight="1" x14ac:dyDescent="0.2">
      <c r="J508" s="53"/>
      <c r="K508" s="53">
        <f t="shared" si="53"/>
        <v>0</v>
      </c>
    </row>
    <row r="509" spans="10:11" ht="12.75" customHeight="1" x14ac:dyDescent="0.2">
      <c r="J509" s="53"/>
      <c r="K509" s="53">
        <f t="shared" si="53"/>
        <v>0</v>
      </c>
    </row>
    <row r="510" spans="10:11" ht="12.75" customHeight="1" x14ac:dyDescent="0.2">
      <c r="J510" s="53"/>
      <c r="K510" s="53">
        <f t="shared" si="53"/>
        <v>0</v>
      </c>
    </row>
    <row r="511" spans="10:11" ht="12.75" customHeight="1" x14ac:dyDescent="0.2">
      <c r="J511" s="53"/>
      <c r="K511" s="53">
        <f t="shared" si="53"/>
        <v>0</v>
      </c>
    </row>
    <row r="512" spans="10:11" ht="12.75" customHeight="1" x14ac:dyDescent="0.2">
      <c r="J512" s="53"/>
      <c r="K512" s="53">
        <f t="shared" si="53"/>
        <v>0</v>
      </c>
    </row>
    <row r="513" spans="10:11" ht="12.75" customHeight="1" x14ac:dyDescent="0.2">
      <c r="J513" s="53"/>
      <c r="K513" s="53">
        <f t="shared" si="53"/>
        <v>0</v>
      </c>
    </row>
    <row r="514" spans="10:11" ht="12.75" customHeight="1" x14ac:dyDescent="0.2">
      <c r="J514" s="53"/>
      <c r="K514" s="53">
        <f t="shared" si="53"/>
        <v>0</v>
      </c>
    </row>
    <row r="515" spans="10:11" ht="12.75" customHeight="1" x14ac:dyDescent="0.2">
      <c r="J515" s="53"/>
      <c r="K515" s="53">
        <f t="shared" si="53"/>
        <v>0</v>
      </c>
    </row>
    <row r="516" spans="10:11" ht="12.75" customHeight="1" x14ac:dyDescent="0.2">
      <c r="J516" s="53"/>
      <c r="K516" s="53">
        <f t="shared" si="53"/>
        <v>0</v>
      </c>
    </row>
    <row r="517" spans="10:11" ht="12.75" customHeight="1" x14ac:dyDescent="0.2">
      <c r="J517" s="53"/>
      <c r="K517" s="53">
        <f t="shared" si="53"/>
        <v>0</v>
      </c>
    </row>
    <row r="518" spans="10:11" ht="12.75" customHeight="1" x14ac:dyDescent="0.2">
      <c r="J518" s="53"/>
      <c r="K518" s="53">
        <f t="shared" si="53"/>
        <v>0</v>
      </c>
    </row>
    <row r="519" spans="10:11" ht="12.75" customHeight="1" x14ac:dyDescent="0.2">
      <c r="J519" s="53"/>
      <c r="K519" s="53">
        <f t="shared" si="53"/>
        <v>0</v>
      </c>
    </row>
    <row r="520" spans="10:11" ht="12.75" customHeight="1" x14ac:dyDescent="0.2">
      <c r="J520" s="53"/>
      <c r="K520" s="53">
        <f t="shared" si="53"/>
        <v>0</v>
      </c>
    </row>
    <row r="521" spans="10:11" ht="12.75" customHeight="1" x14ac:dyDescent="0.2">
      <c r="J521" s="53"/>
      <c r="K521" s="53">
        <f t="shared" si="53"/>
        <v>0</v>
      </c>
    </row>
    <row r="522" spans="10:11" ht="12.75" customHeight="1" x14ac:dyDescent="0.2">
      <c r="J522" s="53"/>
      <c r="K522" s="53">
        <f t="shared" si="53"/>
        <v>0</v>
      </c>
    </row>
    <row r="523" spans="10:11" ht="12.75" customHeight="1" x14ac:dyDescent="0.2">
      <c r="J523" s="53"/>
      <c r="K523" s="53">
        <f t="shared" si="53"/>
        <v>0</v>
      </c>
    </row>
    <row r="524" spans="10:11" ht="12.75" customHeight="1" x14ac:dyDescent="0.2">
      <c r="J524" s="53"/>
      <c r="K524" s="53">
        <f t="shared" si="53"/>
        <v>0</v>
      </c>
    </row>
    <row r="525" spans="10:11" ht="12.75" customHeight="1" x14ac:dyDescent="0.2">
      <c r="J525" s="53"/>
      <c r="K525" s="53">
        <f t="shared" si="53"/>
        <v>0</v>
      </c>
    </row>
    <row r="526" spans="10:11" ht="12.75" customHeight="1" x14ac:dyDescent="0.2">
      <c r="J526" s="53"/>
      <c r="K526" s="53">
        <f t="shared" si="53"/>
        <v>0</v>
      </c>
    </row>
    <row r="527" spans="10:11" ht="12.75" customHeight="1" x14ac:dyDescent="0.2">
      <c r="J527" s="53"/>
      <c r="K527" s="53">
        <f t="shared" si="53"/>
        <v>0</v>
      </c>
    </row>
    <row r="528" spans="10:11" ht="12.75" customHeight="1" x14ac:dyDescent="0.2">
      <c r="J528" s="53"/>
      <c r="K528" s="53">
        <f t="shared" si="53"/>
        <v>0</v>
      </c>
    </row>
    <row r="529" spans="10:11" ht="12.75" customHeight="1" x14ac:dyDescent="0.2">
      <c r="J529" s="53"/>
      <c r="K529" s="53">
        <f t="shared" si="53"/>
        <v>0</v>
      </c>
    </row>
    <row r="530" spans="10:11" ht="12.75" customHeight="1" x14ac:dyDescent="0.2">
      <c r="J530" s="53"/>
      <c r="K530" s="53">
        <f t="shared" si="53"/>
        <v>0</v>
      </c>
    </row>
    <row r="531" spans="10:11" ht="12.75" customHeight="1" x14ac:dyDescent="0.2">
      <c r="J531" s="53"/>
      <c r="K531" s="53">
        <f t="shared" ref="K531:K594" si="54">IF(J532="",0,J532)</f>
        <v>0</v>
      </c>
    </row>
    <row r="532" spans="10:11" ht="12.75" customHeight="1" x14ac:dyDescent="0.2">
      <c r="J532" s="53"/>
      <c r="K532" s="53">
        <f t="shared" si="54"/>
        <v>0</v>
      </c>
    </row>
    <row r="533" spans="10:11" ht="12.75" customHeight="1" x14ac:dyDescent="0.2">
      <c r="J533" s="53"/>
      <c r="K533" s="53">
        <f t="shared" si="54"/>
        <v>0</v>
      </c>
    </row>
    <row r="534" spans="10:11" ht="12.75" customHeight="1" x14ac:dyDescent="0.2">
      <c r="J534" s="53"/>
      <c r="K534" s="53">
        <f t="shared" si="54"/>
        <v>0</v>
      </c>
    </row>
    <row r="535" spans="10:11" ht="12.75" customHeight="1" x14ac:dyDescent="0.2">
      <c r="J535" s="53"/>
      <c r="K535" s="53">
        <f t="shared" si="54"/>
        <v>0</v>
      </c>
    </row>
    <row r="536" spans="10:11" ht="12.75" customHeight="1" x14ac:dyDescent="0.2">
      <c r="J536" s="53"/>
      <c r="K536" s="53">
        <f t="shared" si="54"/>
        <v>0</v>
      </c>
    </row>
    <row r="537" spans="10:11" ht="12.75" customHeight="1" x14ac:dyDescent="0.2">
      <c r="J537" s="53"/>
      <c r="K537" s="53">
        <f t="shared" si="54"/>
        <v>0</v>
      </c>
    </row>
    <row r="538" spans="10:11" ht="12.75" customHeight="1" x14ac:dyDescent="0.2">
      <c r="J538" s="53"/>
      <c r="K538" s="53">
        <f t="shared" si="54"/>
        <v>0</v>
      </c>
    </row>
    <row r="539" spans="10:11" ht="12.75" customHeight="1" x14ac:dyDescent="0.2">
      <c r="J539" s="53"/>
      <c r="K539" s="53">
        <f t="shared" si="54"/>
        <v>0</v>
      </c>
    </row>
    <row r="540" spans="10:11" ht="12.75" customHeight="1" x14ac:dyDescent="0.2">
      <c r="J540" s="53"/>
      <c r="K540" s="53">
        <f t="shared" si="54"/>
        <v>0</v>
      </c>
    </row>
    <row r="541" spans="10:11" ht="12.75" customHeight="1" x14ac:dyDescent="0.2">
      <c r="J541" s="53"/>
      <c r="K541" s="53">
        <f t="shared" si="54"/>
        <v>0</v>
      </c>
    </row>
    <row r="542" spans="10:11" ht="12.75" customHeight="1" x14ac:dyDescent="0.2">
      <c r="J542" s="53"/>
      <c r="K542" s="53">
        <f t="shared" si="54"/>
        <v>0</v>
      </c>
    </row>
    <row r="543" spans="10:11" ht="12.75" customHeight="1" x14ac:dyDescent="0.2">
      <c r="J543" s="53"/>
      <c r="K543" s="53">
        <f t="shared" si="54"/>
        <v>0</v>
      </c>
    </row>
    <row r="544" spans="10:11" ht="12.75" customHeight="1" x14ac:dyDescent="0.2">
      <c r="J544" s="53"/>
      <c r="K544" s="53">
        <f t="shared" si="54"/>
        <v>0</v>
      </c>
    </row>
    <row r="545" spans="10:11" ht="12.75" customHeight="1" x14ac:dyDescent="0.2">
      <c r="J545" s="53"/>
      <c r="K545" s="53">
        <f t="shared" si="54"/>
        <v>0</v>
      </c>
    </row>
    <row r="546" spans="10:11" ht="12.75" customHeight="1" x14ac:dyDescent="0.2">
      <c r="J546" s="53"/>
      <c r="K546" s="53">
        <f t="shared" si="54"/>
        <v>0</v>
      </c>
    </row>
    <row r="547" spans="10:11" ht="12.75" customHeight="1" x14ac:dyDescent="0.2">
      <c r="J547" s="53"/>
      <c r="K547" s="53">
        <f t="shared" si="54"/>
        <v>0</v>
      </c>
    </row>
    <row r="548" spans="10:11" ht="12.75" customHeight="1" x14ac:dyDescent="0.2">
      <c r="J548" s="53"/>
      <c r="K548" s="53">
        <f t="shared" si="54"/>
        <v>0</v>
      </c>
    </row>
    <row r="549" spans="10:11" ht="12.75" customHeight="1" x14ac:dyDescent="0.2">
      <c r="J549" s="53"/>
      <c r="K549" s="53">
        <f t="shared" si="54"/>
        <v>0</v>
      </c>
    </row>
    <row r="550" spans="10:11" ht="12.75" customHeight="1" x14ac:dyDescent="0.2">
      <c r="J550" s="53"/>
      <c r="K550" s="53">
        <f t="shared" si="54"/>
        <v>0</v>
      </c>
    </row>
    <row r="551" spans="10:11" ht="12.75" customHeight="1" x14ac:dyDescent="0.2">
      <c r="J551" s="53"/>
      <c r="K551" s="53">
        <f t="shared" si="54"/>
        <v>0</v>
      </c>
    </row>
    <row r="552" spans="10:11" ht="12.75" customHeight="1" x14ac:dyDescent="0.2">
      <c r="J552" s="53"/>
      <c r="K552" s="53">
        <f t="shared" si="54"/>
        <v>0</v>
      </c>
    </row>
    <row r="553" spans="10:11" ht="12.75" customHeight="1" x14ac:dyDescent="0.2">
      <c r="J553" s="53"/>
      <c r="K553" s="53">
        <f t="shared" si="54"/>
        <v>0</v>
      </c>
    </row>
    <row r="554" spans="10:11" ht="12.75" customHeight="1" x14ac:dyDescent="0.2">
      <c r="J554" s="53"/>
      <c r="K554" s="53">
        <f t="shared" si="54"/>
        <v>0</v>
      </c>
    </row>
    <row r="555" spans="10:11" ht="12.75" customHeight="1" x14ac:dyDescent="0.2">
      <c r="J555" s="53"/>
      <c r="K555" s="53">
        <f t="shared" si="54"/>
        <v>0</v>
      </c>
    </row>
    <row r="556" spans="10:11" ht="12.75" customHeight="1" x14ac:dyDescent="0.2">
      <c r="J556" s="53"/>
      <c r="K556" s="53">
        <f t="shared" si="54"/>
        <v>0</v>
      </c>
    </row>
    <row r="557" spans="10:11" ht="12.75" customHeight="1" x14ac:dyDescent="0.2">
      <c r="J557" s="53"/>
      <c r="K557" s="53">
        <f t="shared" si="54"/>
        <v>0</v>
      </c>
    </row>
    <row r="558" spans="10:11" ht="12.75" customHeight="1" x14ac:dyDescent="0.2">
      <c r="J558" s="53"/>
      <c r="K558" s="53">
        <f t="shared" si="54"/>
        <v>0</v>
      </c>
    </row>
    <row r="559" spans="10:11" ht="12.75" customHeight="1" x14ac:dyDescent="0.2">
      <c r="J559" s="53"/>
      <c r="K559" s="53">
        <f t="shared" si="54"/>
        <v>0</v>
      </c>
    </row>
    <row r="560" spans="10:11" ht="12.75" customHeight="1" x14ac:dyDescent="0.2">
      <c r="J560" s="53"/>
      <c r="K560" s="53">
        <f t="shared" si="54"/>
        <v>0</v>
      </c>
    </row>
    <row r="561" spans="10:11" ht="12.75" customHeight="1" x14ac:dyDescent="0.2">
      <c r="J561" s="53"/>
      <c r="K561" s="53">
        <f t="shared" si="54"/>
        <v>0</v>
      </c>
    </row>
    <row r="562" spans="10:11" ht="12.75" customHeight="1" x14ac:dyDescent="0.2">
      <c r="J562" s="53"/>
      <c r="K562" s="53">
        <f t="shared" si="54"/>
        <v>0</v>
      </c>
    </row>
    <row r="563" spans="10:11" ht="12.75" customHeight="1" x14ac:dyDescent="0.2">
      <c r="J563" s="53"/>
      <c r="K563" s="53">
        <f t="shared" si="54"/>
        <v>0</v>
      </c>
    </row>
    <row r="564" spans="10:11" ht="12.75" customHeight="1" x14ac:dyDescent="0.2">
      <c r="J564" s="53"/>
      <c r="K564" s="53">
        <f t="shared" si="54"/>
        <v>0</v>
      </c>
    </row>
    <row r="565" spans="10:11" ht="12.75" customHeight="1" x14ac:dyDescent="0.2">
      <c r="J565" s="53"/>
      <c r="K565" s="53">
        <f t="shared" si="54"/>
        <v>0</v>
      </c>
    </row>
    <row r="566" spans="10:11" ht="12.75" customHeight="1" x14ac:dyDescent="0.2">
      <c r="J566" s="53"/>
      <c r="K566" s="53">
        <f t="shared" si="54"/>
        <v>0</v>
      </c>
    </row>
    <row r="567" spans="10:11" ht="12.75" customHeight="1" x14ac:dyDescent="0.2">
      <c r="J567" s="53"/>
      <c r="K567" s="53">
        <f t="shared" si="54"/>
        <v>0</v>
      </c>
    </row>
    <row r="568" spans="10:11" ht="12.75" customHeight="1" x14ac:dyDescent="0.2">
      <c r="J568" s="53"/>
      <c r="K568" s="53">
        <f t="shared" si="54"/>
        <v>0</v>
      </c>
    </row>
    <row r="569" spans="10:11" ht="12.75" customHeight="1" x14ac:dyDescent="0.2">
      <c r="J569" s="53"/>
      <c r="K569" s="53">
        <f t="shared" si="54"/>
        <v>0</v>
      </c>
    </row>
    <row r="570" spans="10:11" ht="12.75" customHeight="1" x14ac:dyDescent="0.2">
      <c r="J570" s="53"/>
      <c r="K570" s="53">
        <f t="shared" si="54"/>
        <v>0</v>
      </c>
    </row>
    <row r="571" spans="10:11" ht="12.75" customHeight="1" x14ac:dyDescent="0.2">
      <c r="J571" s="53"/>
      <c r="K571" s="53">
        <f t="shared" si="54"/>
        <v>0</v>
      </c>
    </row>
    <row r="572" spans="10:11" ht="12.75" customHeight="1" x14ac:dyDescent="0.2">
      <c r="J572" s="53"/>
      <c r="K572" s="53">
        <f t="shared" si="54"/>
        <v>0</v>
      </c>
    </row>
    <row r="573" spans="10:11" ht="12.75" customHeight="1" x14ac:dyDescent="0.2">
      <c r="J573" s="53"/>
      <c r="K573" s="53">
        <f t="shared" si="54"/>
        <v>0</v>
      </c>
    </row>
    <row r="574" spans="10:11" ht="12.75" customHeight="1" x14ac:dyDescent="0.2">
      <c r="J574" s="53"/>
      <c r="K574" s="53">
        <f t="shared" si="54"/>
        <v>0</v>
      </c>
    </row>
    <row r="575" spans="10:11" ht="12.75" customHeight="1" x14ac:dyDescent="0.2">
      <c r="J575" s="53"/>
      <c r="K575" s="53">
        <f t="shared" si="54"/>
        <v>0</v>
      </c>
    </row>
    <row r="576" spans="10:11" ht="12.75" customHeight="1" x14ac:dyDescent="0.2">
      <c r="J576" s="53"/>
      <c r="K576" s="53">
        <f t="shared" si="54"/>
        <v>0</v>
      </c>
    </row>
    <row r="577" spans="10:11" ht="12.75" customHeight="1" x14ac:dyDescent="0.2">
      <c r="J577" s="53"/>
      <c r="K577" s="53">
        <f t="shared" si="54"/>
        <v>0</v>
      </c>
    </row>
    <row r="578" spans="10:11" ht="12.75" customHeight="1" x14ac:dyDescent="0.2">
      <c r="J578" s="53"/>
      <c r="K578" s="53">
        <f t="shared" si="54"/>
        <v>0</v>
      </c>
    </row>
    <row r="579" spans="10:11" ht="12.75" customHeight="1" x14ac:dyDescent="0.2">
      <c r="J579" s="53"/>
      <c r="K579" s="53">
        <f t="shared" si="54"/>
        <v>0</v>
      </c>
    </row>
    <row r="580" spans="10:11" ht="12.75" customHeight="1" x14ac:dyDescent="0.2">
      <c r="J580" s="53"/>
      <c r="K580" s="53">
        <f t="shared" si="54"/>
        <v>0</v>
      </c>
    </row>
    <row r="581" spans="10:11" ht="12.75" customHeight="1" x14ac:dyDescent="0.2">
      <c r="J581" s="53"/>
      <c r="K581" s="53">
        <f t="shared" si="54"/>
        <v>0</v>
      </c>
    </row>
    <row r="582" spans="10:11" ht="12.75" customHeight="1" x14ac:dyDescent="0.2">
      <c r="J582" s="53"/>
      <c r="K582" s="53">
        <f t="shared" si="54"/>
        <v>0</v>
      </c>
    </row>
    <row r="583" spans="10:11" ht="12.75" customHeight="1" x14ac:dyDescent="0.2">
      <c r="J583" s="53"/>
      <c r="K583" s="53">
        <f t="shared" si="54"/>
        <v>0</v>
      </c>
    </row>
    <row r="584" spans="10:11" ht="12.75" customHeight="1" x14ac:dyDescent="0.2">
      <c r="J584" s="53"/>
      <c r="K584" s="53">
        <f t="shared" si="54"/>
        <v>0</v>
      </c>
    </row>
    <row r="585" spans="10:11" ht="12.75" customHeight="1" x14ac:dyDescent="0.2">
      <c r="J585" s="53"/>
      <c r="K585" s="53">
        <f t="shared" si="54"/>
        <v>0</v>
      </c>
    </row>
    <row r="586" spans="10:11" ht="12.75" customHeight="1" x14ac:dyDescent="0.2">
      <c r="J586" s="53"/>
      <c r="K586" s="53">
        <f t="shared" si="54"/>
        <v>0</v>
      </c>
    </row>
    <row r="587" spans="10:11" ht="12.75" customHeight="1" x14ac:dyDescent="0.2">
      <c r="J587" s="53"/>
      <c r="K587" s="53">
        <f t="shared" si="54"/>
        <v>0</v>
      </c>
    </row>
    <row r="588" spans="10:11" ht="12.75" customHeight="1" x14ac:dyDescent="0.2">
      <c r="J588" s="53"/>
      <c r="K588" s="53">
        <f t="shared" si="54"/>
        <v>0</v>
      </c>
    </row>
    <row r="589" spans="10:11" ht="12.75" customHeight="1" x14ac:dyDescent="0.2">
      <c r="J589" s="53"/>
      <c r="K589" s="53">
        <f t="shared" si="54"/>
        <v>0</v>
      </c>
    </row>
    <row r="590" spans="10:11" ht="12.75" customHeight="1" x14ac:dyDescent="0.2">
      <c r="J590" s="53"/>
      <c r="K590" s="53">
        <f t="shared" si="54"/>
        <v>0</v>
      </c>
    </row>
    <row r="591" spans="10:11" ht="12.75" customHeight="1" x14ac:dyDescent="0.2">
      <c r="J591" s="53"/>
      <c r="K591" s="53">
        <f t="shared" si="54"/>
        <v>0</v>
      </c>
    </row>
    <row r="592" spans="10:11" ht="12.75" customHeight="1" x14ac:dyDescent="0.2">
      <c r="J592" s="53"/>
      <c r="K592" s="53">
        <f t="shared" si="54"/>
        <v>0</v>
      </c>
    </row>
    <row r="593" spans="10:11" ht="12.75" customHeight="1" x14ac:dyDescent="0.2">
      <c r="J593" s="53"/>
      <c r="K593" s="53">
        <f t="shared" si="54"/>
        <v>0</v>
      </c>
    </row>
    <row r="594" spans="10:11" ht="12.75" customHeight="1" x14ac:dyDescent="0.2">
      <c r="J594" s="53"/>
      <c r="K594" s="53">
        <f t="shared" si="54"/>
        <v>0</v>
      </c>
    </row>
    <row r="595" spans="10:11" ht="12.75" customHeight="1" x14ac:dyDescent="0.2">
      <c r="J595" s="53"/>
      <c r="K595" s="53">
        <f t="shared" ref="K595:K658" si="55">IF(J596="",0,J596)</f>
        <v>0</v>
      </c>
    </row>
    <row r="596" spans="10:11" ht="12.75" customHeight="1" x14ac:dyDescent="0.2">
      <c r="J596" s="53"/>
      <c r="K596" s="53">
        <f t="shared" si="55"/>
        <v>0</v>
      </c>
    </row>
    <row r="597" spans="10:11" ht="12.75" customHeight="1" x14ac:dyDescent="0.2">
      <c r="J597" s="53"/>
      <c r="K597" s="53">
        <f t="shared" si="55"/>
        <v>0</v>
      </c>
    </row>
    <row r="598" spans="10:11" ht="12.75" customHeight="1" x14ac:dyDescent="0.2">
      <c r="J598" s="53"/>
      <c r="K598" s="53">
        <f t="shared" si="55"/>
        <v>0</v>
      </c>
    </row>
    <row r="599" spans="10:11" ht="12.75" customHeight="1" x14ac:dyDescent="0.2">
      <c r="J599" s="53"/>
      <c r="K599" s="53">
        <f t="shared" si="55"/>
        <v>0</v>
      </c>
    </row>
    <row r="600" spans="10:11" ht="12.75" customHeight="1" x14ac:dyDescent="0.2">
      <c r="J600" s="53"/>
      <c r="K600" s="53">
        <f t="shared" si="55"/>
        <v>0</v>
      </c>
    </row>
    <row r="601" spans="10:11" ht="12.75" customHeight="1" x14ac:dyDescent="0.2">
      <c r="J601" s="53"/>
      <c r="K601" s="53">
        <f t="shared" si="55"/>
        <v>0</v>
      </c>
    </row>
    <row r="602" spans="10:11" ht="12.75" customHeight="1" x14ac:dyDescent="0.2">
      <c r="J602" s="53"/>
      <c r="K602" s="53">
        <f t="shared" si="55"/>
        <v>0</v>
      </c>
    </row>
    <row r="603" spans="10:11" ht="12.75" customHeight="1" x14ac:dyDescent="0.2">
      <c r="J603" s="53"/>
      <c r="K603" s="53">
        <f t="shared" si="55"/>
        <v>0</v>
      </c>
    </row>
    <row r="604" spans="10:11" ht="12.75" customHeight="1" x14ac:dyDescent="0.2">
      <c r="J604" s="53"/>
      <c r="K604" s="53">
        <f t="shared" si="55"/>
        <v>0</v>
      </c>
    </row>
    <row r="605" spans="10:11" ht="12.75" customHeight="1" x14ac:dyDescent="0.2">
      <c r="J605" s="53"/>
      <c r="K605" s="53">
        <f t="shared" si="55"/>
        <v>0</v>
      </c>
    </row>
    <row r="606" spans="10:11" ht="12.75" customHeight="1" x14ac:dyDescent="0.2">
      <c r="J606" s="53"/>
      <c r="K606" s="53">
        <f t="shared" si="55"/>
        <v>0</v>
      </c>
    </row>
    <row r="607" spans="10:11" ht="12.75" customHeight="1" x14ac:dyDescent="0.2">
      <c r="J607" s="53"/>
      <c r="K607" s="53">
        <f t="shared" si="55"/>
        <v>0</v>
      </c>
    </row>
    <row r="608" spans="10:11" ht="12.75" customHeight="1" x14ac:dyDescent="0.2">
      <c r="J608" s="53"/>
      <c r="K608" s="53">
        <f t="shared" si="55"/>
        <v>0</v>
      </c>
    </row>
    <row r="609" spans="10:11" ht="12.75" customHeight="1" x14ac:dyDescent="0.2">
      <c r="J609" s="53"/>
      <c r="K609" s="53">
        <f t="shared" si="55"/>
        <v>0</v>
      </c>
    </row>
    <row r="610" spans="10:11" ht="12.75" customHeight="1" x14ac:dyDescent="0.2">
      <c r="J610" s="53"/>
      <c r="K610" s="53">
        <f t="shared" si="55"/>
        <v>0</v>
      </c>
    </row>
    <row r="611" spans="10:11" ht="12.75" customHeight="1" x14ac:dyDescent="0.2">
      <c r="J611" s="53"/>
      <c r="K611" s="53">
        <f t="shared" si="55"/>
        <v>0</v>
      </c>
    </row>
    <row r="612" spans="10:11" ht="12.75" customHeight="1" x14ac:dyDescent="0.2">
      <c r="J612" s="53"/>
      <c r="K612" s="53">
        <f t="shared" si="55"/>
        <v>0</v>
      </c>
    </row>
    <row r="613" spans="10:11" ht="12.75" customHeight="1" x14ac:dyDescent="0.2">
      <c r="J613" s="53"/>
      <c r="K613" s="53">
        <f t="shared" si="55"/>
        <v>0</v>
      </c>
    </row>
    <row r="614" spans="10:11" ht="12.75" customHeight="1" x14ac:dyDescent="0.2">
      <c r="J614" s="53"/>
      <c r="K614" s="53">
        <f t="shared" si="55"/>
        <v>0</v>
      </c>
    </row>
    <row r="615" spans="10:11" ht="12.75" customHeight="1" x14ac:dyDescent="0.2">
      <c r="J615" s="53"/>
      <c r="K615" s="53">
        <f t="shared" si="55"/>
        <v>0</v>
      </c>
    </row>
    <row r="616" spans="10:11" ht="12.75" customHeight="1" x14ac:dyDescent="0.2">
      <c r="J616" s="53"/>
      <c r="K616" s="53">
        <f t="shared" si="55"/>
        <v>0</v>
      </c>
    </row>
    <row r="617" spans="10:11" ht="12.75" customHeight="1" x14ac:dyDescent="0.2">
      <c r="J617" s="53"/>
      <c r="K617" s="53">
        <f t="shared" si="55"/>
        <v>0</v>
      </c>
    </row>
    <row r="618" spans="10:11" ht="12.75" customHeight="1" x14ac:dyDescent="0.2">
      <c r="J618" s="53"/>
      <c r="K618" s="53">
        <f t="shared" si="55"/>
        <v>0</v>
      </c>
    </row>
    <row r="619" spans="10:11" ht="12.75" customHeight="1" x14ac:dyDescent="0.2">
      <c r="J619" s="53"/>
      <c r="K619" s="53">
        <f t="shared" si="55"/>
        <v>0</v>
      </c>
    </row>
    <row r="620" spans="10:11" ht="12.75" customHeight="1" x14ac:dyDescent="0.2">
      <c r="J620" s="53"/>
      <c r="K620" s="53">
        <f t="shared" si="55"/>
        <v>0</v>
      </c>
    </row>
    <row r="621" spans="10:11" ht="12.75" customHeight="1" x14ac:dyDescent="0.2">
      <c r="J621" s="53"/>
      <c r="K621" s="53">
        <f t="shared" si="55"/>
        <v>0</v>
      </c>
    </row>
    <row r="622" spans="10:11" ht="12.75" customHeight="1" x14ac:dyDescent="0.2">
      <c r="J622" s="53"/>
      <c r="K622" s="53">
        <f t="shared" si="55"/>
        <v>0</v>
      </c>
    </row>
    <row r="623" spans="10:11" ht="12.75" customHeight="1" x14ac:dyDescent="0.2">
      <c r="J623" s="53"/>
      <c r="K623" s="53">
        <f t="shared" si="55"/>
        <v>0</v>
      </c>
    </row>
    <row r="624" spans="10:11" ht="12.75" customHeight="1" x14ac:dyDescent="0.2">
      <c r="J624" s="53"/>
      <c r="K624" s="53">
        <f t="shared" si="55"/>
        <v>0</v>
      </c>
    </row>
    <row r="625" spans="10:11" ht="12.75" customHeight="1" x14ac:dyDescent="0.2">
      <c r="J625" s="53"/>
      <c r="K625" s="53">
        <f t="shared" si="55"/>
        <v>0</v>
      </c>
    </row>
    <row r="626" spans="10:11" ht="12.75" customHeight="1" x14ac:dyDescent="0.2">
      <c r="J626" s="53"/>
      <c r="K626" s="53">
        <f t="shared" si="55"/>
        <v>0</v>
      </c>
    </row>
    <row r="627" spans="10:11" ht="12.75" customHeight="1" x14ac:dyDescent="0.2">
      <c r="J627" s="53"/>
      <c r="K627" s="53">
        <f t="shared" si="55"/>
        <v>0</v>
      </c>
    </row>
    <row r="628" spans="10:11" ht="12.75" customHeight="1" x14ac:dyDescent="0.2">
      <c r="J628" s="53"/>
      <c r="K628" s="53">
        <f t="shared" si="55"/>
        <v>0</v>
      </c>
    </row>
    <row r="629" spans="10:11" ht="12.75" customHeight="1" x14ac:dyDescent="0.2">
      <c r="J629" s="53"/>
      <c r="K629" s="53">
        <f t="shared" si="55"/>
        <v>0</v>
      </c>
    </row>
    <row r="630" spans="10:11" ht="12.75" customHeight="1" x14ac:dyDescent="0.2">
      <c r="J630" s="53"/>
      <c r="K630" s="53">
        <f t="shared" si="55"/>
        <v>0</v>
      </c>
    </row>
    <row r="631" spans="10:11" ht="12.75" customHeight="1" x14ac:dyDescent="0.2">
      <c r="J631" s="53"/>
      <c r="K631" s="53">
        <f t="shared" si="55"/>
        <v>0</v>
      </c>
    </row>
    <row r="632" spans="10:11" ht="12.75" customHeight="1" x14ac:dyDescent="0.2">
      <c r="J632" s="53"/>
      <c r="K632" s="53">
        <f t="shared" si="55"/>
        <v>0</v>
      </c>
    </row>
    <row r="633" spans="10:11" ht="12.75" customHeight="1" x14ac:dyDescent="0.2">
      <c r="J633" s="53"/>
      <c r="K633" s="53">
        <f t="shared" si="55"/>
        <v>0</v>
      </c>
    </row>
    <row r="634" spans="10:11" ht="12.75" customHeight="1" x14ac:dyDescent="0.2">
      <c r="J634" s="53"/>
      <c r="K634" s="53">
        <f t="shared" si="55"/>
        <v>0</v>
      </c>
    </row>
    <row r="635" spans="10:11" ht="12.75" customHeight="1" x14ac:dyDescent="0.2">
      <c r="J635" s="53"/>
      <c r="K635" s="53">
        <f t="shared" si="55"/>
        <v>0</v>
      </c>
    </row>
    <row r="636" spans="10:11" ht="12.75" customHeight="1" x14ac:dyDescent="0.2">
      <c r="J636" s="53"/>
      <c r="K636" s="53">
        <f t="shared" si="55"/>
        <v>0</v>
      </c>
    </row>
    <row r="637" spans="10:11" ht="12.75" customHeight="1" x14ac:dyDescent="0.2">
      <c r="J637" s="53"/>
      <c r="K637" s="53">
        <f t="shared" si="55"/>
        <v>0</v>
      </c>
    </row>
    <row r="638" spans="10:11" ht="12.75" customHeight="1" x14ac:dyDescent="0.2">
      <c r="J638" s="53"/>
      <c r="K638" s="53">
        <f t="shared" si="55"/>
        <v>0</v>
      </c>
    </row>
    <row r="639" spans="10:11" ht="12.75" customHeight="1" x14ac:dyDescent="0.2">
      <c r="J639" s="53"/>
      <c r="K639" s="53">
        <f t="shared" si="55"/>
        <v>0</v>
      </c>
    </row>
    <row r="640" spans="10:11" ht="12.75" customHeight="1" x14ac:dyDescent="0.2">
      <c r="J640" s="53"/>
      <c r="K640" s="53">
        <f t="shared" si="55"/>
        <v>0</v>
      </c>
    </row>
    <row r="641" spans="10:11" ht="12.75" customHeight="1" x14ac:dyDescent="0.2">
      <c r="J641" s="53"/>
      <c r="K641" s="53">
        <f t="shared" si="55"/>
        <v>0</v>
      </c>
    </row>
    <row r="642" spans="10:11" ht="12.75" customHeight="1" x14ac:dyDescent="0.2">
      <c r="J642" s="53"/>
      <c r="K642" s="53">
        <f t="shared" si="55"/>
        <v>0</v>
      </c>
    </row>
    <row r="643" spans="10:11" ht="12.75" customHeight="1" x14ac:dyDescent="0.2">
      <c r="J643" s="53"/>
      <c r="K643" s="53">
        <f t="shared" si="55"/>
        <v>0</v>
      </c>
    </row>
    <row r="644" spans="10:11" ht="12.75" customHeight="1" x14ac:dyDescent="0.2">
      <c r="J644" s="53"/>
      <c r="K644" s="53">
        <f t="shared" si="55"/>
        <v>0</v>
      </c>
    </row>
    <row r="645" spans="10:11" ht="12.75" customHeight="1" x14ac:dyDescent="0.2">
      <c r="J645" s="53"/>
      <c r="K645" s="53">
        <f t="shared" si="55"/>
        <v>0</v>
      </c>
    </row>
    <row r="646" spans="10:11" ht="12.75" customHeight="1" x14ac:dyDescent="0.2">
      <c r="J646" s="53"/>
      <c r="K646" s="53">
        <f t="shared" si="55"/>
        <v>0</v>
      </c>
    </row>
    <row r="647" spans="10:11" ht="12.75" customHeight="1" x14ac:dyDescent="0.2">
      <c r="J647" s="53"/>
      <c r="K647" s="53">
        <f t="shared" si="55"/>
        <v>0</v>
      </c>
    </row>
    <row r="648" spans="10:11" ht="12.75" customHeight="1" x14ac:dyDescent="0.2">
      <c r="J648" s="53"/>
      <c r="K648" s="53">
        <f t="shared" si="55"/>
        <v>0</v>
      </c>
    </row>
    <row r="649" spans="10:11" ht="12.75" customHeight="1" x14ac:dyDescent="0.2">
      <c r="J649" s="53"/>
      <c r="K649" s="53">
        <f t="shared" si="55"/>
        <v>0</v>
      </c>
    </row>
    <row r="650" spans="10:11" ht="12.75" customHeight="1" x14ac:dyDescent="0.2">
      <c r="J650" s="53"/>
      <c r="K650" s="53">
        <f t="shared" si="55"/>
        <v>0</v>
      </c>
    </row>
    <row r="651" spans="10:11" ht="12.75" customHeight="1" x14ac:dyDescent="0.2">
      <c r="J651" s="53"/>
      <c r="K651" s="53">
        <f t="shared" si="55"/>
        <v>0</v>
      </c>
    </row>
    <row r="652" spans="10:11" ht="12.75" customHeight="1" x14ac:dyDescent="0.2">
      <c r="J652" s="53"/>
      <c r="K652" s="53">
        <f t="shared" si="55"/>
        <v>0</v>
      </c>
    </row>
    <row r="653" spans="10:11" ht="12.75" customHeight="1" x14ac:dyDescent="0.2">
      <c r="J653" s="53"/>
      <c r="K653" s="53">
        <f t="shared" si="55"/>
        <v>0</v>
      </c>
    </row>
    <row r="654" spans="10:11" ht="12.75" customHeight="1" x14ac:dyDescent="0.2">
      <c r="J654" s="53"/>
      <c r="K654" s="53">
        <f t="shared" si="55"/>
        <v>0</v>
      </c>
    </row>
    <row r="655" spans="10:11" ht="12.75" customHeight="1" x14ac:dyDescent="0.2">
      <c r="J655" s="53"/>
      <c r="K655" s="53">
        <f t="shared" si="55"/>
        <v>0</v>
      </c>
    </row>
    <row r="656" spans="10:11" ht="12.75" customHeight="1" x14ac:dyDescent="0.2">
      <c r="J656" s="53"/>
      <c r="K656" s="53">
        <f t="shared" si="55"/>
        <v>0</v>
      </c>
    </row>
    <row r="657" spans="10:11" ht="12.75" customHeight="1" x14ac:dyDescent="0.2">
      <c r="J657" s="53"/>
      <c r="K657" s="53">
        <f t="shared" si="55"/>
        <v>0</v>
      </c>
    </row>
    <row r="658" spans="10:11" ht="12.75" customHeight="1" x14ac:dyDescent="0.2">
      <c r="J658" s="53"/>
      <c r="K658" s="53">
        <f t="shared" si="55"/>
        <v>0</v>
      </c>
    </row>
    <row r="659" spans="10:11" ht="12.75" customHeight="1" x14ac:dyDescent="0.2">
      <c r="J659" s="53"/>
      <c r="K659" s="53">
        <f t="shared" ref="K659:K664" si="56">IF(J660="",0,J660)</f>
        <v>0</v>
      </c>
    </row>
    <row r="660" spans="10:11" ht="12.75" customHeight="1" x14ac:dyDescent="0.2">
      <c r="J660" s="53"/>
      <c r="K660" s="53">
        <f t="shared" si="56"/>
        <v>0</v>
      </c>
    </row>
    <row r="661" spans="10:11" ht="12.75" customHeight="1" x14ac:dyDescent="0.2">
      <c r="J661" s="53"/>
      <c r="K661" s="53">
        <f t="shared" si="56"/>
        <v>0</v>
      </c>
    </row>
    <row r="662" spans="10:11" ht="12.75" customHeight="1" x14ac:dyDescent="0.2">
      <c r="J662" s="53"/>
      <c r="K662" s="53">
        <f t="shared" si="56"/>
        <v>0</v>
      </c>
    </row>
    <row r="663" spans="10:11" ht="12.75" customHeight="1" x14ac:dyDescent="0.2">
      <c r="J663" s="53"/>
      <c r="K663" s="53">
        <f t="shared" si="56"/>
        <v>0</v>
      </c>
    </row>
    <row r="664" spans="10:11" ht="12.75" customHeight="1" x14ac:dyDescent="0.2">
      <c r="J664" s="53"/>
      <c r="K664" s="53">
        <f t="shared" si="56"/>
        <v>0</v>
      </c>
    </row>
    <row r="665" spans="10:11" ht="12.75" customHeight="1" x14ac:dyDescent="0.2">
      <c r="J665" s="53"/>
      <c r="K665" s="53">
        <f>+J666</f>
        <v>0</v>
      </c>
    </row>
    <row r="666" spans="10:11" ht="12.75" customHeight="1" x14ac:dyDescent="0.2">
      <c r="J666" s="53"/>
      <c r="K666" s="53">
        <f>+J667</f>
        <v>0</v>
      </c>
    </row>
    <row r="667" spans="10:11" ht="12.75" customHeight="1" x14ac:dyDescent="0.2">
      <c r="J667" s="53"/>
      <c r="K667" s="53">
        <f t="shared" ref="K667:K730" si="57">+J668</f>
        <v>0</v>
      </c>
    </row>
    <row r="668" spans="10:11" ht="12.75" customHeight="1" x14ac:dyDescent="0.2">
      <c r="J668" s="53"/>
      <c r="K668" s="53">
        <f t="shared" si="57"/>
        <v>0</v>
      </c>
    </row>
    <row r="669" spans="10:11" ht="12.75" customHeight="1" x14ac:dyDescent="0.2">
      <c r="J669" s="53"/>
      <c r="K669" s="53">
        <f t="shared" si="57"/>
        <v>0</v>
      </c>
    </row>
    <row r="670" spans="10:11" ht="12.75" customHeight="1" x14ac:dyDescent="0.2">
      <c r="J670" s="53"/>
      <c r="K670" s="53">
        <f t="shared" si="57"/>
        <v>0</v>
      </c>
    </row>
    <row r="671" spans="10:11" ht="12.75" customHeight="1" x14ac:dyDescent="0.2">
      <c r="J671" s="53"/>
      <c r="K671" s="53">
        <f t="shared" si="57"/>
        <v>0</v>
      </c>
    </row>
    <row r="672" spans="10:11" ht="12.75" customHeight="1" x14ac:dyDescent="0.2">
      <c r="J672" s="53"/>
      <c r="K672" s="53">
        <f t="shared" si="57"/>
        <v>0</v>
      </c>
    </row>
    <row r="673" spans="10:11" ht="12.75" customHeight="1" x14ac:dyDescent="0.2">
      <c r="J673" s="53"/>
      <c r="K673" s="53">
        <f t="shared" si="57"/>
        <v>0</v>
      </c>
    </row>
    <row r="674" spans="10:11" ht="12.75" customHeight="1" x14ac:dyDescent="0.2">
      <c r="J674" s="53"/>
      <c r="K674" s="53">
        <f t="shared" si="57"/>
        <v>0</v>
      </c>
    </row>
    <row r="675" spans="10:11" ht="12.75" customHeight="1" x14ac:dyDescent="0.2">
      <c r="J675" s="53"/>
      <c r="K675" s="53">
        <f t="shared" si="57"/>
        <v>0</v>
      </c>
    </row>
    <row r="676" spans="10:11" ht="12.75" customHeight="1" x14ac:dyDescent="0.2">
      <c r="J676" s="53"/>
      <c r="K676" s="53">
        <f t="shared" si="57"/>
        <v>0</v>
      </c>
    </row>
    <row r="677" spans="10:11" ht="12.75" customHeight="1" x14ac:dyDescent="0.2">
      <c r="J677" s="53"/>
      <c r="K677" s="53">
        <f t="shared" si="57"/>
        <v>0</v>
      </c>
    </row>
    <row r="678" spans="10:11" ht="12.75" customHeight="1" x14ac:dyDescent="0.2">
      <c r="J678" s="53"/>
      <c r="K678" s="53">
        <f t="shared" si="57"/>
        <v>0</v>
      </c>
    </row>
    <row r="679" spans="10:11" ht="12.75" customHeight="1" x14ac:dyDescent="0.2">
      <c r="J679" s="53"/>
      <c r="K679" s="53">
        <f t="shared" si="57"/>
        <v>0</v>
      </c>
    </row>
    <row r="680" spans="10:11" ht="12.75" customHeight="1" x14ac:dyDescent="0.2">
      <c r="J680" s="53"/>
      <c r="K680" s="53">
        <f t="shared" si="57"/>
        <v>0</v>
      </c>
    </row>
    <row r="681" spans="10:11" ht="12.75" customHeight="1" x14ac:dyDescent="0.2">
      <c r="J681" s="53"/>
      <c r="K681" s="53">
        <f t="shared" si="57"/>
        <v>0</v>
      </c>
    </row>
    <row r="682" spans="10:11" ht="12.75" customHeight="1" x14ac:dyDescent="0.2">
      <c r="J682" s="53"/>
      <c r="K682" s="53">
        <f t="shared" si="57"/>
        <v>0</v>
      </c>
    </row>
    <row r="683" spans="10:11" ht="12.75" customHeight="1" x14ac:dyDescent="0.2">
      <c r="J683" s="53"/>
      <c r="K683" s="53">
        <f t="shared" si="57"/>
        <v>0</v>
      </c>
    </row>
    <row r="684" spans="10:11" ht="12.75" customHeight="1" x14ac:dyDescent="0.2">
      <c r="J684" s="53"/>
      <c r="K684" s="53">
        <f t="shared" si="57"/>
        <v>0</v>
      </c>
    </row>
    <row r="685" spans="10:11" ht="12.75" customHeight="1" x14ac:dyDescent="0.2">
      <c r="J685" s="53"/>
      <c r="K685" s="53">
        <f t="shared" si="57"/>
        <v>0</v>
      </c>
    </row>
    <row r="686" spans="10:11" ht="12.75" customHeight="1" x14ac:dyDescent="0.2">
      <c r="J686" s="53"/>
      <c r="K686" s="53">
        <f t="shared" si="57"/>
        <v>0</v>
      </c>
    </row>
    <row r="687" spans="10:11" ht="12.75" customHeight="1" x14ac:dyDescent="0.2">
      <c r="J687" s="53"/>
      <c r="K687" s="53">
        <f t="shared" si="57"/>
        <v>0</v>
      </c>
    </row>
    <row r="688" spans="10:11" ht="12.75" customHeight="1" x14ac:dyDescent="0.2">
      <c r="J688" s="53"/>
      <c r="K688" s="53">
        <f t="shared" si="57"/>
        <v>0</v>
      </c>
    </row>
    <row r="689" spans="10:11" ht="12.75" customHeight="1" x14ac:dyDescent="0.2">
      <c r="J689" s="53"/>
      <c r="K689" s="53">
        <f t="shared" si="57"/>
        <v>0</v>
      </c>
    </row>
    <row r="690" spans="10:11" ht="12.75" customHeight="1" x14ac:dyDescent="0.2">
      <c r="J690" s="53"/>
      <c r="K690" s="53">
        <f t="shared" si="57"/>
        <v>0</v>
      </c>
    </row>
    <row r="691" spans="10:11" ht="12.75" customHeight="1" x14ac:dyDescent="0.2">
      <c r="J691" s="53"/>
      <c r="K691" s="53">
        <f t="shared" si="57"/>
        <v>0</v>
      </c>
    </row>
    <row r="692" spans="10:11" ht="12.75" customHeight="1" x14ac:dyDescent="0.2">
      <c r="J692" s="53"/>
      <c r="K692" s="53">
        <f t="shared" si="57"/>
        <v>0</v>
      </c>
    </row>
    <row r="693" spans="10:11" ht="12.75" customHeight="1" x14ac:dyDescent="0.2">
      <c r="J693" s="53"/>
      <c r="K693" s="53">
        <f t="shared" si="57"/>
        <v>0</v>
      </c>
    </row>
    <row r="694" spans="10:11" ht="12.75" customHeight="1" x14ac:dyDescent="0.2">
      <c r="J694" s="53"/>
      <c r="K694" s="53">
        <f t="shared" si="57"/>
        <v>0</v>
      </c>
    </row>
    <row r="695" spans="10:11" ht="12.75" customHeight="1" x14ac:dyDescent="0.2">
      <c r="J695" s="53"/>
      <c r="K695" s="53">
        <f t="shared" si="57"/>
        <v>0</v>
      </c>
    </row>
    <row r="696" spans="10:11" ht="12.75" customHeight="1" x14ac:dyDescent="0.2">
      <c r="J696" s="53"/>
      <c r="K696" s="53">
        <f t="shared" si="57"/>
        <v>0</v>
      </c>
    </row>
    <row r="697" spans="10:11" ht="12.75" customHeight="1" x14ac:dyDescent="0.2">
      <c r="J697" s="53"/>
      <c r="K697" s="53">
        <f t="shared" si="57"/>
        <v>0</v>
      </c>
    </row>
    <row r="698" spans="10:11" ht="12.75" customHeight="1" x14ac:dyDescent="0.2">
      <c r="J698" s="53"/>
      <c r="K698" s="53">
        <f t="shared" si="57"/>
        <v>0</v>
      </c>
    </row>
    <row r="699" spans="10:11" ht="12.75" customHeight="1" x14ac:dyDescent="0.2">
      <c r="J699" s="53"/>
      <c r="K699" s="53">
        <f t="shared" si="57"/>
        <v>0</v>
      </c>
    </row>
    <row r="700" spans="10:11" ht="12.75" customHeight="1" x14ac:dyDescent="0.2">
      <c r="J700" s="53"/>
      <c r="K700" s="53">
        <f t="shared" si="57"/>
        <v>0</v>
      </c>
    </row>
    <row r="701" spans="10:11" ht="12.75" customHeight="1" x14ac:dyDescent="0.2">
      <c r="J701" s="53"/>
      <c r="K701" s="53">
        <f t="shared" si="57"/>
        <v>0</v>
      </c>
    </row>
    <row r="702" spans="10:11" ht="12.75" customHeight="1" x14ac:dyDescent="0.2">
      <c r="J702" s="53"/>
      <c r="K702" s="53">
        <f t="shared" si="57"/>
        <v>0</v>
      </c>
    </row>
    <row r="703" spans="10:11" ht="12.75" customHeight="1" x14ac:dyDescent="0.2">
      <c r="J703" s="53"/>
      <c r="K703" s="53">
        <f t="shared" si="57"/>
        <v>0</v>
      </c>
    </row>
    <row r="704" spans="10:11" ht="12.75" customHeight="1" x14ac:dyDescent="0.2">
      <c r="J704" s="53"/>
      <c r="K704" s="53">
        <f t="shared" si="57"/>
        <v>0</v>
      </c>
    </row>
    <row r="705" spans="10:11" ht="12.75" customHeight="1" x14ac:dyDescent="0.2">
      <c r="J705" s="53"/>
      <c r="K705" s="53">
        <f t="shared" si="57"/>
        <v>0</v>
      </c>
    </row>
    <row r="706" spans="10:11" ht="12.75" customHeight="1" x14ac:dyDescent="0.2">
      <c r="J706" s="53"/>
      <c r="K706" s="53">
        <f t="shared" si="57"/>
        <v>0</v>
      </c>
    </row>
    <row r="707" spans="10:11" ht="12.75" customHeight="1" x14ac:dyDescent="0.2">
      <c r="J707" s="53"/>
      <c r="K707" s="53">
        <f t="shared" si="57"/>
        <v>0</v>
      </c>
    </row>
    <row r="708" spans="10:11" ht="12.75" customHeight="1" x14ac:dyDescent="0.2">
      <c r="J708" s="53"/>
      <c r="K708" s="53">
        <f t="shared" si="57"/>
        <v>0</v>
      </c>
    </row>
    <row r="709" spans="10:11" ht="12.75" customHeight="1" x14ac:dyDescent="0.2">
      <c r="J709" s="53"/>
      <c r="K709" s="53">
        <f t="shared" si="57"/>
        <v>0</v>
      </c>
    </row>
    <row r="710" spans="10:11" ht="12.75" customHeight="1" x14ac:dyDescent="0.2">
      <c r="J710" s="53"/>
      <c r="K710" s="53">
        <f t="shared" si="57"/>
        <v>0</v>
      </c>
    </row>
    <row r="711" spans="10:11" ht="12.75" customHeight="1" x14ac:dyDescent="0.2">
      <c r="J711" s="53"/>
      <c r="K711" s="53">
        <f t="shared" si="57"/>
        <v>0</v>
      </c>
    </row>
    <row r="712" spans="10:11" ht="12.75" customHeight="1" x14ac:dyDescent="0.2">
      <c r="J712" s="53"/>
      <c r="K712" s="53">
        <f t="shared" si="57"/>
        <v>0</v>
      </c>
    </row>
    <row r="713" spans="10:11" ht="12.75" customHeight="1" x14ac:dyDescent="0.2">
      <c r="J713" s="53"/>
      <c r="K713" s="53">
        <f t="shared" si="57"/>
        <v>0</v>
      </c>
    </row>
    <row r="714" spans="10:11" ht="12.75" customHeight="1" x14ac:dyDescent="0.2">
      <c r="J714" s="53"/>
      <c r="K714" s="53">
        <f t="shared" si="57"/>
        <v>0</v>
      </c>
    </row>
    <row r="715" spans="10:11" ht="12.75" customHeight="1" x14ac:dyDescent="0.2">
      <c r="J715" s="53"/>
      <c r="K715" s="53">
        <f t="shared" si="57"/>
        <v>0</v>
      </c>
    </row>
    <row r="716" spans="10:11" ht="12.75" customHeight="1" x14ac:dyDescent="0.2">
      <c r="J716" s="53"/>
      <c r="K716" s="53">
        <f t="shared" si="57"/>
        <v>0</v>
      </c>
    </row>
    <row r="717" spans="10:11" ht="12.75" customHeight="1" x14ac:dyDescent="0.2">
      <c r="J717" s="53"/>
      <c r="K717" s="53">
        <f t="shared" si="57"/>
        <v>0</v>
      </c>
    </row>
    <row r="718" spans="10:11" ht="12.75" customHeight="1" x14ac:dyDescent="0.2">
      <c r="J718" s="53"/>
      <c r="K718" s="53">
        <f t="shared" si="57"/>
        <v>0</v>
      </c>
    </row>
    <row r="719" spans="10:11" ht="12.75" customHeight="1" x14ac:dyDescent="0.2">
      <c r="J719" s="53"/>
      <c r="K719" s="53">
        <f t="shared" si="57"/>
        <v>0</v>
      </c>
    </row>
    <row r="720" spans="10:11" ht="12.75" customHeight="1" x14ac:dyDescent="0.2">
      <c r="J720" s="53"/>
      <c r="K720" s="53">
        <f t="shared" si="57"/>
        <v>0</v>
      </c>
    </row>
    <row r="721" spans="10:11" ht="12.75" customHeight="1" x14ac:dyDescent="0.2">
      <c r="J721" s="53"/>
      <c r="K721" s="53">
        <f t="shared" si="57"/>
        <v>0</v>
      </c>
    </row>
    <row r="722" spans="10:11" ht="12.75" customHeight="1" x14ac:dyDescent="0.2">
      <c r="J722" s="53"/>
      <c r="K722" s="53">
        <f t="shared" si="57"/>
        <v>0</v>
      </c>
    </row>
    <row r="723" spans="10:11" ht="12.75" customHeight="1" x14ac:dyDescent="0.2">
      <c r="J723" s="53"/>
      <c r="K723" s="53">
        <f t="shared" si="57"/>
        <v>0</v>
      </c>
    </row>
    <row r="724" spans="10:11" ht="12.75" customHeight="1" x14ac:dyDescent="0.2">
      <c r="J724" s="53"/>
      <c r="K724" s="53">
        <f t="shared" si="57"/>
        <v>0</v>
      </c>
    </row>
    <row r="725" spans="10:11" ht="12.75" customHeight="1" x14ac:dyDescent="0.2">
      <c r="J725" s="53"/>
      <c r="K725" s="53">
        <f t="shared" si="57"/>
        <v>0</v>
      </c>
    </row>
    <row r="726" spans="10:11" ht="12.75" customHeight="1" x14ac:dyDescent="0.2">
      <c r="J726" s="53"/>
      <c r="K726" s="53">
        <f t="shared" si="57"/>
        <v>0</v>
      </c>
    </row>
    <row r="727" spans="10:11" ht="12.75" customHeight="1" x14ac:dyDescent="0.2">
      <c r="J727" s="53"/>
      <c r="K727" s="53">
        <f t="shared" si="57"/>
        <v>0</v>
      </c>
    </row>
    <row r="728" spans="10:11" ht="12.75" customHeight="1" x14ac:dyDescent="0.2">
      <c r="J728" s="53"/>
      <c r="K728" s="53">
        <f t="shared" si="57"/>
        <v>0</v>
      </c>
    </row>
    <row r="729" spans="10:11" ht="12.75" customHeight="1" x14ac:dyDescent="0.2">
      <c r="J729" s="53"/>
      <c r="K729" s="53">
        <f t="shared" si="57"/>
        <v>0</v>
      </c>
    </row>
    <row r="730" spans="10:11" ht="12.75" customHeight="1" x14ac:dyDescent="0.2">
      <c r="J730" s="53"/>
      <c r="K730" s="53">
        <f t="shared" si="57"/>
        <v>0</v>
      </c>
    </row>
    <row r="731" spans="10:11" ht="12.75" customHeight="1" x14ac:dyDescent="0.2">
      <c r="J731" s="53"/>
      <c r="K731" s="53">
        <f t="shared" ref="K731:K794" si="58">+J732</f>
        <v>0</v>
      </c>
    </row>
    <row r="732" spans="10:11" ht="12.75" customHeight="1" x14ac:dyDescent="0.2">
      <c r="J732" s="53"/>
      <c r="K732" s="53">
        <f t="shared" si="58"/>
        <v>0</v>
      </c>
    </row>
    <row r="733" spans="10:11" ht="12.75" customHeight="1" x14ac:dyDescent="0.2">
      <c r="J733" s="53"/>
      <c r="K733" s="53">
        <f t="shared" si="58"/>
        <v>0</v>
      </c>
    </row>
    <row r="734" spans="10:11" ht="12.75" customHeight="1" x14ac:dyDescent="0.2">
      <c r="J734" s="53"/>
      <c r="K734" s="53">
        <f t="shared" si="58"/>
        <v>0</v>
      </c>
    </row>
    <row r="735" spans="10:11" ht="12.75" customHeight="1" x14ac:dyDescent="0.2">
      <c r="J735" s="53"/>
      <c r="K735" s="53">
        <f t="shared" si="58"/>
        <v>0</v>
      </c>
    </row>
    <row r="736" spans="10:11" ht="12.75" customHeight="1" x14ac:dyDescent="0.2">
      <c r="J736" s="53"/>
      <c r="K736" s="53">
        <f t="shared" si="58"/>
        <v>0</v>
      </c>
    </row>
    <row r="737" spans="10:11" ht="12.75" customHeight="1" x14ac:dyDescent="0.2">
      <c r="J737" s="53"/>
      <c r="K737" s="53">
        <f t="shared" si="58"/>
        <v>0</v>
      </c>
    </row>
    <row r="738" spans="10:11" ht="12.75" customHeight="1" x14ac:dyDescent="0.2">
      <c r="J738" s="53"/>
      <c r="K738" s="53">
        <f t="shared" si="58"/>
        <v>0</v>
      </c>
    </row>
    <row r="739" spans="10:11" ht="12.75" customHeight="1" x14ac:dyDescent="0.2">
      <c r="J739" s="53"/>
      <c r="K739" s="53">
        <f t="shared" si="58"/>
        <v>0</v>
      </c>
    </row>
    <row r="740" spans="10:11" ht="12.75" customHeight="1" x14ac:dyDescent="0.2">
      <c r="J740" s="53"/>
      <c r="K740" s="53">
        <f t="shared" si="58"/>
        <v>0</v>
      </c>
    </row>
    <row r="741" spans="10:11" ht="12.75" customHeight="1" x14ac:dyDescent="0.2">
      <c r="J741" s="53"/>
      <c r="K741" s="53">
        <f t="shared" si="58"/>
        <v>0</v>
      </c>
    </row>
    <row r="742" spans="10:11" ht="12.75" customHeight="1" x14ac:dyDescent="0.2">
      <c r="J742" s="53"/>
      <c r="K742" s="53">
        <f t="shared" si="58"/>
        <v>0</v>
      </c>
    </row>
    <row r="743" spans="10:11" ht="12.75" customHeight="1" x14ac:dyDescent="0.2">
      <c r="J743" s="53"/>
      <c r="K743" s="53">
        <f t="shared" si="58"/>
        <v>0</v>
      </c>
    </row>
    <row r="744" spans="10:11" ht="12.75" customHeight="1" x14ac:dyDescent="0.2">
      <c r="J744" s="53"/>
      <c r="K744" s="53">
        <f t="shared" si="58"/>
        <v>0</v>
      </c>
    </row>
    <row r="745" spans="10:11" ht="12.75" customHeight="1" x14ac:dyDescent="0.2">
      <c r="J745" s="53"/>
      <c r="K745" s="53">
        <f t="shared" si="58"/>
        <v>0</v>
      </c>
    </row>
    <row r="746" spans="10:11" ht="12.75" customHeight="1" x14ac:dyDescent="0.2">
      <c r="J746" s="53"/>
      <c r="K746" s="53">
        <f t="shared" si="58"/>
        <v>0</v>
      </c>
    </row>
    <row r="747" spans="10:11" ht="12.75" customHeight="1" x14ac:dyDescent="0.2">
      <c r="J747" s="53"/>
      <c r="K747" s="53">
        <f t="shared" si="58"/>
        <v>0</v>
      </c>
    </row>
    <row r="748" spans="10:11" ht="12.75" customHeight="1" x14ac:dyDescent="0.2">
      <c r="J748" s="53"/>
      <c r="K748" s="53">
        <f t="shared" si="58"/>
        <v>0</v>
      </c>
    </row>
    <row r="749" spans="10:11" ht="12.75" customHeight="1" x14ac:dyDescent="0.2">
      <c r="J749" s="53"/>
      <c r="K749" s="53">
        <f t="shared" si="58"/>
        <v>0</v>
      </c>
    </row>
    <row r="750" spans="10:11" ht="12.75" customHeight="1" x14ac:dyDescent="0.2">
      <c r="J750" s="53"/>
      <c r="K750" s="53">
        <f t="shared" si="58"/>
        <v>0</v>
      </c>
    </row>
    <row r="751" spans="10:11" ht="12.75" customHeight="1" x14ac:dyDescent="0.2">
      <c r="J751" s="53"/>
      <c r="K751" s="53">
        <f t="shared" si="58"/>
        <v>0</v>
      </c>
    </row>
    <row r="752" spans="10:11" ht="12.75" customHeight="1" x14ac:dyDescent="0.2">
      <c r="J752" s="53"/>
      <c r="K752" s="53">
        <f t="shared" si="58"/>
        <v>0</v>
      </c>
    </row>
    <row r="753" spans="10:11" ht="12.75" customHeight="1" x14ac:dyDescent="0.2">
      <c r="J753" s="53"/>
      <c r="K753" s="53">
        <f t="shared" si="58"/>
        <v>0</v>
      </c>
    </row>
    <row r="754" spans="10:11" ht="12.75" customHeight="1" x14ac:dyDescent="0.2">
      <c r="J754" s="53"/>
      <c r="K754" s="53">
        <f t="shared" si="58"/>
        <v>0</v>
      </c>
    </row>
    <row r="755" spans="10:11" ht="12.75" customHeight="1" x14ac:dyDescent="0.2">
      <c r="J755" s="53"/>
      <c r="K755" s="53">
        <f t="shared" si="58"/>
        <v>0</v>
      </c>
    </row>
    <row r="756" spans="10:11" ht="12.75" customHeight="1" x14ac:dyDescent="0.2">
      <c r="J756" s="53"/>
      <c r="K756" s="53">
        <f t="shared" si="58"/>
        <v>0</v>
      </c>
    </row>
    <row r="757" spans="10:11" ht="12.75" customHeight="1" x14ac:dyDescent="0.2">
      <c r="J757" s="53"/>
      <c r="K757" s="53">
        <f t="shared" si="58"/>
        <v>0</v>
      </c>
    </row>
    <row r="758" spans="10:11" ht="12.75" customHeight="1" x14ac:dyDescent="0.2">
      <c r="J758" s="53"/>
      <c r="K758" s="53">
        <f t="shared" si="58"/>
        <v>0</v>
      </c>
    </row>
    <row r="759" spans="10:11" ht="12.75" customHeight="1" x14ac:dyDescent="0.2">
      <c r="J759" s="53"/>
      <c r="K759" s="53">
        <f t="shared" si="58"/>
        <v>0</v>
      </c>
    </row>
    <row r="760" spans="10:11" ht="12.75" customHeight="1" x14ac:dyDescent="0.2">
      <c r="J760" s="53"/>
      <c r="K760" s="53">
        <f t="shared" si="58"/>
        <v>0</v>
      </c>
    </row>
    <row r="761" spans="10:11" ht="12.75" customHeight="1" x14ac:dyDescent="0.2">
      <c r="J761" s="53"/>
      <c r="K761" s="53">
        <f t="shared" si="58"/>
        <v>0</v>
      </c>
    </row>
    <row r="762" spans="10:11" ht="12.75" customHeight="1" x14ac:dyDescent="0.2">
      <c r="J762" s="53"/>
      <c r="K762" s="53">
        <f t="shared" si="58"/>
        <v>0</v>
      </c>
    </row>
    <row r="763" spans="10:11" ht="12.75" customHeight="1" x14ac:dyDescent="0.2">
      <c r="J763" s="53"/>
      <c r="K763" s="53">
        <f t="shared" si="58"/>
        <v>0</v>
      </c>
    </row>
    <row r="764" spans="10:11" ht="12.75" customHeight="1" x14ac:dyDescent="0.2">
      <c r="J764" s="53"/>
      <c r="K764" s="53">
        <f t="shared" si="58"/>
        <v>0</v>
      </c>
    </row>
    <row r="765" spans="10:11" ht="12.75" customHeight="1" x14ac:dyDescent="0.2">
      <c r="J765" s="53"/>
      <c r="K765" s="53">
        <f t="shared" si="58"/>
        <v>0</v>
      </c>
    </row>
    <row r="766" spans="10:11" ht="12.75" customHeight="1" x14ac:dyDescent="0.2">
      <c r="J766" s="53"/>
      <c r="K766" s="53">
        <f t="shared" si="58"/>
        <v>0</v>
      </c>
    </row>
    <row r="767" spans="10:11" ht="12.75" customHeight="1" x14ac:dyDescent="0.2">
      <c r="J767" s="53"/>
      <c r="K767" s="53">
        <f t="shared" si="58"/>
        <v>0</v>
      </c>
    </row>
    <row r="768" spans="10:11" ht="12.75" customHeight="1" x14ac:dyDescent="0.2">
      <c r="J768" s="53"/>
      <c r="K768" s="53">
        <f t="shared" si="58"/>
        <v>0</v>
      </c>
    </row>
    <row r="769" spans="10:11" ht="12.75" customHeight="1" x14ac:dyDescent="0.2">
      <c r="J769" s="53"/>
      <c r="K769" s="53">
        <f t="shared" si="58"/>
        <v>0</v>
      </c>
    </row>
    <row r="770" spans="10:11" ht="12.75" customHeight="1" x14ac:dyDescent="0.2">
      <c r="J770" s="53"/>
      <c r="K770" s="53">
        <f t="shared" si="58"/>
        <v>0</v>
      </c>
    </row>
    <row r="771" spans="10:11" ht="12.75" customHeight="1" x14ac:dyDescent="0.2">
      <c r="J771" s="53"/>
      <c r="K771" s="53">
        <f t="shared" si="58"/>
        <v>0</v>
      </c>
    </row>
    <row r="772" spans="10:11" ht="12.75" customHeight="1" x14ac:dyDescent="0.2">
      <c r="J772" s="53"/>
      <c r="K772" s="53">
        <f t="shared" si="58"/>
        <v>0</v>
      </c>
    </row>
    <row r="773" spans="10:11" ht="12.75" customHeight="1" x14ac:dyDescent="0.2">
      <c r="J773" s="53"/>
      <c r="K773" s="53">
        <f t="shared" si="58"/>
        <v>0</v>
      </c>
    </row>
    <row r="774" spans="10:11" ht="12.75" customHeight="1" x14ac:dyDescent="0.2">
      <c r="J774" s="53"/>
      <c r="K774" s="53">
        <f t="shared" si="58"/>
        <v>0</v>
      </c>
    </row>
    <row r="775" spans="10:11" ht="12.75" customHeight="1" x14ac:dyDescent="0.2">
      <c r="J775" s="53"/>
      <c r="K775" s="53">
        <f t="shared" si="58"/>
        <v>0</v>
      </c>
    </row>
    <row r="776" spans="10:11" ht="12.75" customHeight="1" x14ac:dyDescent="0.2">
      <c r="J776" s="53"/>
      <c r="K776" s="53">
        <f t="shared" si="58"/>
        <v>0</v>
      </c>
    </row>
    <row r="777" spans="10:11" ht="12.75" customHeight="1" x14ac:dyDescent="0.2">
      <c r="J777" s="53"/>
      <c r="K777" s="53">
        <f t="shared" si="58"/>
        <v>0</v>
      </c>
    </row>
    <row r="778" spans="10:11" ht="12.75" customHeight="1" x14ac:dyDescent="0.2">
      <c r="J778" s="53"/>
      <c r="K778" s="53">
        <f t="shared" si="58"/>
        <v>0</v>
      </c>
    </row>
    <row r="779" spans="10:11" ht="12.75" customHeight="1" x14ac:dyDescent="0.2">
      <c r="J779" s="53"/>
      <c r="K779" s="53">
        <f t="shared" si="58"/>
        <v>0</v>
      </c>
    </row>
    <row r="780" spans="10:11" ht="12.75" customHeight="1" x14ac:dyDescent="0.2">
      <c r="J780" s="53"/>
      <c r="K780" s="53">
        <f t="shared" si="58"/>
        <v>0</v>
      </c>
    </row>
    <row r="781" spans="10:11" ht="12.75" customHeight="1" x14ac:dyDescent="0.2">
      <c r="J781" s="53"/>
      <c r="K781" s="53">
        <f t="shared" si="58"/>
        <v>0</v>
      </c>
    </row>
    <row r="782" spans="10:11" ht="12.75" customHeight="1" x14ac:dyDescent="0.2">
      <c r="J782" s="53"/>
      <c r="K782" s="53">
        <f t="shared" si="58"/>
        <v>0</v>
      </c>
    </row>
    <row r="783" spans="10:11" ht="12.75" customHeight="1" x14ac:dyDescent="0.2">
      <c r="J783" s="53"/>
      <c r="K783" s="53">
        <f t="shared" si="58"/>
        <v>0</v>
      </c>
    </row>
    <row r="784" spans="10:11" ht="12.75" customHeight="1" x14ac:dyDescent="0.2">
      <c r="J784" s="53"/>
      <c r="K784" s="53">
        <f t="shared" si="58"/>
        <v>0</v>
      </c>
    </row>
    <row r="785" spans="10:11" ht="12.75" customHeight="1" x14ac:dyDescent="0.2">
      <c r="J785" s="53"/>
      <c r="K785" s="53">
        <f t="shared" si="58"/>
        <v>0</v>
      </c>
    </row>
    <row r="786" spans="10:11" ht="12.75" customHeight="1" x14ac:dyDescent="0.2">
      <c r="J786" s="53"/>
      <c r="K786" s="53">
        <f t="shared" si="58"/>
        <v>0</v>
      </c>
    </row>
    <row r="787" spans="10:11" ht="12.75" customHeight="1" x14ac:dyDescent="0.2">
      <c r="J787" s="53"/>
      <c r="K787" s="53">
        <f t="shared" si="58"/>
        <v>0</v>
      </c>
    </row>
    <row r="788" spans="10:11" ht="12.75" customHeight="1" x14ac:dyDescent="0.2">
      <c r="J788" s="53"/>
      <c r="K788" s="53">
        <f t="shared" si="58"/>
        <v>0</v>
      </c>
    </row>
    <row r="789" spans="10:11" ht="12.75" customHeight="1" x14ac:dyDescent="0.2">
      <c r="J789" s="53"/>
      <c r="K789" s="53">
        <f t="shared" si="58"/>
        <v>0</v>
      </c>
    </row>
    <row r="790" spans="10:11" ht="12.75" customHeight="1" x14ac:dyDescent="0.2">
      <c r="J790" s="53"/>
      <c r="K790" s="53">
        <f t="shared" si="58"/>
        <v>0</v>
      </c>
    </row>
    <row r="791" spans="10:11" ht="12.75" customHeight="1" x14ac:dyDescent="0.2">
      <c r="J791" s="53"/>
      <c r="K791" s="53">
        <f t="shared" si="58"/>
        <v>0</v>
      </c>
    </row>
    <row r="792" spans="10:11" ht="12.75" customHeight="1" x14ac:dyDescent="0.2">
      <c r="J792" s="53"/>
      <c r="K792" s="53">
        <f t="shared" si="58"/>
        <v>0</v>
      </c>
    </row>
    <row r="793" spans="10:11" ht="12.75" customHeight="1" x14ac:dyDescent="0.2">
      <c r="J793" s="53"/>
      <c r="K793" s="53">
        <f t="shared" si="58"/>
        <v>0</v>
      </c>
    </row>
    <row r="794" spans="10:11" ht="12.75" customHeight="1" x14ac:dyDescent="0.2">
      <c r="J794" s="53"/>
      <c r="K794" s="53">
        <f t="shared" si="58"/>
        <v>0</v>
      </c>
    </row>
    <row r="795" spans="10:11" ht="12.75" customHeight="1" x14ac:dyDescent="0.2">
      <c r="J795" s="53"/>
      <c r="K795" s="53">
        <f t="shared" ref="K795:K833" si="59">+J796</f>
        <v>0</v>
      </c>
    </row>
    <row r="796" spans="10:11" ht="12.75" customHeight="1" x14ac:dyDescent="0.2">
      <c r="J796" s="53"/>
      <c r="K796" s="53">
        <f t="shared" si="59"/>
        <v>0</v>
      </c>
    </row>
    <row r="797" spans="10:11" ht="12.75" customHeight="1" x14ac:dyDescent="0.2">
      <c r="J797" s="53"/>
      <c r="K797" s="53">
        <f t="shared" si="59"/>
        <v>0</v>
      </c>
    </row>
    <row r="798" spans="10:11" ht="12.75" customHeight="1" x14ac:dyDescent="0.2">
      <c r="J798" s="53"/>
      <c r="K798" s="53">
        <f t="shared" si="59"/>
        <v>0</v>
      </c>
    </row>
    <row r="799" spans="10:11" ht="12.75" customHeight="1" x14ac:dyDescent="0.2">
      <c r="J799" s="53"/>
      <c r="K799" s="53">
        <f t="shared" si="59"/>
        <v>0</v>
      </c>
    </row>
    <row r="800" spans="10:11" ht="12.75" customHeight="1" x14ac:dyDescent="0.2">
      <c r="J800" s="53"/>
      <c r="K800" s="53">
        <f t="shared" si="59"/>
        <v>0</v>
      </c>
    </row>
    <row r="801" spans="10:11" ht="12.75" customHeight="1" x14ac:dyDescent="0.2">
      <c r="J801" s="53"/>
      <c r="K801" s="53">
        <f t="shared" si="59"/>
        <v>0</v>
      </c>
    </row>
    <row r="802" spans="10:11" ht="12.75" customHeight="1" x14ac:dyDescent="0.2">
      <c r="J802" s="53"/>
      <c r="K802" s="53">
        <f t="shared" si="59"/>
        <v>0</v>
      </c>
    </row>
    <row r="803" spans="10:11" ht="12.75" customHeight="1" x14ac:dyDescent="0.2">
      <c r="J803" s="53"/>
      <c r="K803" s="53">
        <f t="shared" si="59"/>
        <v>0</v>
      </c>
    </row>
    <row r="804" spans="10:11" ht="12.75" customHeight="1" x14ac:dyDescent="0.2">
      <c r="J804" s="53"/>
      <c r="K804" s="53">
        <f t="shared" si="59"/>
        <v>0</v>
      </c>
    </row>
    <row r="805" spans="10:11" ht="12.75" customHeight="1" x14ac:dyDescent="0.2">
      <c r="J805" s="53"/>
      <c r="K805" s="53">
        <f t="shared" si="59"/>
        <v>0</v>
      </c>
    </row>
    <row r="806" spans="10:11" ht="12.75" customHeight="1" x14ac:dyDescent="0.2">
      <c r="J806" s="53"/>
      <c r="K806" s="53">
        <f t="shared" si="59"/>
        <v>0</v>
      </c>
    </row>
    <row r="807" spans="10:11" ht="12.75" customHeight="1" x14ac:dyDescent="0.2">
      <c r="J807" s="53"/>
      <c r="K807" s="53">
        <f t="shared" si="59"/>
        <v>0</v>
      </c>
    </row>
    <row r="808" spans="10:11" ht="12.75" customHeight="1" x14ac:dyDescent="0.2">
      <c r="J808" s="53"/>
      <c r="K808" s="53">
        <f t="shared" si="59"/>
        <v>0</v>
      </c>
    </row>
    <row r="809" spans="10:11" ht="12.75" customHeight="1" x14ac:dyDescent="0.2">
      <c r="J809" s="53"/>
      <c r="K809" s="53">
        <f t="shared" si="59"/>
        <v>0</v>
      </c>
    </row>
    <row r="810" spans="10:11" ht="12.75" customHeight="1" x14ac:dyDescent="0.2">
      <c r="J810" s="53"/>
      <c r="K810" s="53">
        <f t="shared" si="59"/>
        <v>0</v>
      </c>
    </row>
    <row r="811" spans="10:11" ht="12.75" customHeight="1" x14ac:dyDescent="0.2">
      <c r="J811" s="53"/>
      <c r="K811" s="53">
        <f t="shared" si="59"/>
        <v>0</v>
      </c>
    </row>
    <row r="812" spans="10:11" ht="12.75" customHeight="1" x14ac:dyDescent="0.2">
      <c r="J812" s="53"/>
      <c r="K812" s="53">
        <f t="shared" si="59"/>
        <v>0</v>
      </c>
    </row>
    <row r="813" spans="10:11" ht="12.75" customHeight="1" x14ac:dyDescent="0.2">
      <c r="J813" s="53"/>
      <c r="K813" s="53">
        <f t="shared" si="59"/>
        <v>0</v>
      </c>
    </row>
    <row r="814" spans="10:11" ht="12.75" customHeight="1" x14ac:dyDescent="0.2">
      <c r="J814" s="53"/>
      <c r="K814" s="53">
        <f t="shared" si="59"/>
        <v>0</v>
      </c>
    </row>
    <row r="815" spans="10:11" ht="12.75" customHeight="1" x14ac:dyDescent="0.2">
      <c r="J815" s="53"/>
      <c r="K815" s="53">
        <f t="shared" si="59"/>
        <v>0</v>
      </c>
    </row>
    <row r="816" spans="10:11" ht="12.75" customHeight="1" x14ac:dyDescent="0.2">
      <c r="J816" s="53"/>
      <c r="K816" s="53">
        <f t="shared" si="59"/>
        <v>0</v>
      </c>
    </row>
    <row r="817" spans="10:11" ht="12.75" customHeight="1" x14ac:dyDescent="0.2">
      <c r="J817" s="53"/>
      <c r="K817" s="53">
        <f t="shared" si="59"/>
        <v>0</v>
      </c>
    </row>
    <row r="818" spans="10:11" ht="12.75" customHeight="1" x14ac:dyDescent="0.2">
      <c r="J818" s="53"/>
      <c r="K818" s="53">
        <f t="shared" si="59"/>
        <v>0</v>
      </c>
    </row>
    <row r="819" spans="10:11" ht="12.75" customHeight="1" x14ac:dyDescent="0.2">
      <c r="J819" s="53"/>
      <c r="K819" s="53">
        <f t="shared" si="59"/>
        <v>0</v>
      </c>
    </row>
    <row r="820" spans="10:11" ht="12.75" customHeight="1" x14ac:dyDescent="0.2">
      <c r="J820" s="53"/>
      <c r="K820" s="53">
        <f t="shared" si="59"/>
        <v>0</v>
      </c>
    </row>
    <row r="821" spans="10:11" ht="12.75" customHeight="1" x14ac:dyDescent="0.2">
      <c r="J821" s="53"/>
      <c r="K821" s="53">
        <f t="shared" si="59"/>
        <v>0</v>
      </c>
    </row>
    <row r="822" spans="10:11" ht="12.75" customHeight="1" x14ac:dyDescent="0.2">
      <c r="J822" s="53"/>
      <c r="K822" s="53">
        <f t="shared" si="59"/>
        <v>0</v>
      </c>
    </row>
    <row r="823" spans="10:11" ht="12.75" customHeight="1" x14ac:dyDescent="0.2">
      <c r="J823" s="53"/>
      <c r="K823" s="53">
        <f t="shared" si="59"/>
        <v>0</v>
      </c>
    </row>
    <row r="824" spans="10:11" ht="12.75" customHeight="1" x14ac:dyDescent="0.2">
      <c r="J824" s="53"/>
      <c r="K824" s="53">
        <f t="shared" si="59"/>
        <v>0</v>
      </c>
    </row>
    <row r="825" spans="10:11" ht="12.75" customHeight="1" x14ac:dyDescent="0.2">
      <c r="J825" s="53"/>
      <c r="K825" s="53">
        <f t="shared" si="59"/>
        <v>0</v>
      </c>
    </row>
    <row r="826" spans="10:11" ht="12.75" customHeight="1" x14ac:dyDescent="0.2">
      <c r="J826" s="53"/>
      <c r="K826" s="53">
        <f t="shared" si="59"/>
        <v>0</v>
      </c>
    </row>
    <row r="827" spans="10:11" ht="12.75" customHeight="1" x14ac:dyDescent="0.2">
      <c r="J827" s="53"/>
      <c r="K827" s="53">
        <f t="shared" si="59"/>
        <v>0</v>
      </c>
    </row>
    <row r="828" spans="10:11" ht="12.75" customHeight="1" x14ac:dyDescent="0.2">
      <c r="J828" s="53"/>
      <c r="K828" s="53">
        <f t="shared" si="59"/>
        <v>0</v>
      </c>
    </row>
    <row r="829" spans="10:11" ht="12.75" customHeight="1" x14ac:dyDescent="0.2">
      <c r="J829" s="53"/>
      <c r="K829" s="53">
        <f t="shared" si="59"/>
        <v>0</v>
      </c>
    </row>
    <row r="830" spans="10:11" ht="12.75" customHeight="1" x14ac:dyDescent="0.2">
      <c r="J830" s="53"/>
      <c r="K830" s="53">
        <f t="shared" si="59"/>
        <v>0</v>
      </c>
    </row>
    <row r="831" spans="10:11" ht="12.75" customHeight="1" x14ac:dyDescent="0.2">
      <c r="J831" s="53"/>
      <c r="K831" s="53">
        <f t="shared" si="59"/>
        <v>0</v>
      </c>
    </row>
    <row r="832" spans="10:11" ht="12.75" customHeight="1" x14ac:dyDescent="0.2">
      <c r="J832" s="53"/>
      <c r="K832" s="53">
        <f t="shared" si="59"/>
        <v>0</v>
      </c>
    </row>
    <row r="833" spans="10:11" ht="12.75" customHeight="1" x14ac:dyDescent="0.2">
      <c r="J833" s="53"/>
      <c r="K833" s="53">
        <f t="shared" si="59"/>
        <v>0</v>
      </c>
    </row>
    <row r="834" spans="10:11" ht="12.75" customHeight="1" x14ac:dyDescent="0.2">
      <c r="J834" s="53"/>
      <c r="K834" s="53" t="e">
        <f>+#REF!</f>
        <v>#REF!</v>
      </c>
    </row>
  </sheetData>
  <sheetProtection sheet="1" formatCells="0" formatColumns="0" formatRows="0"/>
  <mergeCells count="1">
    <mergeCell ref="S12:S13"/>
  </mergeCells>
  <pageMargins left="0.78740157480314965" right="0.78740157480314965" top="1.05" bottom="0.76" header="0.21" footer="0.33"/>
  <pageSetup paperSize="9" orientation="portrait" r:id="rId1"/>
  <headerFooter alignWithMargins="0">
    <oddHeader>&amp;R&amp;G
&amp;5Centre d'Appui aux services de médiation de Dettes de la Région de Bruxelles-Capitale
www.grepa.be</oddHeader>
    <oddFooter>Page &amp;P</oddFooter>
  </headerFooter>
  <legacy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5"/>
  <sheetViews>
    <sheetView workbookViewId="0">
      <pane xSplit="1" ySplit="4" topLeftCell="B5" activePane="bottomRight" state="frozen"/>
      <selection pane="topRight" activeCell="B1" sqref="B1"/>
      <selection pane="bottomLeft" activeCell="A4" sqref="A4"/>
      <selection pane="bottomRight" activeCell="C1" sqref="C1"/>
    </sheetView>
  </sheetViews>
  <sheetFormatPr baseColWidth="10" defaultColWidth="11.42578125" defaultRowHeight="12.75" x14ac:dyDescent="0.2"/>
  <cols>
    <col min="1" max="1" width="24.28515625" customWidth="1"/>
    <col min="2" max="2" width="13.140625" customWidth="1"/>
    <col min="3" max="3" width="12.28515625" bestFit="1" customWidth="1"/>
    <col min="4" max="4" width="2.7109375" customWidth="1"/>
    <col min="6" max="6" width="2.7109375" customWidth="1"/>
    <col min="8" max="8" width="2.7109375" customWidth="1"/>
    <col min="10" max="10" width="2.28515625" customWidth="1"/>
    <col min="11" max="11" width="11.42578125" customWidth="1"/>
    <col min="12" max="12" width="2.85546875" customWidth="1"/>
    <col min="13" max="13" width="11.42578125" customWidth="1"/>
    <col min="14" max="14" width="2.7109375" customWidth="1"/>
    <col min="15" max="15" width="11.42578125" customWidth="1"/>
    <col min="16" max="16" width="1.85546875" customWidth="1"/>
    <col min="17" max="17" width="12.28515625" customWidth="1"/>
  </cols>
  <sheetData>
    <row r="1" spans="1:17" ht="13.5" thickBot="1" x14ac:dyDescent="0.25">
      <c r="A1" t="s">
        <v>29</v>
      </c>
      <c r="C1" s="62">
        <f>Intro!B1</f>
        <v>0</v>
      </c>
    </row>
    <row r="2" spans="1:17" ht="13.5" thickBot="1" x14ac:dyDescent="0.25">
      <c r="B2" s="196" t="s">
        <v>49</v>
      </c>
      <c r="C2" s="197"/>
      <c r="D2" s="197"/>
      <c r="E2" s="197"/>
      <c r="F2" s="197"/>
      <c r="G2" s="197"/>
      <c r="H2" s="197"/>
      <c r="I2" s="197"/>
      <c r="J2" s="197"/>
      <c r="K2" s="197"/>
      <c r="L2" s="197"/>
      <c r="M2" s="197"/>
      <c r="N2" s="197"/>
      <c r="O2" s="197"/>
      <c r="P2" s="197"/>
      <c r="Q2" s="198"/>
    </row>
    <row r="3" spans="1:17" ht="25.5" x14ac:dyDescent="0.2">
      <c r="B3" t="s">
        <v>50</v>
      </c>
      <c r="C3" t="s">
        <v>10</v>
      </c>
      <c r="E3" t="s">
        <v>11</v>
      </c>
      <c r="G3" t="s">
        <v>12</v>
      </c>
      <c r="I3" t="s">
        <v>85</v>
      </c>
      <c r="K3" t="s">
        <v>13</v>
      </c>
      <c r="M3" t="s">
        <v>14</v>
      </c>
      <c r="O3" t="s">
        <v>15</v>
      </c>
      <c r="Q3" s="1" t="s">
        <v>22</v>
      </c>
    </row>
    <row r="4" spans="1:17" x14ac:dyDescent="0.2">
      <c r="A4" t="s">
        <v>19</v>
      </c>
      <c r="C4">
        <f>'PAT1'!L3</f>
        <v>0</v>
      </c>
      <c r="E4">
        <f>'PAT2'!L3</f>
        <v>0</v>
      </c>
      <c r="G4">
        <f>'PAT3'!L3</f>
        <v>0</v>
      </c>
      <c r="I4" s="123">
        <f>'PAT4'!L3</f>
        <v>0</v>
      </c>
      <c r="K4">
        <f>'OC 1'!L3</f>
        <v>0</v>
      </c>
      <c r="M4" s="66">
        <f>'OC 2'!L3</f>
        <v>0</v>
      </c>
      <c r="O4" s="66">
        <f>'OC 3'!L3</f>
        <v>0</v>
      </c>
      <c r="Q4">
        <f>'Nouveau crédit'!L3</f>
        <v>0</v>
      </c>
    </row>
    <row r="5" spans="1:17" x14ac:dyDescent="0.2">
      <c r="A5" t="s">
        <v>1</v>
      </c>
      <c r="Q5" s="67">
        <f>'Nouveau crédit'!P15</f>
        <v>0</v>
      </c>
    </row>
    <row r="6" spans="1:17" x14ac:dyDescent="0.2">
      <c r="A6" t="s">
        <v>16</v>
      </c>
      <c r="B6" s="82">
        <f>SUM(C6:Q6)</f>
        <v>0</v>
      </c>
      <c r="C6" s="60">
        <f>'PAT1'!L15</f>
        <v>0</v>
      </c>
      <c r="E6" s="60">
        <f>'PAT2'!L15</f>
        <v>0</v>
      </c>
      <c r="G6" s="60">
        <f>'PAT3'!L15</f>
        <v>0</v>
      </c>
      <c r="I6" s="60">
        <f>'PAT4'!L15</f>
        <v>0</v>
      </c>
      <c r="J6" s="60"/>
      <c r="K6" s="60">
        <f>'OC 1'!L29</f>
        <v>0</v>
      </c>
      <c r="M6" s="60">
        <f>'OC 2'!L29</f>
        <v>0</v>
      </c>
      <c r="O6" s="60">
        <f>'OC 3'!L29</f>
        <v>0</v>
      </c>
      <c r="Q6" s="68">
        <f>'Nouveau crédit'!L15</f>
        <v>0</v>
      </c>
    </row>
    <row r="7" spans="1:17" s="169" customFormat="1" ht="12" thickBot="1" x14ac:dyDescent="0.25">
      <c r="A7" s="169" t="s">
        <v>83</v>
      </c>
      <c r="B7" s="170"/>
      <c r="C7" s="165">
        <f>IF('PAT1'!P12&lt;0,0,'PAT1'!P12)</f>
        <v>0</v>
      </c>
      <c r="E7" s="165">
        <f>IF('PAT2'!P12&lt;0,0,'PAT2'!P12)</f>
        <v>0</v>
      </c>
      <c r="G7" s="165">
        <f>IF('PAT3'!P12&lt;0,0,'PAT3'!P12)</f>
        <v>0</v>
      </c>
      <c r="I7" s="165">
        <f>IF('PAT4'!P12&lt;0,0,'PAT4'!P12)</f>
        <v>0</v>
      </c>
      <c r="J7" s="165"/>
      <c r="K7" s="165">
        <f>'OC 1'!P10</f>
        <v>0</v>
      </c>
      <c r="M7" s="165">
        <f>'OC 2'!P10</f>
        <v>0</v>
      </c>
      <c r="O7" s="165">
        <f>'OC 3'!P10</f>
        <v>0</v>
      </c>
      <c r="Q7" s="171">
        <f>'Nouveau crédit'!I15</f>
        <v>0</v>
      </c>
    </row>
    <row r="8" spans="1:17" ht="13.5" thickBot="1" x14ac:dyDescent="0.25">
      <c r="A8" t="s">
        <v>23</v>
      </c>
      <c r="B8" s="83">
        <f>SUM(C8:Q8)</f>
        <v>0</v>
      </c>
      <c r="C8" s="64">
        <f>IFERROR('PAT1'!P11,0)</f>
        <v>0</v>
      </c>
      <c r="D8" s="64"/>
      <c r="E8" s="64">
        <f>IFERROR('PAT2'!P11,0)</f>
        <v>0</v>
      </c>
      <c r="F8" s="64"/>
      <c r="G8" s="64">
        <f>IFERROR('PAT3'!P11,0)</f>
        <v>0</v>
      </c>
      <c r="H8" s="64"/>
      <c r="I8" s="64">
        <f>IFERROR('PAT4'!P11,0)</f>
        <v>0</v>
      </c>
      <c r="J8" s="64"/>
      <c r="K8" s="60">
        <f>'OC 1'!Q9</f>
        <v>0</v>
      </c>
      <c r="L8" s="60"/>
      <c r="M8" s="60">
        <f>'OC 2'!Q9</f>
        <v>0</v>
      </c>
      <c r="N8" s="60"/>
      <c r="O8" s="60">
        <f>'OC 3'!Q9</f>
        <v>0</v>
      </c>
      <c r="Q8" s="64">
        <f>'Nouveau crédit'!P7</f>
        <v>0</v>
      </c>
    </row>
    <row r="9" spans="1:17" x14ac:dyDescent="0.2">
      <c r="B9" s="82"/>
      <c r="Q9" s="64"/>
    </row>
    <row r="10" spans="1:17" ht="13.5" thickBot="1" x14ac:dyDescent="0.25">
      <c r="B10" s="82"/>
    </row>
    <row r="11" spans="1:17" ht="13.5" thickBot="1" x14ac:dyDescent="0.25">
      <c r="B11" s="196" t="s">
        <v>51</v>
      </c>
      <c r="C11" s="197"/>
      <c r="D11" s="197"/>
      <c r="E11" s="197"/>
      <c r="F11" s="197"/>
      <c r="G11" s="197"/>
      <c r="H11" s="197"/>
      <c r="I11" s="197"/>
      <c r="J11" s="197"/>
      <c r="K11" s="197"/>
      <c r="L11" s="197"/>
      <c r="M11" s="197"/>
      <c r="N11" s="197"/>
      <c r="O11" s="197"/>
      <c r="P11" s="197"/>
      <c r="Q11" s="198"/>
    </row>
    <row r="12" spans="1:17" x14ac:dyDescent="0.2">
      <c r="A12" t="s">
        <v>52</v>
      </c>
      <c r="B12" s="82">
        <f>regroupement!P14</f>
        <v>0</v>
      </c>
      <c r="C12" s="64">
        <f>IFERROR('PAT1'!P7,0)</f>
        <v>0</v>
      </c>
      <c r="E12" s="64">
        <f>IFERROR('PAT2'!P7,0)</f>
        <v>0</v>
      </c>
      <c r="G12" s="64">
        <f>IFERROR('PAT3'!P7,0)</f>
        <v>0</v>
      </c>
      <c r="I12" s="64">
        <f>IFERROR('PAT4'!P7,0)</f>
        <v>0</v>
      </c>
      <c r="K12" s="60">
        <f>'OC 1'!Q8</f>
        <v>0</v>
      </c>
      <c r="M12" s="60">
        <f>'OC 2'!Q8</f>
        <v>0</v>
      </c>
      <c r="O12" s="60">
        <f>'OC 3'!Q8</f>
        <v>0</v>
      </c>
      <c r="Q12" s="181">
        <f>B12-SUM(C12:O12)</f>
        <v>0</v>
      </c>
    </row>
    <row r="13" spans="1:17" x14ac:dyDescent="0.2">
      <c r="A13" t="s">
        <v>16</v>
      </c>
      <c r="B13" s="82">
        <f>regroupement!L14</f>
        <v>0</v>
      </c>
    </row>
    <row r="14" spans="1:17" ht="13.5" thickBot="1" x14ac:dyDescent="0.25">
      <c r="A14" t="s">
        <v>17</v>
      </c>
      <c r="B14" s="82">
        <f>regroupement!I14</f>
        <v>0</v>
      </c>
    </row>
    <row r="15" spans="1:17" ht="13.5" thickBot="1" x14ac:dyDescent="0.25">
      <c r="A15" t="s">
        <v>23</v>
      </c>
      <c r="B15" s="83">
        <f>B14*B13</f>
        <v>0</v>
      </c>
    </row>
  </sheetData>
  <sheetProtection sheet="1" objects="1" scenarios="1"/>
  <mergeCells count="2">
    <mergeCell ref="B2:Q2"/>
    <mergeCell ref="B11:Q11"/>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596"/>
  <sheetViews>
    <sheetView tabSelected="1" topLeftCell="B1" workbookViewId="0">
      <selection activeCell="C7" sqref="C7"/>
    </sheetView>
  </sheetViews>
  <sheetFormatPr baseColWidth="10" defaultColWidth="9.140625" defaultRowHeight="12.75" x14ac:dyDescent="0.2"/>
  <cols>
    <col min="1" max="1" width="0" hidden="1" customWidth="1"/>
    <col min="3" max="3" width="13.85546875" style="119" customWidth="1"/>
    <col min="4" max="8" width="9.140625" style="119"/>
    <col min="9" max="9" width="11.5703125" style="119" customWidth="1"/>
    <col min="10" max="10" width="10.140625" style="119" bestFit="1" customWidth="1"/>
    <col min="11" max="11" width="9.140625" style="119"/>
    <col min="12" max="13" width="15.85546875" style="119" customWidth="1"/>
    <col min="14" max="14" width="19.5703125" style="119" customWidth="1"/>
  </cols>
  <sheetData>
    <row r="1" spans="1:14" ht="13.5" thickBot="1" x14ac:dyDescent="0.25"/>
    <row r="2" spans="1:14" ht="16.5" customHeight="1" thickBot="1" x14ac:dyDescent="0.25">
      <c r="D2" s="199" t="s">
        <v>68</v>
      </c>
      <c r="E2" s="200"/>
      <c r="F2" s="200"/>
      <c r="G2" s="200"/>
      <c r="H2" s="200"/>
      <c r="I2" s="200"/>
      <c r="J2" s="200"/>
      <c r="K2" s="200"/>
      <c r="L2" s="132" t="e">
        <f>VLOOKUP(1,A9:C268,3,FALSE)</f>
        <v>#N/A</v>
      </c>
    </row>
    <row r="3" spans="1:14" ht="13.5" thickBot="1" x14ac:dyDescent="0.25">
      <c r="C3" s="121"/>
      <c r="J3" s="124"/>
    </row>
    <row r="4" spans="1:14" ht="22.5" x14ac:dyDescent="0.2">
      <c r="C4" s="122"/>
      <c r="D4" s="125" t="s">
        <v>25</v>
      </c>
      <c r="E4" s="126" t="s">
        <v>11</v>
      </c>
      <c r="F4" s="126" t="s">
        <v>12</v>
      </c>
      <c r="G4" s="126" t="s">
        <v>85</v>
      </c>
      <c r="H4" s="126" t="s">
        <v>13</v>
      </c>
      <c r="I4" s="126" t="s">
        <v>14</v>
      </c>
      <c r="J4" s="126" t="s">
        <v>15</v>
      </c>
      <c r="K4" s="127" t="s">
        <v>32</v>
      </c>
      <c r="L4" s="126" t="s">
        <v>26</v>
      </c>
      <c r="M4" s="126" t="s">
        <v>27</v>
      </c>
      <c r="N4" s="128" t="s">
        <v>28</v>
      </c>
    </row>
    <row r="5" spans="1:14" ht="13.5" thickBot="1" x14ac:dyDescent="0.25">
      <c r="C5" s="122"/>
      <c r="D5" s="133">
        <f>'PAT1'!L3</f>
        <v>0</v>
      </c>
      <c r="E5" s="134">
        <f>'PAT2'!L3</f>
        <v>0</v>
      </c>
      <c r="F5" s="134">
        <f>'PAT3'!L3</f>
        <v>0</v>
      </c>
      <c r="G5" s="134">
        <f>'PAT4'!L3</f>
        <v>0</v>
      </c>
      <c r="H5" s="134">
        <f>'OC 1'!L3</f>
        <v>0</v>
      </c>
      <c r="I5" s="134">
        <f>'OC 2'!L3</f>
        <v>0</v>
      </c>
      <c r="J5" s="134">
        <f>'OC 3'!L3</f>
        <v>0</v>
      </c>
      <c r="K5" s="135">
        <f>'Nouveau crédit'!L3</f>
        <v>0</v>
      </c>
      <c r="L5" s="134"/>
      <c r="M5" s="134">
        <f>regroupement!L3</f>
        <v>0</v>
      </c>
      <c r="N5" s="136"/>
    </row>
    <row r="6" spans="1:14" ht="13.5" thickBot="1" x14ac:dyDescent="0.25">
      <c r="C6" s="122"/>
      <c r="D6" s="129"/>
      <c r="E6" s="129"/>
      <c r="F6" s="129"/>
      <c r="G6" s="129"/>
      <c r="H6" s="129"/>
      <c r="I6" s="129"/>
      <c r="J6" s="129"/>
      <c r="K6" s="130"/>
      <c r="L6" s="129"/>
      <c r="M6" s="129"/>
      <c r="N6"/>
    </row>
    <row r="7" spans="1:14" ht="13.5" thickBot="1" x14ac:dyDescent="0.25">
      <c r="C7" s="137" t="s">
        <v>86</v>
      </c>
      <c r="D7" s="138">
        <f>IFERROR(SUM(D9:D668),0)</f>
        <v>0</v>
      </c>
      <c r="E7" s="138">
        <f>IFERROR(SUM(E9:E668),0)</f>
        <v>0</v>
      </c>
      <c r="F7" s="138">
        <f>IFERROR(SUM(F9:F668),0)</f>
        <v>0</v>
      </c>
      <c r="G7" s="138">
        <f>IFERROR(SUM(G9:G668),0)</f>
        <v>0</v>
      </c>
      <c r="H7" s="138">
        <f t="shared" ref="H7:L7" si="0">SUM(H9:H668)</f>
        <v>0</v>
      </c>
      <c r="I7" s="138">
        <f t="shared" si="0"/>
        <v>0</v>
      </c>
      <c r="J7" s="138">
        <f t="shared" si="0"/>
        <v>0</v>
      </c>
      <c r="K7" s="138">
        <f>IFERROR(SUM(K9:K668),0)</f>
        <v>0</v>
      </c>
      <c r="L7" s="138">
        <f t="shared" si="0"/>
        <v>0</v>
      </c>
      <c r="M7" s="138">
        <f>IFERROR(SUM(M9:M668),0)</f>
        <v>0</v>
      </c>
      <c r="N7" s="139">
        <f>M7-L7</f>
        <v>0</v>
      </c>
    </row>
    <row r="8" spans="1:14" x14ac:dyDescent="0.2">
      <c r="D8" s="131"/>
      <c r="E8" s="131"/>
      <c r="F8" s="131"/>
      <c r="G8" s="131"/>
      <c r="H8" s="131"/>
      <c r="I8" s="131"/>
      <c r="J8" s="131"/>
      <c r="K8" s="131"/>
      <c r="L8" s="131"/>
      <c r="M8" s="131"/>
      <c r="N8" s="131"/>
    </row>
    <row r="9" spans="1:14" x14ac:dyDescent="0.2">
      <c r="A9" s="123">
        <f>IF(N8&lt;0,IF(N9&gt;=0,1,0),0)</f>
        <v>0</v>
      </c>
      <c r="B9" s="54">
        <v>1</v>
      </c>
      <c r="C9" s="140">
        <f>'OC 1'!J29</f>
        <v>0</v>
      </c>
      <c r="D9" s="141">
        <f>IFERROR(IF($C9&gt;'PAT1'!$L$9,0,VLOOKUP($C9,'PAT1'!J:L,3)),0)</f>
        <v>0</v>
      </c>
      <c r="E9" s="141">
        <f>IFERROR(IF($C9&gt;'PAT2'!$L$9,0,VLOOKUP($C9,'PAT2'!J:L,3)),0)</f>
        <v>0</v>
      </c>
      <c r="F9" s="141">
        <f>IFERROR(IF($C9&gt;'PAT3'!$L$9,0,VLOOKUP($C9,'PAT3'!J:L,3)),0)</f>
        <v>0</v>
      </c>
      <c r="G9" s="141">
        <f>IFERROR(IF($C9&gt;'PAT4'!$L$9,0,VLOOKUP($C9,'PAT4'!J:L,3)),0)</f>
        <v>0</v>
      </c>
      <c r="H9" s="141">
        <f>VLOOKUP($C9,'OC 1'!J:L,3)</f>
        <v>0</v>
      </c>
      <c r="I9" s="141">
        <f>VLOOKUP($C9,'OC 2'!J:L,3)</f>
        <v>0</v>
      </c>
      <c r="J9" s="141">
        <f>VLOOKUP($C9,'OC 3'!J:L,3)</f>
        <v>0</v>
      </c>
      <c r="K9" s="141">
        <f>IFERROR(IF($C9&gt;'Nouveau crédit'!$L$9,0,VLOOKUP($C9,'Nouveau crédit'!J:L,3)),0)</f>
        <v>0</v>
      </c>
      <c r="L9" s="143">
        <f t="shared" ref="L9:L72" si="1">SUM(D9:K9)</f>
        <v>0</v>
      </c>
      <c r="M9" s="144">
        <v>0</v>
      </c>
      <c r="N9" s="145">
        <f t="shared" ref="N9:N72" si="2">M9-L9</f>
        <v>0</v>
      </c>
    </row>
    <row r="10" spans="1:14" x14ac:dyDescent="0.2">
      <c r="A10" s="123">
        <f t="shared" ref="A10:A73" si="3">IF(N9&lt;0,IF(N10&gt;=0,1,0),0)</f>
        <v>0</v>
      </c>
      <c r="B10" s="54">
        <v>2</v>
      </c>
      <c r="C10" s="142">
        <f>EDATE(C9,1)</f>
        <v>31</v>
      </c>
      <c r="D10" s="141">
        <f>IFERROR(IF($C10&gt;'PAT1'!$L$9,0,VLOOKUP($C10,'PAT1'!J:L,3)),0)</f>
        <v>0</v>
      </c>
      <c r="E10" s="141">
        <f>IFERROR(IF($C10&gt;'PAT2'!$L$9,0,VLOOKUP($C10,'PAT2'!J:L,3)),0)</f>
        <v>0</v>
      </c>
      <c r="F10" s="141">
        <f>IFERROR(IF($C10&gt;'PAT3'!$L$9,0,VLOOKUP($C10,'PAT3'!J:L,3)),0)</f>
        <v>0</v>
      </c>
      <c r="G10" s="141">
        <f>IFERROR(IF($C10&gt;'PAT4'!$L$9,0,VLOOKUP($C10,'PAT4'!J:L,3)),0)</f>
        <v>0</v>
      </c>
      <c r="H10" s="141">
        <f>VLOOKUP($C10,'OC 1'!J:L,3)</f>
        <v>0</v>
      </c>
      <c r="I10" s="141">
        <f>VLOOKUP($C10,'OC 2'!J:L,3)</f>
        <v>0</v>
      </c>
      <c r="J10" s="141">
        <f>VLOOKUP($C10,'OC 3'!J:L,3)</f>
        <v>0</v>
      </c>
      <c r="K10" s="141">
        <f>IFERROR(IF($C10&gt;'Nouveau crédit'!$L$9,0,VLOOKUP($C10,'Nouveau crédit'!J:L,3)),0)</f>
        <v>0</v>
      </c>
      <c r="L10" s="143">
        <f t="shared" si="1"/>
        <v>0</v>
      </c>
      <c r="M10" s="144">
        <f>IFERROR(IF(C10&lt;=regroupement!$L$9,regroupement!$L$14,0),0)</f>
        <v>0</v>
      </c>
      <c r="N10" s="145">
        <f t="shared" si="2"/>
        <v>0</v>
      </c>
    </row>
    <row r="11" spans="1:14" x14ac:dyDescent="0.2">
      <c r="A11" s="123">
        <f t="shared" si="3"/>
        <v>0</v>
      </c>
      <c r="B11" s="54">
        <v>3</v>
      </c>
      <c r="C11" s="142">
        <f t="shared" ref="C11:C74" si="4">EDATE(C10,1)</f>
        <v>59</v>
      </c>
      <c r="D11" s="141">
        <f>IFERROR(IF($C11&gt;'PAT1'!$L$9,0,VLOOKUP($C11,'PAT1'!J:L,3)),0)</f>
        <v>0</v>
      </c>
      <c r="E11" s="141">
        <f>IFERROR(IF($C11&gt;'PAT2'!$L$9,0,VLOOKUP($C11,'PAT2'!J:L,3)),0)</f>
        <v>0</v>
      </c>
      <c r="F11" s="141">
        <f>IFERROR(IF($C11&gt;'PAT3'!$L$9,0,VLOOKUP($C11,'PAT3'!J:L,3)),0)</f>
        <v>0</v>
      </c>
      <c r="G11" s="141">
        <f>IFERROR(IF($C11&gt;'PAT4'!$L$9,0,VLOOKUP($C11,'PAT4'!J:L,3)),0)</f>
        <v>0</v>
      </c>
      <c r="H11" s="141">
        <f>VLOOKUP($C11,'OC 1'!J:L,3)</f>
        <v>0</v>
      </c>
      <c r="I11" s="141">
        <f>VLOOKUP($C11,'OC 2'!J:L,3)</f>
        <v>0</v>
      </c>
      <c r="J11" s="141">
        <f>VLOOKUP($C11,'OC 3'!J:L,3)</f>
        <v>0</v>
      </c>
      <c r="K11" s="141">
        <f>IFERROR(IF($C11&gt;'Nouveau crédit'!$L$9,0,VLOOKUP($C11,'Nouveau crédit'!J:L,3)),0)</f>
        <v>0</v>
      </c>
      <c r="L11" s="143">
        <f t="shared" si="1"/>
        <v>0</v>
      </c>
      <c r="M11" s="144">
        <f>IFERROR(IF(C11&lt;=regroupement!$L$9,regroupement!$L$14,0),0)</f>
        <v>0</v>
      </c>
      <c r="N11" s="145">
        <f t="shared" si="2"/>
        <v>0</v>
      </c>
    </row>
    <row r="12" spans="1:14" x14ac:dyDescent="0.2">
      <c r="A12" s="123">
        <f t="shared" si="3"/>
        <v>0</v>
      </c>
      <c r="B12" s="54">
        <v>4</v>
      </c>
      <c r="C12" s="142">
        <f t="shared" si="4"/>
        <v>88</v>
      </c>
      <c r="D12" s="141">
        <f>IFERROR(IF($C12&gt;'PAT1'!$L$9,0,VLOOKUP($C12,'PAT1'!J:L,3)),0)</f>
        <v>0</v>
      </c>
      <c r="E12" s="141">
        <f>IFERROR(IF($C12&gt;'PAT2'!$L$9,0,VLOOKUP($C12,'PAT2'!J:L,3)),0)</f>
        <v>0</v>
      </c>
      <c r="F12" s="141">
        <f>IFERROR(IF($C12&gt;'PAT3'!$L$9,0,VLOOKUP($C12,'PAT3'!J:L,3)),0)</f>
        <v>0</v>
      </c>
      <c r="G12" s="141">
        <f>IFERROR(IF($C12&gt;'PAT4'!$L$9,0,VLOOKUP($C12,'PAT4'!J:L,3)),0)</f>
        <v>0</v>
      </c>
      <c r="H12" s="141">
        <f>VLOOKUP($C12,'OC 1'!J:L,3)</f>
        <v>0</v>
      </c>
      <c r="I12" s="141">
        <f>VLOOKUP($C12,'OC 2'!J:L,3)</f>
        <v>0</v>
      </c>
      <c r="J12" s="141">
        <f>VLOOKUP($C12,'OC 3'!J:L,3)</f>
        <v>0</v>
      </c>
      <c r="K12" s="141">
        <f>IFERROR(IF($C12&gt;'Nouveau crédit'!$L$9,0,VLOOKUP($C12,'Nouveau crédit'!J:L,3)),0)</f>
        <v>0</v>
      </c>
      <c r="L12" s="143">
        <f t="shared" si="1"/>
        <v>0</v>
      </c>
      <c r="M12" s="144">
        <f>IFERROR(IF(C12&lt;=regroupement!$L$9,regroupement!$L$14,0),0)</f>
        <v>0</v>
      </c>
      <c r="N12" s="145">
        <f t="shared" si="2"/>
        <v>0</v>
      </c>
    </row>
    <row r="13" spans="1:14" x14ac:dyDescent="0.2">
      <c r="A13" s="123">
        <f t="shared" si="3"/>
        <v>0</v>
      </c>
      <c r="B13" s="54">
        <v>5</v>
      </c>
      <c r="C13" s="142">
        <f t="shared" si="4"/>
        <v>119</v>
      </c>
      <c r="D13" s="141">
        <f>IFERROR(IF($C13&gt;'PAT1'!$L$9,0,VLOOKUP($C13,'PAT1'!J:L,3)),0)</f>
        <v>0</v>
      </c>
      <c r="E13" s="141">
        <f>IFERROR(IF($C13&gt;'PAT2'!$L$9,0,VLOOKUP($C13,'PAT2'!J:L,3)),0)</f>
        <v>0</v>
      </c>
      <c r="F13" s="141">
        <f>IFERROR(IF($C13&gt;'PAT3'!$L$9,0,VLOOKUP($C13,'PAT3'!J:L,3)),0)</f>
        <v>0</v>
      </c>
      <c r="G13" s="141">
        <f>IFERROR(IF($C13&gt;'PAT4'!$L$9,0,VLOOKUP($C13,'PAT4'!J:L,3)),0)</f>
        <v>0</v>
      </c>
      <c r="H13" s="141">
        <f>VLOOKUP($C13,'OC 1'!J:L,3)</f>
        <v>0</v>
      </c>
      <c r="I13" s="141">
        <f>VLOOKUP($C13,'OC 2'!J:L,3)</f>
        <v>0</v>
      </c>
      <c r="J13" s="141">
        <f>VLOOKUP($C13,'OC 3'!J:L,3)</f>
        <v>0</v>
      </c>
      <c r="K13" s="141">
        <f>IFERROR(IF($C13&gt;'Nouveau crédit'!$L$9,0,VLOOKUP($C13,'Nouveau crédit'!J:L,3)),0)</f>
        <v>0</v>
      </c>
      <c r="L13" s="143">
        <f t="shared" si="1"/>
        <v>0</v>
      </c>
      <c r="M13" s="144">
        <f>IFERROR(IF(C13&lt;=regroupement!$L$9,regroupement!$L$14,0),0)</f>
        <v>0</v>
      </c>
      <c r="N13" s="145">
        <f t="shared" si="2"/>
        <v>0</v>
      </c>
    </row>
    <row r="14" spans="1:14" x14ac:dyDescent="0.2">
      <c r="A14" s="123">
        <f t="shared" si="3"/>
        <v>0</v>
      </c>
      <c r="B14" s="54">
        <v>6</v>
      </c>
      <c r="C14" s="142">
        <f t="shared" si="4"/>
        <v>149</v>
      </c>
      <c r="D14" s="141">
        <f>IFERROR(IF($C14&gt;'PAT1'!$L$9,0,VLOOKUP($C14,'PAT1'!J:L,3)),0)</f>
        <v>0</v>
      </c>
      <c r="E14" s="141">
        <f>IFERROR(IF($C14&gt;'PAT2'!$L$9,0,VLOOKUP($C14,'PAT2'!J:L,3)),0)</f>
        <v>0</v>
      </c>
      <c r="F14" s="141">
        <f>IFERROR(IF($C14&gt;'PAT3'!$L$9,0,VLOOKUP($C14,'PAT3'!J:L,3)),0)</f>
        <v>0</v>
      </c>
      <c r="G14" s="141">
        <f>IFERROR(IF($C14&gt;'PAT4'!$L$9,0,VLOOKUP($C14,'PAT4'!J:L,3)),0)</f>
        <v>0</v>
      </c>
      <c r="H14" s="141">
        <f>VLOOKUP($C14,'OC 1'!J:L,3)</f>
        <v>0</v>
      </c>
      <c r="I14" s="141">
        <f>VLOOKUP($C14,'OC 2'!J:L,3)</f>
        <v>0</v>
      </c>
      <c r="J14" s="141">
        <f>VLOOKUP($C14,'OC 3'!J:L,3)</f>
        <v>0</v>
      </c>
      <c r="K14" s="141">
        <f>IFERROR(IF($C14&gt;'Nouveau crédit'!$L$9,0,VLOOKUP($C14,'Nouveau crédit'!J:L,3)),0)</f>
        <v>0</v>
      </c>
      <c r="L14" s="143">
        <f t="shared" si="1"/>
        <v>0</v>
      </c>
      <c r="M14" s="144">
        <f>IFERROR(IF(C14&lt;=regroupement!$L$9,regroupement!$L$14,0),0)</f>
        <v>0</v>
      </c>
      <c r="N14" s="145">
        <f t="shared" si="2"/>
        <v>0</v>
      </c>
    </row>
    <row r="15" spans="1:14" x14ac:dyDescent="0.2">
      <c r="A15" s="123">
        <f t="shared" si="3"/>
        <v>0</v>
      </c>
      <c r="B15" s="54">
        <v>7</v>
      </c>
      <c r="C15" s="142">
        <f t="shared" si="4"/>
        <v>180</v>
      </c>
      <c r="D15" s="141">
        <f>IFERROR(IF($C15&gt;'PAT1'!$L$9,0,VLOOKUP($C15,'PAT1'!J:L,3)),0)</f>
        <v>0</v>
      </c>
      <c r="E15" s="141">
        <f>IFERROR(IF($C15&gt;'PAT2'!$L$9,0,VLOOKUP($C15,'PAT2'!J:L,3)),0)</f>
        <v>0</v>
      </c>
      <c r="F15" s="141">
        <f>IFERROR(IF($C15&gt;'PAT3'!$L$9,0,VLOOKUP($C15,'PAT3'!J:L,3)),0)</f>
        <v>0</v>
      </c>
      <c r="G15" s="141">
        <f>IFERROR(IF($C15&gt;'PAT4'!$L$9,0,VLOOKUP($C15,'PAT4'!J:L,3)),0)</f>
        <v>0</v>
      </c>
      <c r="H15" s="141">
        <f>VLOOKUP($C15,'OC 1'!J:L,3)</f>
        <v>0</v>
      </c>
      <c r="I15" s="141">
        <f>VLOOKUP($C15,'OC 2'!J:L,3)</f>
        <v>0</v>
      </c>
      <c r="J15" s="141">
        <f>VLOOKUP($C15,'OC 3'!J:L,3)</f>
        <v>0</v>
      </c>
      <c r="K15" s="141">
        <f>IFERROR(IF($C15&gt;'Nouveau crédit'!$L$9,0,VLOOKUP($C15,'Nouveau crédit'!J:L,3)),0)</f>
        <v>0</v>
      </c>
      <c r="L15" s="143">
        <f t="shared" si="1"/>
        <v>0</v>
      </c>
      <c r="M15" s="144">
        <f>IFERROR(IF(C15&lt;=regroupement!$L$9,regroupement!$L$14,0),0)</f>
        <v>0</v>
      </c>
      <c r="N15" s="145">
        <f t="shared" si="2"/>
        <v>0</v>
      </c>
    </row>
    <row r="16" spans="1:14" x14ac:dyDescent="0.2">
      <c r="A16" s="123">
        <f t="shared" si="3"/>
        <v>0</v>
      </c>
      <c r="B16" s="54">
        <v>8</v>
      </c>
      <c r="C16" s="142">
        <f t="shared" si="4"/>
        <v>210</v>
      </c>
      <c r="D16" s="141">
        <f>IFERROR(IF($C16&gt;'PAT1'!$L$9,0,VLOOKUP($C16,'PAT1'!J:L,3)),0)</f>
        <v>0</v>
      </c>
      <c r="E16" s="141">
        <f>IFERROR(IF($C16&gt;'PAT2'!$L$9,0,VLOOKUP($C16,'PAT2'!J:L,3)),0)</f>
        <v>0</v>
      </c>
      <c r="F16" s="141">
        <f>IFERROR(IF($C16&gt;'PAT3'!$L$9,0,VLOOKUP($C16,'PAT3'!J:L,3)),0)</f>
        <v>0</v>
      </c>
      <c r="G16" s="141">
        <f>IFERROR(IF($C16&gt;'PAT4'!$L$9,0,VLOOKUP($C16,'PAT4'!J:L,3)),0)</f>
        <v>0</v>
      </c>
      <c r="H16" s="141">
        <f>VLOOKUP($C16,'OC 1'!J:L,3)</f>
        <v>0</v>
      </c>
      <c r="I16" s="141">
        <f>VLOOKUP($C16,'OC 2'!J:L,3)</f>
        <v>0</v>
      </c>
      <c r="J16" s="141">
        <f>VLOOKUP($C16,'OC 3'!J:L,3)</f>
        <v>0</v>
      </c>
      <c r="K16" s="141">
        <f>IFERROR(IF($C16&gt;'Nouveau crédit'!$L$9,0,VLOOKUP($C16,'Nouveau crédit'!J:L,3)),0)</f>
        <v>0</v>
      </c>
      <c r="L16" s="143">
        <f t="shared" si="1"/>
        <v>0</v>
      </c>
      <c r="M16" s="144">
        <f>IFERROR(IF(C16&lt;=regroupement!$L$9,regroupement!$L$14,0),0)</f>
        <v>0</v>
      </c>
      <c r="N16" s="145">
        <f t="shared" si="2"/>
        <v>0</v>
      </c>
    </row>
    <row r="17" spans="1:15" x14ac:dyDescent="0.2">
      <c r="A17" s="123">
        <f t="shared" si="3"/>
        <v>0</v>
      </c>
      <c r="B17" s="54">
        <v>9</v>
      </c>
      <c r="C17" s="142">
        <f t="shared" si="4"/>
        <v>241</v>
      </c>
      <c r="D17" s="141">
        <f>IFERROR(IF($C17&gt;'PAT1'!$L$9,0,VLOOKUP($C17,'PAT1'!J:L,3)),0)</f>
        <v>0</v>
      </c>
      <c r="E17" s="141">
        <f>IFERROR(IF($C17&gt;'PAT2'!$L$9,0,VLOOKUP($C17,'PAT2'!J:L,3)),0)</f>
        <v>0</v>
      </c>
      <c r="F17" s="141">
        <f>IFERROR(IF($C17&gt;'PAT3'!$L$9,0,VLOOKUP($C17,'PAT3'!J:L,3)),0)</f>
        <v>0</v>
      </c>
      <c r="G17" s="141">
        <f>IFERROR(IF($C17&gt;'PAT4'!$L$9,0,VLOOKUP($C17,'PAT4'!J:L,3)),0)</f>
        <v>0</v>
      </c>
      <c r="H17" s="141">
        <f>VLOOKUP($C17,'OC 1'!J:L,3)</f>
        <v>0</v>
      </c>
      <c r="I17" s="141">
        <f>VLOOKUP($C17,'OC 2'!J:L,3)</f>
        <v>0</v>
      </c>
      <c r="J17" s="141">
        <f>VLOOKUP($C17,'OC 3'!J:L,3)</f>
        <v>0</v>
      </c>
      <c r="K17" s="141">
        <f>IFERROR(IF($C17&gt;'Nouveau crédit'!$L$9,0,VLOOKUP($C17,'Nouveau crédit'!J:L,3)),0)</f>
        <v>0</v>
      </c>
      <c r="L17" s="143">
        <f t="shared" si="1"/>
        <v>0</v>
      </c>
      <c r="M17" s="144">
        <f>IFERROR(IF(C17&lt;=regroupement!$L$9,regroupement!$L$14,0),0)</f>
        <v>0</v>
      </c>
      <c r="N17" s="145">
        <f t="shared" si="2"/>
        <v>0</v>
      </c>
    </row>
    <row r="18" spans="1:15" x14ac:dyDescent="0.2">
      <c r="A18" s="123">
        <f t="shared" si="3"/>
        <v>0</v>
      </c>
      <c r="B18" s="54">
        <v>10</v>
      </c>
      <c r="C18" s="142">
        <f t="shared" si="4"/>
        <v>272</v>
      </c>
      <c r="D18" s="141">
        <f>IFERROR(IF($C18&gt;'PAT1'!$L$9,0,VLOOKUP($C18,'PAT1'!J:L,3)),0)</f>
        <v>0</v>
      </c>
      <c r="E18" s="141">
        <f>IFERROR(IF($C18&gt;'PAT2'!$L$9,0,VLOOKUP($C18,'PAT2'!J:L,3)),0)</f>
        <v>0</v>
      </c>
      <c r="F18" s="141">
        <f>IFERROR(IF($C18&gt;'PAT3'!$L$9,0,VLOOKUP($C18,'PAT3'!J:L,3)),0)</f>
        <v>0</v>
      </c>
      <c r="G18" s="141">
        <f>IFERROR(IF($C18&gt;'PAT4'!$L$9,0,VLOOKUP($C18,'PAT4'!J:L,3)),0)</f>
        <v>0</v>
      </c>
      <c r="H18" s="141">
        <f>VLOOKUP($C18,'OC 1'!J:L,3)</f>
        <v>0</v>
      </c>
      <c r="I18" s="141">
        <f>VLOOKUP($C18,'OC 2'!J:L,3)</f>
        <v>0</v>
      </c>
      <c r="J18" s="141">
        <f>VLOOKUP($C18,'OC 3'!J:L,3)</f>
        <v>0</v>
      </c>
      <c r="K18" s="141">
        <f>IFERROR(IF($C18&gt;'Nouveau crédit'!$L$9,0,VLOOKUP($C18,'Nouveau crédit'!J:L,3)),0)</f>
        <v>0</v>
      </c>
      <c r="L18" s="143">
        <f t="shared" si="1"/>
        <v>0</v>
      </c>
      <c r="M18" s="144">
        <f>IFERROR(IF(C18&lt;=regroupement!$L$9,regroupement!$L$14,0),0)</f>
        <v>0</v>
      </c>
      <c r="N18" s="145">
        <f t="shared" si="2"/>
        <v>0</v>
      </c>
    </row>
    <row r="19" spans="1:15" x14ac:dyDescent="0.2">
      <c r="A19" s="123">
        <f t="shared" si="3"/>
        <v>0</v>
      </c>
      <c r="B19" s="54">
        <v>11</v>
      </c>
      <c r="C19" s="142">
        <f t="shared" si="4"/>
        <v>302</v>
      </c>
      <c r="D19" s="141">
        <f>IFERROR(IF($C19&gt;'PAT1'!$L$9,0,VLOOKUP($C19,'PAT1'!J:L,3)),0)</f>
        <v>0</v>
      </c>
      <c r="E19" s="141">
        <f>IFERROR(IF($C19&gt;'PAT2'!$L$9,0,VLOOKUP($C19,'PAT2'!J:L,3)),0)</f>
        <v>0</v>
      </c>
      <c r="F19" s="141">
        <f>IFERROR(IF($C19&gt;'PAT3'!$L$9,0,VLOOKUP($C19,'PAT3'!J:L,3)),0)</f>
        <v>0</v>
      </c>
      <c r="G19" s="141">
        <f>IFERROR(IF($C19&gt;'PAT4'!$L$9,0,VLOOKUP($C19,'PAT4'!J:L,3)),0)</f>
        <v>0</v>
      </c>
      <c r="H19" s="141">
        <f>VLOOKUP($C19,'OC 1'!J:L,3)</f>
        <v>0</v>
      </c>
      <c r="I19" s="141">
        <f>VLOOKUP($C19,'OC 2'!J:L,3)</f>
        <v>0</v>
      </c>
      <c r="J19" s="141">
        <f>VLOOKUP($C19,'OC 3'!J:L,3)</f>
        <v>0</v>
      </c>
      <c r="K19" s="141">
        <f>IFERROR(IF($C19&gt;'Nouveau crédit'!$L$9,0,VLOOKUP($C19,'Nouveau crédit'!J:L,3)),0)</f>
        <v>0</v>
      </c>
      <c r="L19" s="143">
        <f t="shared" si="1"/>
        <v>0</v>
      </c>
      <c r="M19" s="144">
        <f>IFERROR(IF(C19&lt;=regroupement!$L$9,regroupement!$L$14,0),0)</f>
        <v>0</v>
      </c>
      <c r="N19" s="145">
        <f t="shared" si="2"/>
        <v>0</v>
      </c>
    </row>
    <row r="20" spans="1:15" x14ac:dyDescent="0.2">
      <c r="A20" s="123">
        <f t="shared" si="3"/>
        <v>0</v>
      </c>
      <c r="B20" s="54">
        <v>12</v>
      </c>
      <c r="C20" s="142">
        <f t="shared" si="4"/>
        <v>333</v>
      </c>
      <c r="D20" s="141">
        <f>IFERROR(IF($C20&gt;'PAT1'!$L$9,0,VLOOKUP($C20,'PAT1'!J:L,3)),0)</f>
        <v>0</v>
      </c>
      <c r="E20" s="141">
        <f>IFERROR(IF($C20&gt;'PAT2'!$L$9,0,VLOOKUP($C20,'PAT2'!J:L,3)),0)</f>
        <v>0</v>
      </c>
      <c r="F20" s="141">
        <f>IFERROR(IF($C20&gt;'PAT3'!$L$9,0,VLOOKUP($C20,'PAT3'!J:L,3)),0)</f>
        <v>0</v>
      </c>
      <c r="G20" s="141">
        <f>IFERROR(IF($C20&gt;'PAT4'!$L$9,0,VLOOKUP($C20,'PAT4'!J:L,3)),0)</f>
        <v>0</v>
      </c>
      <c r="H20" s="141">
        <f>VLOOKUP($C20,'OC 1'!J:L,3)</f>
        <v>0</v>
      </c>
      <c r="I20" s="141">
        <f>VLOOKUP($C20,'OC 2'!J:L,3)</f>
        <v>0</v>
      </c>
      <c r="J20" s="141">
        <f>VLOOKUP($C20,'OC 3'!J:L,3)</f>
        <v>0</v>
      </c>
      <c r="K20" s="141">
        <f>IFERROR(IF($C20&gt;'Nouveau crédit'!$L$9,0,VLOOKUP($C20,'Nouveau crédit'!J:L,3)),0)</f>
        <v>0</v>
      </c>
      <c r="L20" s="143">
        <f t="shared" si="1"/>
        <v>0</v>
      </c>
      <c r="M20" s="144">
        <f>IFERROR(IF(C20&lt;=regroupement!$L$9,regroupement!$L$14,0),0)</f>
        <v>0</v>
      </c>
      <c r="N20" s="145">
        <f t="shared" si="2"/>
        <v>0</v>
      </c>
    </row>
    <row r="21" spans="1:15" x14ac:dyDescent="0.2">
      <c r="A21" s="123">
        <f t="shared" si="3"/>
        <v>0</v>
      </c>
      <c r="B21" s="54">
        <v>13</v>
      </c>
      <c r="C21" s="142">
        <f t="shared" si="4"/>
        <v>363</v>
      </c>
      <c r="D21" s="141">
        <f>IFERROR(IF($C21&gt;'PAT1'!$L$9,0,VLOOKUP($C21,'PAT1'!J:L,3)),0)</f>
        <v>0</v>
      </c>
      <c r="E21" s="141">
        <f>IFERROR(IF($C21&gt;'PAT2'!$L$9,0,VLOOKUP($C21,'PAT2'!J:L,3)),0)</f>
        <v>0</v>
      </c>
      <c r="F21" s="141">
        <f>IFERROR(IF($C21&gt;'PAT3'!$L$9,0,VLOOKUP($C21,'PAT3'!J:L,3)),0)</f>
        <v>0</v>
      </c>
      <c r="G21" s="141">
        <f>IFERROR(IF($C21&gt;'PAT4'!$L$9,0,VLOOKUP($C21,'PAT4'!J:L,3)),0)</f>
        <v>0</v>
      </c>
      <c r="H21" s="141">
        <f>VLOOKUP($C21,'OC 1'!J:L,3)</f>
        <v>0</v>
      </c>
      <c r="I21" s="141">
        <f>VLOOKUP($C21,'OC 2'!J:L,3)</f>
        <v>0</v>
      </c>
      <c r="J21" s="141">
        <f>VLOOKUP($C21,'OC 3'!J:L,3)</f>
        <v>0</v>
      </c>
      <c r="K21" s="141">
        <f>IFERROR(IF($C21&gt;'Nouveau crédit'!$L$9,0,VLOOKUP($C21,'Nouveau crédit'!J:L,3)),0)</f>
        <v>0</v>
      </c>
      <c r="L21" s="143">
        <f t="shared" si="1"/>
        <v>0</v>
      </c>
      <c r="M21" s="144">
        <f>IFERROR(IF(C21&lt;=regroupement!$L$9,regroupement!$L$14,0),0)</f>
        <v>0</v>
      </c>
      <c r="N21" s="145">
        <f t="shared" si="2"/>
        <v>0</v>
      </c>
    </row>
    <row r="22" spans="1:15" x14ac:dyDescent="0.2">
      <c r="A22" s="123">
        <f t="shared" si="3"/>
        <v>0</v>
      </c>
      <c r="B22" s="54">
        <v>14</v>
      </c>
      <c r="C22" s="142">
        <f t="shared" si="4"/>
        <v>394</v>
      </c>
      <c r="D22" s="141">
        <f>IFERROR(IF($C22&gt;'PAT1'!$L$9,0,VLOOKUP($C22,'PAT1'!J:L,3)),0)</f>
        <v>0</v>
      </c>
      <c r="E22" s="141">
        <f>IFERROR(IF($C22&gt;'PAT2'!$L$9,0,VLOOKUP($C22,'PAT2'!J:L,3)),0)</f>
        <v>0</v>
      </c>
      <c r="F22" s="141">
        <f>IFERROR(IF($C22&gt;'PAT3'!$L$9,0,VLOOKUP($C22,'PAT3'!J:L,3)),0)</f>
        <v>0</v>
      </c>
      <c r="G22" s="141">
        <f>IFERROR(IF($C22&gt;'PAT4'!$L$9,0,VLOOKUP($C22,'PAT4'!J:L,3)),0)</f>
        <v>0</v>
      </c>
      <c r="H22" s="141">
        <f>VLOOKUP($C22,'OC 1'!J:L,3)</f>
        <v>0</v>
      </c>
      <c r="I22" s="141">
        <f>VLOOKUP($C22,'OC 2'!J:L,3)</f>
        <v>0</v>
      </c>
      <c r="J22" s="141">
        <f>VLOOKUP($C22,'OC 3'!J:L,3)</f>
        <v>0</v>
      </c>
      <c r="K22" s="141">
        <f>IFERROR(IF($C22&gt;'Nouveau crédit'!$L$9,0,VLOOKUP($C22,'Nouveau crédit'!J:L,3)),0)</f>
        <v>0</v>
      </c>
      <c r="L22" s="143">
        <f t="shared" si="1"/>
        <v>0</v>
      </c>
      <c r="M22" s="144">
        <f>IFERROR(IF(C22&lt;=regroupement!$L$9,regroupement!$L$14,0),0)</f>
        <v>0</v>
      </c>
      <c r="N22" s="145">
        <f t="shared" si="2"/>
        <v>0</v>
      </c>
    </row>
    <row r="23" spans="1:15" x14ac:dyDescent="0.2">
      <c r="A23" s="123">
        <f t="shared" si="3"/>
        <v>0</v>
      </c>
      <c r="B23" s="54">
        <v>15</v>
      </c>
      <c r="C23" s="142">
        <f t="shared" si="4"/>
        <v>425</v>
      </c>
      <c r="D23" s="141">
        <f>IFERROR(IF($C23&gt;'PAT1'!$L$9,0,VLOOKUP($C23,'PAT1'!J:L,3)),0)</f>
        <v>0</v>
      </c>
      <c r="E23" s="141">
        <f>IFERROR(IF($C23&gt;'PAT2'!$L$9,0,VLOOKUP($C23,'PAT2'!J:L,3)),0)</f>
        <v>0</v>
      </c>
      <c r="F23" s="141">
        <f>IFERROR(IF($C23&gt;'PAT3'!$L$9,0,VLOOKUP($C23,'PAT3'!J:L,3)),0)</f>
        <v>0</v>
      </c>
      <c r="G23" s="141">
        <f>IFERROR(IF($C23&gt;'PAT4'!$L$9,0,VLOOKUP($C23,'PAT4'!J:L,3)),0)</f>
        <v>0</v>
      </c>
      <c r="H23" s="141">
        <f>VLOOKUP($C23,'OC 1'!J:L,3)</f>
        <v>0</v>
      </c>
      <c r="I23" s="141">
        <f>VLOOKUP($C23,'OC 2'!J:L,3)</f>
        <v>0</v>
      </c>
      <c r="J23" s="141">
        <f>VLOOKUP($C23,'OC 3'!J:L,3)</f>
        <v>0</v>
      </c>
      <c r="K23" s="141">
        <f>IFERROR(IF($C23&gt;'Nouveau crédit'!$L$9,0,VLOOKUP($C23,'Nouveau crédit'!J:L,3)),0)</f>
        <v>0</v>
      </c>
      <c r="L23" s="143">
        <f t="shared" si="1"/>
        <v>0</v>
      </c>
      <c r="M23" s="144">
        <f>IFERROR(IF(C23&lt;=regroupement!$L$9,regroupement!$L$14,0),0)</f>
        <v>0</v>
      </c>
      <c r="N23" s="145">
        <f t="shared" si="2"/>
        <v>0</v>
      </c>
    </row>
    <row r="24" spans="1:15" x14ac:dyDescent="0.2">
      <c r="A24" s="123">
        <f t="shared" si="3"/>
        <v>0</v>
      </c>
      <c r="B24" s="54">
        <v>16</v>
      </c>
      <c r="C24" s="142">
        <f t="shared" si="4"/>
        <v>453</v>
      </c>
      <c r="D24" s="141">
        <f>IFERROR(IF($C24&gt;'PAT1'!$L$9,0,VLOOKUP($C24,'PAT1'!J:L,3)),0)</f>
        <v>0</v>
      </c>
      <c r="E24" s="141">
        <f>IFERROR(IF($C24&gt;'PAT2'!$L$9,0,VLOOKUP($C24,'PAT2'!J:L,3)),0)</f>
        <v>0</v>
      </c>
      <c r="F24" s="141">
        <f>IFERROR(IF($C24&gt;'PAT3'!$L$9,0,VLOOKUP($C24,'PAT3'!J:L,3)),0)</f>
        <v>0</v>
      </c>
      <c r="G24" s="141">
        <f>IFERROR(IF($C24&gt;'PAT4'!$L$9,0,VLOOKUP($C24,'PAT4'!J:L,3)),0)</f>
        <v>0</v>
      </c>
      <c r="H24" s="141">
        <f>VLOOKUP($C24,'OC 1'!J:L,3)</f>
        <v>0</v>
      </c>
      <c r="I24" s="141">
        <f>VLOOKUP($C24,'OC 2'!J:L,3)</f>
        <v>0</v>
      </c>
      <c r="J24" s="141">
        <f>VLOOKUP($C24,'OC 3'!J:L,3)</f>
        <v>0</v>
      </c>
      <c r="K24" s="141">
        <f>IFERROR(IF($C24&gt;'Nouveau crédit'!$L$9,0,VLOOKUP($C24,'Nouveau crédit'!J:L,3)),0)</f>
        <v>0</v>
      </c>
      <c r="L24" s="143">
        <f t="shared" si="1"/>
        <v>0</v>
      </c>
      <c r="M24" s="144">
        <f>IFERROR(IF(C24&lt;=regroupement!$L$9,regroupement!$L$14,0),0)</f>
        <v>0</v>
      </c>
      <c r="N24" s="145">
        <f t="shared" si="2"/>
        <v>0</v>
      </c>
    </row>
    <row r="25" spans="1:15" x14ac:dyDescent="0.2">
      <c r="A25" s="123">
        <f t="shared" si="3"/>
        <v>0</v>
      </c>
      <c r="B25" s="54">
        <v>17</v>
      </c>
      <c r="C25" s="142">
        <f t="shared" si="4"/>
        <v>484</v>
      </c>
      <c r="D25" s="141">
        <f>IFERROR(IF($C25&gt;'PAT1'!$L$9,0,VLOOKUP($C25,'PAT1'!J:L,3)),0)</f>
        <v>0</v>
      </c>
      <c r="E25" s="141">
        <f>IFERROR(IF($C25&gt;'PAT2'!$L$9,0,VLOOKUP($C25,'PAT2'!J:L,3)),0)</f>
        <v>0</v>
      </c>
      <c r="F25" s="141">
        <f>IFERROR(IF($C25&gt;'PAT3'!$L$9,0,VLOOKUP($C25,'PAT3'!J:L,3)),0)</f>
        <v>0</v>
      </c>
      <c r="G25" s="141">
        <f>IFERROR(IF($C25&gt;'PAT4'!$L$9,0,VLOOKUP($C25,'PAT4'!J:L,3)),0)</f>
        <v>0</v>
      </c>
      <c r="H25" s="141">
        <f>VLOOKUP($C25,'OC 1'!J:L,3)</f>
        <v>0</v>
      </c>
      <c r="I25" s="141">
        <f>VLOOKUP($C25,'OC 2'!J:L,3)</f>
        <v>0</v>
      </c>
      <c r="J25" s="141">
        <f>VLOOKUP($C25,'OC 3'!J:L,3)</f>
        <v>0</v>
      </c>
      <c r="K25" s="141">
        <f>IFERROR(IF($C25&gt;'Nouveau crédit'!$L$9,0,VLOOKUP($C25,'Nouveau crédit'!J:L,3)),0)</f>
        <v>0</v>
      </c>
      <c r="L25" s="143">
        <f t="shared" si="1"/>
        <v>0</v>
      </c>
      <c r="M25" s="144">
        <f>IFERROR(IF(C25&lt;=regroupement!$L$9,regroupement!$L$14,0),0)</f>
        <v>0</v>
      </c>
      <c r="N25" s="145">
        <f t="shared" si="2"/>
        <v>0</v>
      </c>
    </row>
    <row r="26" spans="1:15" x14ac:dyDescent="0.2">
      <c r="A26" s="123">
        <f t="shared" si="3"/>
        <v>0</v>
      </c>
      <c r="B26" s="54">
        <v>18</v>
      </c>
      <c r="C26" s="142">
        <f t="shared" si="4"/>
        <v>514</v>
      </c>
      <c r="D26" s="141">
        <f>IFERROR(IF($C26&gt;'PAT1'!$L$9,0,VLOOKUP($C26,'PAT1'!J:L,3)),0)</f>
        <v>0</v>
      </c>
      <c r="E26" s="141">
        <f>IFERROR(IF($C26&gt;'PAT2'!$L$9,0,VLOOKUP($C26,'PAT2'!J:L,3)),0)</f>
        <v>0</v>
      </c>
      <c r="F26" s="141">
        <f>IFERROR(IF($C26&gt;'PAT3'!$L$9,0,VLOOKUP($C26,'PAT3'!J:L,3)),0)</f>
        <v>0</v>
      </c>
      <c r="G26" s="141">
        <f>IFERROR(IF($C26&gt;'PAT4'!$L$9,0,VLOOKUP($C26,'PAT4'!J:L,3)),0)</f>
        <v>0</v>
      </c>
      <c r="H26" s="141">
        <f>VLOOKUP($C26,'OC 1'!J:L,3)</f>
        <v>0</v>
      </c>
      <c r="I26" s="141">
        <f>VLOOKUP($C26,'OC 2'!J:L,3)</f>
        <v>0</v>
      </c>
      <c r="J26" s="141">
        <f>VLOOKUP($C26,'OC 3'!J:L,3)</f>
        <v>0</v>
      </c>
      <c r="K26" s="141">
        <f>IFERROR(IF($C26&gt;'Nouveau crédit'!$L$9,0,VLOOKUP($C26,'Nouveau crédit'!J:L,3)),0)</f>
        <v>0</v>
      </c>
      <c r="L26" s="143">
        <f t="shared" si="1"/>
        <v>0</v>
      </c>
      <c r="M26" s="144">
        <f>IFERROR(IF(C26&lt;=regroupement!$L$9,regroupement!$L$14,0),0)</f>
        <v>0</v>
      </c>
      <c r="N26" s="145">
        <f t="shared" si="2"/>
        <v>0</v>
      </c>
    </row>
    <row r="27" spans="1:15" x14ac:dyDescent="0.2">
      <c r="A27" s="123">
        <f t="shared" si="3"/>
        <v>0</v>
      </c>
      <c r="B27" s="54">
        <v>19</v>
      </c>
      <c r="C27" s="142">
        <f t="shared" si="4"/>
        <v>545</v>
      </c>
      <c r="D27" s="141">
        <f>IFERROR(IF($C27&gt;'PAT1'!$L$9,0,VLOOKUP($C27,'PAT1'!J:L,3)),0)</f>
        <v>0</v>
      </c>
      <c r="E27" s="141">
        <f>IFERROR(IF($C27&gt;'PAT2'!$L$9,0,VLOOKUP($C27,'PAT2'!J:L,3)),0)</f>
        <v>0</v>
      </c>
      <c r="F27" s="141">
        <f>IFERROR(IF($C27&gt;'PAT3'!$L$9,0,VLOOKUP($C27,'PAT3'!J:L,3)),0)</f>
        <v>0</v>
      </c>
      <c r="G27" s="141">
        <f>IFERROR(IF($C27&gt;'PAT4'!$L$9,0,VLOOKUP($C27,'PAT4'!J:L,3)),0)</f>
        <v>0</v>
      </c>
      <c r="H27" s="141">
        <f>VLOOKUP($C27,'OC 1'!J:L,3)</f>
        <v>0</v>
      </c>
      <c r="I27" s="141">
        <f>VLOOKUP($C27,'OC 2'!J:L,3)</f>
        <v>0</v>
      </c>
      <c r="J27" s="141">
        <f>VLOOKUP($C27,'OC 3'!J:L,3)</f>
        <v>0</v>
      </c>
      <c r="K27" s="141">
        <f>IFERROR(IF($C27&gt;'Nouveau crédit'!$L$9,0,VLOOKUP($C27,'Nouveau crédit'!J:L,3)),0)</f>
        <v>0</v>
      </c>
      <c r="L27" s="143">
        <f t="shared" si="1"/>
        <v>0</v>
      </c>
      <c r="M27" s="144">
        <f>IFERROR(IF(C27&lt;=regroupement!$L$9,regroupement!$L$14,0),0)</f>
        <v>0</v>
      </c>
      <c r="N27" s="145">
        <f t="shared" si="2"/>
        <v>0</v>
      </c>
    </row>
    <row r="28" spans="1:15" x14ac:dyDescent="0.2">
      <c r="A28" s="123">
        <f t="shared" si="3"/>
        <v>0</v>
      </c>
      <c r="B28" s="54">
        <v>20</v>
      </c>
      <c r="C28" s="142">
        <f t="shared" si="4"/>
        <v>575</v>
      </c>
      <c r="D28" s="141">
        <f>IFERROR(IF($C28&gt;'PAT1'!$L$9,0,VLOOKUP($C28,'PAT1'!J:L,3)),0)</f>
        <v>0</v>
      </c>
      <c r="E28" s="141">
        <f>IFERROR(IF($C28&gt;'PAT2'!$L$9,0,VLOOKUP($C28,'PAT2'!J:L,3)),0)</f>
        <v>0</v>
      </c>
      <c r="F28" s="141">
        <f>IFERROR(IF($C28&gt;'PAT3'!$L$9,0,VLOOKUP($C28,'PAT3'!J:L,3)),0)</f>
        <v>0</v>
      </c>
      <c r="G28" s="141">
        <f>IFERROR(IF($C28&gt;'PAT4'!$L$9,0,VLOOKUP($C28,'PAT4'!J:L,3)),0)</f>
        <v>0</v>
      </c>
      <c r="H28" s="141">
        <f>VLOOKUP($C28,'OC 1'!J:L,3)</f>
        <v>0</v>
      </c>
      <c r="I28" s="141">
        <f>VLOOKUP($C28,'OC 2'!J:L,3)</f>
        <v>0</v>
      </c>
      <c r="J28" s="141">
        <f>VLOOKUP($C28,'OC 3'!J:L,3)</f>
        <v>0</v>
      </c>
      <c r="K28" s="141">
        <f>IFERROR(IF($C28&gt;'Nouveau crédit'!$L$9,0,VLOOKUP($C28,'Nouveau crédit'!J:L,3)),0)</f>
        <v>0</v>
      </c>
      <c r="L28" s="143">
        <f t="shared" si="1"/>
        <v>0</v>
      </c>
      <c r="M28" s="144">
        <f>IFERROR(IF(C28&lt;=regroupement!$L$9,regroupement!$L$14,0),0)</f>
        <v>0</v>
      </c>
      <c r="N28" s="145">
        <f t="shared" si="2"/>
        <v>0</v>
      </c>
    </row>
    <row r="29" spans="1:15" x14ac:dyDescent="0.2">
      <c r="A29" s="123">
        <f t="shared" si="3"/>
        <v>0</v>
      </c>
      <c r="B29" s="54">
        <v>21</v>
      </c>
      <c r="C29" s="142">
        <f t="shared" si="4"/>
        <v>606</v>
      </c>
      <c r="D29" s="141">
        <f>IFERROR(IF($C29&gt;'PAT1'!$L$9,0,VLOOKUP($C29,'PAT1'!J:L,3)),0)</f>
        <v>0</v>
      </c>
      <c r="E29" s="141">
        <f>IFERROR(IF($C29&gt;'PAT2'!$L$9,0,VLOOKUP($C29,'PAT2'!J:L,3)),0)</f>
        <v>0</v>
      </c>
      <c r="F29" s="141">
        <f>IFERROR(IF($C29&gt;'PAT3'!$L$9,0,VLOOKUP($C29,'PAT3'!J:L,3)),0)</f>
        <v>0</v>
      </c>
      <c r="G29" s="141">
        <f>IFERROR(IF($C29&gt;'PAT4'!$L$9,0,VLOOKUP($C29,'PAT4'!J:L,3)),0)</f>
        <v>0</v>
      </c>
      <c r="H29" s="141">
        <f>VLOOKUP($C29,'OC 1'!J:L,3)</f>
        <v>0</v>
      </c>
      <c r="I29" s="141">
        <f>VLOOKUP($C29,'OC 2'!J:L,3)</f>
        <v>0</v>
      </c>
      <c r="J29" s="141">
        <f>VLOOKUP($C29,'OC 3'!J:L,3)</f>
        <v>0</v>
      </c>
      <c r="K29" s="141">
        <f>IFERROR(IF($C29&gt;'Nouveau crédit'!$L$9,0,VLOOKUP($C29,'Nouveau crédit'!J:L,3)),0)</f>
        <v>0</v>
      </c>
      <c r="L29" s="143">
        <f t="shared" si="1"/>
        <v>0</v>
      </c>
      <c r="M29" s="144">
        <f>IFERROR(IF(C29&lt;=regroupement!$L$9,regroupement!$L$14,0),0)</f>
        <v>0</v>
      </c>
      <c r="N29" s="145">
        <f t="shared" si="2"/>
        <v>0</v>
      </c>
      <c r="O29" s="60"/>
    </row>
    <row r="30" spans="1:15" x14ac:dyDescent="0.2">
      <c r="A30" s="123">
        <f t="shared" si="3"/>
        <v>0</v>
      </c>
      <c r="B30" s="54">
        <v>22</v>
      </c>
      <c r="C30" s="142">
        <f t="shared" si="4"/>
        <v>637</v>
      </c>
      <c r="D30" s="141">
        <f>IFERROR(IF($C30&gt;'PAT1'!$L$9,0,VLOOKUP($C30,'PAT1'!J:L,3)),0)</f>
        <v>0</v>
      </c>
      <c r="E30" s="141">
        <f>IFERROR(IF($C30&gt;'PAT2'!$L$9,0,VLOOKUP($C30,'PAT2'!J:L,3)),0)</f>
        <v>0</v>
      </c>
      <c r="F30" s="141">
        <f>IFERROR(IF($C30&gt;'PAT3'!$L$9,0,VLOOKUP($C30,'PAT3'!J:L,3)),0)</f>
        <v>0</v>
      </c>
      <c r="G30" s="141">
        <f>IFERROR(IF($C30&gt;'PAT4'!$L$9,0,VLOOKUP($C30,'PAT4'!J:L,3)),0)</f>
        <v>0</v>
      </c>
      <c r="H30" s="141">
        <f>VLOOKUP($C30,'OC 1'!J:L,3)</f>
        <v>0</v>
      </c>
      <c r="I30" s="141">
        <f>VLOOKUP($C30,'OC 2'!J:L,3)</f>
        <v>0</v>
      </c>
      <c r="J30" s="141">
        <f>VLOOKUP($C30,'OC 3'!J:L,3)</f>
        <v>0</v>
      </c>
      <c r="K30" s="141">
        <f>IFERROR(IF($C30&gt;'Nouveau crédit'!$L$9,0,VLOOKUP($C30,'Nouveau crédit'!J:L,3)),0)</f>
        <v>0</v>
      </c>
      <c r="L30" s="143">
        <f t="shared" si="1"/>
        <v>0</v>
      </c>
      <c r="M30" s="144">
        <f>IFERROR(IF(C30&lt;=regroupement!$L$9,regroupement!$L$14,0),0)</f>
        <v>0</v>
      </c>
      <c r="N30" s="145">
        <f t="shared" si="2"/>
        <v>0</v>
      </c>
    </row>
    <row r="31" spans="1:15" x14ac:dyDescent="0.2">
      <c r="A31" s="123">
        <f t="shared" si="3"/>
        <v>0</v>
      </c>
      <c r="B31" s="54">
        <v>23</v>
      </c>
      <c r="C31" s="142">
        <f t="shared" si="4"/>
        <v>667</v>
      </c>
      <c r="D31" s="141">
        <f>IFERROR(IF($C31&gt;'PAT1'!$L$9,0,VLOOKUP($C31,'PAT1'!J:L,3)),0)</f>
        <v>0</v>
      </c>
      <c r="E31" s="141">
        <f>IFERROR(IF($C31&gt;'PAT2'!$L$9,0,VLOOKUP($C31,'PAT2'!J:L,3)),0)</f>
        <v>0</v>
      </c>
      <c r="F31" s="141">
        <f>IFERROR(IF($C31&gt;'PAT3'!$L$9,0,VLOOKUP($C31,'PAT3'!J:L,3)),0)</f>
        <v>0</v>
      </c>
      <c r="G31" s="141">
        <f>IFERROR(IF($C31&gt;'PAT4'!$L$9,0,VLOOKUP($C31,'PAT4'!J:L,3)),0)</f>
        <v>0</v>
      </c>
      <c r="H31" s="141">
        <f>VLOOKUP($C31,'OC 1'!J:L,3)</f>
        <v>0</v>
      </c>
      <c r="I31" s="141">
        <f>VLOOKUP($C31,'OC 2'!J:L,3)</f>
        <v>0</v>
      </c>
      <c r="J31" s="141">
        <f>VLOOKUP($C31,'OC 3'!J:L,3)</f>
        <v>0</v>
      </c>
      <c r="K31" s="141">
        <f>IFERROR(IF($C31&gt;'Nouveau crédit'!$L$9,0,VLOOKUP($C31,'Nouveau crédit'!J:L,3)),0)</f>
        <v>0</v>
      </c>
      <c r="L31" s="143">
        <f t="shared" si="1"/>
        <v>0</v>
      </c>
      <c r="M31" s="144">
        <f>IFERROR(IF(C31&lt;=regroupement!$L$9,regroupement!$L$14,0),0)</f>
        <v>0</v>
      </c>
      <c r="N31" s="145">
        <f t="shared" si="2"/>
        <v>0</v>
      </c>
    </row>
    <row r="32" spans="1:15" x14ac:dyDescent="0.2">
      <c r="A32" s="123">
        <f t="shared" si="3"/>
        <v>0</v>
      </c>
      <c r="B32" s="54">
        <v>24</v>
      </c>
      <c r="C32" s="142">
        <f t="shared" si="4"/>
        <v>698</v>
      </c>
      <c r="D32" s="141">
        <f>IFERROR(IF($C32&gt;'PAT1'!$L$9,0,VLOOKUP($C32,'PAT1'!J:L,3)),0)</f>
        <v>0</v>
      </c>
      <c r="E32" s="141">
        <f>IFERROR(IF($C32&gt;'PAT2'!$L$9,0,VLOOKUP($C32,'PAT2'!J:L,3)),0)</f>
        <v>0</v>
      </c>
      <c r="F32" s="141">
        <f>IFERROR(IF($C32&gt;'PAT3'!$L$9,0,VLOOKUP($C32,'PAT3'!J:L,3)),0)</f>
        <v>0</v>
      </c>
      <c r="G32" s="141">
        <f>IFERROR(IF($C32&gt;'PAT4'!$L$9,0,VLOOKUP($C32,'PAT4'!J:L,3)),0)</f>
        <v>0</v>
      </c>
      <c r="H32" s="141">
        <f>VLOOKUP($C32,'OC 1'!J:L,3)</f>
        <v>0</v>
      </c>
      <c r="I32" s="141">
        <f>VLOOKUP($C32,'OC 2'!J:L,3)</f>
        <v>0</v>
      </c>
      <c r="J32" s="141">
        <f>VLOOKUP($C32,'OC 3'!J:L,3)</f>
        <v>0</v>
      </c>
      <c r="K32" s="141">
        <f>IFERROR(IF($C32&gt;'Nouveau crédit'!$L$9,0,VLOOKUP($C32,'Nouveau crédit'!J:L,3)),0)</f>
        <v>0</v>
      </c>
      <c r="L32" s="143">
        <f t="shared" si="1"/>
        <v>0</v>
      </c>
      <c r="M32" s="144">
        <f>IFERROR(IF(C32&lt;=regroupement!$L$9,regroupement!$L$14,0),0)</f>
        <v>0</v>
      </c>
      <c r="N32" s="145">
        <f t="shared" si="2"/>
        <v>0</v>
      </c>
    </row>
    <row r="33" spans="1:14" x14ac:dyDescent="0.2">
      <c r="A33" s="123">
        <f t="shared" si="3"/>
        <v>0</v>
      </c>
      <c r="B33" s="54">
        <v>25</v>
      </c>
      <c r="C33" s="142">
        <f t="shared" si="4"/>
        <v>728</v>
      </c>
      <c r="D33" s="141">
        <f>IFERROR(IF($C33&gt;'PAT1'!$L$9,0,VLOOKUP($C33,'PAT1'!J:L,3)),0)</f>
        <v>0</v>
      </c>
      <c r="E33" s="141">
        <f>IFERROR(IF($C33&gt;'PAT2'!$L$9,0,VLOOKUP($C33,'PAT2'!J:L,3)),0)</f>
        <v>0</v>
      </c>
      <c r="F33" s="141">
        <f>IFERROR(IF($C33&gt;'PAT3'!$L$9,0,VLOOKUP($C33,'PAT3'!J:L,3)),0)</f>
        <v>0</v>
      </c>
      <c r="G33" s="141">
        <f>IFERROR(IF($C33&gt;'PAT4'!$L$9,0,VLOOKUP($C33,'PAT4'!J:L,3)),0)</f>
        <v>0</v>
      </c>
      <c r="H33" s="141">
        <f>VLOOKUP($C33,'OC 1'!J:L,3)</f>
        <v>0</v>
      </c>
      <c r="I33" s="141">
        <f>VLOOKUP($C33,'OC 2'!J:L,3)</f>
        <v>0</v>
      </c>
      <c r="J33" s="141">
        <f>VLOOKUP($C33,'OC 3'!J:L,3)</f>
        <v>0</v>
      </c>
      <c r="K33" s="141">
        <f>IFERROR(IF($C33&gt;'Nouveau crédit'!$L$9,0,VLOOKUP($C33,'Nouveau crédit'!J:L,3)),0)</f>
        <v>0</v>
      </c>
      <c r="L33" s="143">
        <f t="shared" si="1"/>
        <v>0</v>
      </c>
      <c r="M33" s="144">
        <f>IFERROR(IF(C33&lt;=regroupement!$L$9,regroupement!$L$14,0),0)</f>
        <v>0</v>
      </c>
      <c r="N33" s="145">
        <f t="shared" si="2"/>
        <v>0</v>
      </c>
    </row>
    <row r="34" spans="1:14" x14ac:dyDescent="0.2">
      <c r="A34" s="123">
        <f t="shared" si="3"/>
        <v>0</v>
      </c>
      <c r="B34" s="54">
        <v>26</v>
      </c>
      <c r="C34" s="142">
        <f t="shared" si="4"/>
        <v>759</v>
      </c>
      <c r="D34" s="141">
        <f>IFERROR(IF($C34&gt;'PAT1'!$L$9,0,VLOOKUP($C34,'PAT1'!J:L,3)),0)</f>
        <v>0</v>
      </c>
      <c r="E34" s="141">
        <f>IFERROR(IF($C34&gt;'PAT2'!$L$9,0,VLOOKUP($C34,'PAT2'!J:L,3)),0)</f>
        <v>0</v>
      </c>
      <c r="F34" s="141">
        <f>IFERROR(IF($C34&gt;'PAT3'!$L$9,0,VLOOKUP($C34,'PAT3'!J:L,3)),0)</f>
        <v>0</v>
      </c>
      <c r="G34" s="141">
        <f>IFERROR(IF($C34&gt;'PAT4'!$L$9,0,VLOOKUP($C34,'PAT4'!J:L,3)),0)</f>
        <v>0</v>
      </c>
      <c r="H34" s="141">
        <f>VLOOKUP($C34,'OC 1'!J:L,3)</f>
        <v>0</v>
      </c>
      <c r="I34" s="141">
        <f>VLOOKUP($C34,'OC 2'!J:L,3)</f>
        <v>0</v>
      </c>
      <c r="J34" s="141">
        <f>VLOOKUP($C34,'OC 3'!J:L,3)</f>
        <v>0</v>
      </c>
      <c r="K34" s="141">
        <f>IFERROR(IF($C34&gt;'Nouveau crédit'!$L$9,0,VLOOKUP($C34,'Nouveau crédit'!J:L,3)),0)</f>
        <v>0</v>
      </c>
      <c r="L34" s="143">
        <f t="shared" si="1"/>
        <v>0</v>
      </c>
      <c r="M34" s="144">
        <f>IFERROR(IF(C34&lt;=regroupement!$L$9,regroupement!$L$14,0),0)</f>
        <v>0</v>
      </c>
      <c r="N34" s="145">
        <f t="shared" si="2"/>
        <v>0</v>
      </c>
    </row>
    <row r="35" spans="1:14" x14ac:dyDescent="0.2">
      <c r="A35" s="123">
        <f t="shared" si="3"/>
        <v>0</v>
      </c>
      <c r="B35" s="54">
        <v>27</v>
      </c>
      <c r="C35" s="142">
        <f t="shared" si="4"/>
        <v>790</v>
      </c>
      <c r="D35" s="141">
        <f>IFERROR(IF($C35&gt;'PAT1'!$L$9,0,VLOOKUP($C35,'PAT1'!J:L,3)),0)</f>
        <v>0</v>
      </c>
      <c r="E35" s="141">
        <f>IFERROR(IF($C35&gt;'PAT2'!$L$9,0,VLOOKUP($C35,'PAT2'!J:L,3)),0)</f>
        <v>0</v>
      </c>
      <c r="F35" s="141">
        <f>IFERROR(IF($C35&gt;'PAT3'!$L$9,0,VLOOKUP($C35,'PAT3'!J:L,3)),0)</f>
        <v>0</v>
      </c>
      <c r="G35" s="141">
        <f>IFERROR(IF($C35&gt;'PAT4'!$L$9,0,VLOOKUP($C35,'PAT4'!J:L,3)),0)</f>
        <v>0</v>
      </c>
      <c r="H35" s="141">
        <f>VLOOKUP($C35,'OC 1'!J:L,3)</f>
        <v>0</v>
      </c>
      <c r="I35" s="141">
        <f>VLOOKUP($C35,'OC 2'!J:L,3)</f>
        <v>0</v>
      </c>
      <c r="J35" s="141">
        <f>VLOOKUP($C35,'OC 3'!J:L,3)</f>
        <v>0</v>
      </c>
      <c r="K35" s="141">
        <f>IFERROR(IF($C35&gt;'Nouveau crédit'!$L$9,0,VLOOKUP($C35,'Nouveau crédit'!J:L,3)),0)</f>
        <v>0</v>
      </c>
      <c r="L35" s="143">
        <f t="shared" si="1"/>
        <v>0</v>
      </c>
      <c r="M35" s="144">
        <f>IFERROR(IF(C35&lt;=regroupement!$L$9,regroupement!$L$14,0),0)</f>
        <v>0</v>
      </c>
      <c r="N35" s="145">
        <f t="shared" si="2"/>
        <v>0</v>
      </c>
    </row>
    <row r="36" spans="1:14" x14ac:dyDescent="0.2">
      <c r="A36" s="123">
        <f t="shared" si="3"/>
        <v>0</v>
      </c>
      <c r="B36" s="54">
        <v>28</v>
      </c>
      <c r="C36" s="142">
        <f t="shared" si="4"/>
        <v>818</v>
      </c>
      <c r="D36" s="141">
        <f>IFERROR(IF($C36&gt;'PAT1'!$L$9,0,VLOOKUP($C36,'PAT1'!J:L,3)),0)</f>
        <v>0</v>
      </c>
      <c r="E36" s="141">
        <f>IFERROR(IF($C36&gt;'PAT2'!$L$9,0,VLOOKUP($C36,'PAT2'!J:L,3)),0)</f>
        <v>0</v>
      </c>
      <c r="F36" s="141">
        <f>IFERROR(IF($C36&gt;'PAT3'!$L$9,0,VLOOKUP($C36,'PAT3'!J:L,3)),0)</f>
        <v>0</v>
      </c>
      <c r="G36" s="141">
        <f>IFERROR(IF($C36&gt;'PAT4'!$L$9,0,VLOOKUP($C36,'PAT4'!J:L,3)),0)</f>
        <v>0</v>
      </c>
      <c r="H36" s="141">
        <f>VLOOKUP($C36,'OC 1'!J:L,3)</f>
        <v>0</v>
      </c>
      <c r="I36" s="141">
        <f>VLOOKUP($C36,'OC 2'!J:L,3)</f>
        <v>0</v>
      </c>
      <c r="J36" s="141">
        <f>VLOOKUP($C36,'OC 3'!J:L,3)</f>
        <v>0</v>
      </c>
      <c r="K36" s="141">
        <f>IFERROR(IF($C36&gt;'Nouveau crédit'!$L$9,0,VLOOKUP($C36,'Nouveau crédit'!J:L,3)),0)</f>
        <v>0</v>
      </c>
      <c r="L36" s="143">
        <f t="shared" si="1"/>
        <v>0</v>
      </c>
      <c r="M36" s="144">
        <f>IFERROR(IF(C36&lt;=regroupement!$L$9,regroupement!$L$14,0),0)</f>
        <v>0</v>
      </c>
      <c r="N36" s="145">
        <f t="shared" si="2"/>
        <v>0</v>
      </c>
    </row>
    <row r="37" spans="1:14" x14ac:dyDescent="0.2">
      <c r="A37" s="123">
        <f t="shared" si="3"/>
        <v>0</v>
      </c>
      <c r="B37" s="54">
        <v>29</v>
      </c>
      <c r="C37" s="142">
        <f t="shared" si="4"/>
        <v>849</v>
      </c>
      <c r="D37" s="141">
        <f>IFERROR(IF($C37&gt;'PAT1'!$L$9,0,VLOOKUP($C37,'PAT1'!J:L,3)),0)</f>
        <v>0</v>
      </c>
      <c r="E37" s="141">
        <f>IFERROR(IF($C37&gt;'PAT2'!$L$9,0,VLOOKUP($C37,'PAT2'!J:L,3)),0)</f>
        <v>0</v>
      </c>
      <c r="F37" s="141">
        <f>IFERROR(IF($C37&gt;'PAT3'!$L$9,0,VLOOKUP($C37,'PAT3'!J:L,3)),0)</f>
        <v>0</v>
      </c>
      <c r="G37" s="141">
        <f>IFERROR(IF($C37&gt;'PAT4'!$L$9,0,VLOOKUP($C37,'PAT4'!J:L,3)),0)</f>
        <v>0</v>
      </c>
      <c r="H37" s="141">
        <f>VLOOKUP($C37,'OC 1'!J:L,3)</f>
        <v>0</v>
      </c>
      <c r="I37" s="141">
        <f>VLOOKUP($C37,'OC 2'!J:L,3)</f>
        <v>0</v>
      </c>
      <c r="J37" s="141">
        <f>VLOOKUP($C37,'OC 3'!J:L,3)</f>
        <v>0</v>
      </c>
      <c r="K37" s="141">
        <f>IFERROR(IF($C37&gt;'Nouveau crédit'!$L$9,0,VLOOKUP($C37,'Nouveau crédit'!J:L,3)),0)</f>
        <v>0</v>
      </c>
      <c r="L37" s="143">
        <f t="shared" si="1"/>
        <v>0</v>
      </c>
      <c r="M37" s="144">
        <f>IFERROR(IF(C37&lt;=regroupement!$L$9,regroupement!$L$14,0),0)</f>
        <v>0</v>
      </c>
      <c r="N37" s="145">
        <f t="shared" si="2"/>
        <v>0</v>
      </c>
    </row>
    <row r="38" spans="1:14" x14ac:dyDescent="0.2">
      <c r="A38" s="123">
        <f t="shared" si="3"/>
        <v>0</v>
      </c>
      <c r="B38" s="54">
        <v>30</v>
      </c>
      <c r="C38" s="142">
        <f t="shared" si="4"/>
        <v>879</v>
      </c>
      <c r="D38" s="141">
        <f>IFERROR(IF($C38&gt;'PAT1'!$L$9,0,VLOOKUP($C38,'PAT1'!J:L,3)),0)</f>
        <v>0</v>
      </c>
      <c r="E38" s="141">
        <f>IFERROR(IF($C38&gt;'PAT2'!$L$9,0,VLOOKUP($C38,'PAT2'!J:L,3)),0)</f>
        <v>0</v>
      </c>
      <c r="F38" s="141">
        <f>IFERROR(IF($C38&gt;'PAT3'!$L$9,0,VLOOKUP($C38,'PAT3'!J:L,3)),0)</f>
        <v>0</v>
      </c>
      <c r="G38" s="141">
        <f>IFERROR(IF($C38&gt;'PAT4'!$L$9,0,VLOOKUP($C38,'PAT4'!J:L,3)),0)</f>
        <v>0</v>
      </c>
      <c r="H38" s="141">
        <f>VLOOKUP($C38,'OC 1'!J:L,3)</f>
        <v>0</v>
      </c>
      <c r="I38" s="141">
        <f>VLOOKUP($C38,'OC 2'!J:L,3)</f>
        <v>0</v>
      </c>
      <c r="J38" s="141">
        <f>VLOOKUP($C38,'OC 3'!J:L,3)</f>
        <v>0</v>
      </c>
      <c r="K38" s="141">
        <f>IFERROR(IF($C38&gt;'Nouveau crédit'!$L$9,0,VLOOKUP($C38,'Nouveau crédit'!J:L,3)),0)</f>
        <v>0</v>
      </c>
      <c r="L38" s="143">
        <f t="shared" si="1"/>
        <v>0</v>
      </c>
      <c r="M38" s="144">
        <f>IFERROR(IF(C38&lt;=regroupement!$L$9,regroupement!$L$14,0),0)</f>
        <v>0</v>
      </c>
      <c r="N38" s="145">
        <f t="shared" si="2"/>
        <v>0</v>
      </c>
    </row>
    <row r="39" spans="1:14" x14ac:dyDescent="0.2">
      <c r="A39" s="123">
        <f t="shared" si="3"/>
        <v>0</v>
      </c>
      <c r="B39" s="54">
        <v>31</v>
      </c>
      <c r="C39" s="142">
        <f t="shared" si="4"/>
        <v>910</v>
      </c>
      <c r="D39" s="141">
        <f>IFERROR(IF($C39&gt;'PAT1'!$L$9,0,VLOOKUP($C39,'PAT1'!J:L,3)),0)</f>
        <v>0</v>
      </c>
      <c r="E39" s="141">
        <f>IFERROR(IF($C39&gt;'PAT2'!$L$9,0,VLOOKUP($C39,'PAT2'!J:L,3)),0)</f>
        <v>0</v>
      </c>
      <c r="F39" s="141">
        <f>IFERROR(IF($C39&gt;'PAT3'!$L$9,0,VLOOKUP($C39,'PAT3'!J:L,3)),0)</f>
        <v>0</v>
      </c>
      <c r="G39" s="141">
        <f>IFERROR(IF($C39&gt;'PAT4'!$L$9,0,VLOOKUP($C39,'PAT4'!J:L,3)),0)</f>
        <v>0</v>
      </c>
      <c r="H39" s="141">
        <f>VLOOKUP($C39,'OC 1'!J:L,3)</f>
        <v>0</v>
      </c>
      <c r="I39" s="141">
        <f>VLOOKUP($C39,'OC 2'!J:L,3)</f>
        <v>0</v>
      </c>
      <c r="J39" s="141">
        <f>VLOOKUP($C39,'OC 3'!J:L,3)</f>
        <v>0</v>
      </c>
      <c r="K39" s="141">
        <f>IFERROR(IF($C39&gt;'Nouveau crédit'!$L$9,0,VLOOKUP($C39,'Nouveau crédit'!J:L,3)),0)</f>
        <v>0</v>
      </c>
      <c r="L39" s="143">
        <f t="shared" si="1"/>
        <v>0</v>
      </c>
      <c r="M39" s="144">
        <f>IFERROR(IF(C39&lt;=regroupement!$L$9,regroupement!$L$14,0),0)</f>
        <v>0</v>
      </c>
      <c r="N39" s="145">
        <f t="shared" si="2"/>
        <v>0</v>
      </c>
    </row>
    <row r="40" spans="1:14" x14ac:dyDescent="0.2">
      <c r="A40" s="123">
        <f t="shared" si="3"/>
        <v>0</v>
      </c>
      <c r="B40" s="54">
        <v>32</v>
      </c>
      <c r="C40" s="142">
        <f t="shared" si="4"/>
        <v>940</v>
      </c>
      <c r="D40" s="141">
        <f>IFERROR(IF($C40&gt;'PAT1'!$L$9,0,VLOOKUP($C40,'PAT1'!J:L,3)),0)</f>
        <v>0</v>
      </c>
      <c r="E40" s="141">
        <f>IFERROR(IF($C40&gt;'PAT2'!$L$9,0,VLOOKUP($C40,'PAT2'!J:L,3)),0)</f>
        <v>0</v>
      </c>
      <c r="F40" s="141">
        <f>IFERROR(IF($C40&gt;'PAT3'!$L$9,0,VLOOKUP($C40,'PAT3'!J:L,3)),0)</f>
        <v>0</v>
      </c>
      <c r="G40" s="141">
        <f>IFERROR(IF($C40&gt;'PAT4'!$L$9,0,VLOOKUP($C40,'PAT4'!J:L,3)),0)</f>
        <v>0</v>
      </c>
      <c r="H40" s="141">
        <f>VLOOKUP($C40,'OC 1'!J:L,3)</f>
        <v>0</v>
      </c>
      <c r="I40" s="141">
        <f>VLOOKUP($C40,'OC 2'!J:L,3)</f>
        <v>0</v>
      </c>
      <c r="J40" s="141">
        <f>VLOOKUP($C40,'OC 3'!J:L,3)</f>
        <v>0</v>
      </c>
      <c r="K40" s="141">
        <f>IFERROR(IF($C40&gt;'Nouveau crédit'!$L$9,0,VLOOKUP($C40,'Nouveau crédit'!J:L,3)),0)</f>
        <v>0</v>
      </c>
      <c r="L40" s="143">
        <f t="shared" si="1"/>
        <v>0</v>
      </c>
      <c r="M40" s="144">
        <f>IFERROR(IF(C40&lt;=regroupement!$L$9,regroupement!$L$14,0),0)</f>
        <v>0</v>
      </c>
      <c r="N40" s="145">
        <f t="shared" si="2"/>
        <v>0</v>
      </c>
    </row>
    <row r="41" spans="1:14" x14ac:dyDescent="0.2">
      <c r="A41" s="123">
        <f t="shared" si="3"/>
        <v>0</v>
      </c>
      <c r="B41" s="54">
        <v>33</v>
      </c>
      <c r="C41" s="142">
        <f t="shared" si="4"/>
        <v>971</v>
      </c>
      <c r="D41" s="141">
        <f>IFERROR(IF($C41&gt;'PAT1'!$L$9,0,VLOOKUP($C41,'PAT1'!J:L,3)),0)</f>
        <v>0</v>
      </c>
      <c r="E41" s="141">
        <f>IFERROR(IF($C41&gt;'PAT2'!$L$9,0,VLOOKUP($C41,'PAT2'!J:L,3)),0)</f>
        <v>0</v>
      </c>
      <c r="F41" s="141">
        <f>IFERROR(IF($C41&gt;'PAT3'!$L$9,0,VLOOKUP($C41,'PAT3'!J:L,3)),0)</f>
        <v>0</v>
      </c>
      <c r="G41" s="141">
        <f>IFERROR(IF($C41&gt;'PAT4'!$L$9,0,VLOOKUP($C41,'PAT4'!J:L,3)),0)</f>
        <v>0</v>
      </c>
      <c r="H41" s="141">
        <f>VLOOKUP($C41,'OC 1'!J:L,3)</f>
        <v>0</v>
      </c>
      <c r="I41" s="141">
        <f>VLOOKUP($C41,'OC 2'!J:L,3)</f>
        <v>0</v>
      </c>
      <c r="J41" s="141">
        <f>VLOOKUP($C41,'OC 3'!J:L,3)</f>
        <v>0</v>
      </c>
      <c r="K41" s="141">
        <f>IFERROR(IF($C41&gt;'Nouveau crédit'!$L$9,0,VLOOKUP($C41,'Nouveau crédit'!J:L,3)),0)</f>
        <v>0</v>
      </c>
      <c r="L41" s="143">
        <f t="shared" si="1"/>
        <v>0</v>
      </c>
      <c r="M41" s="144">
        <f>IFERROR(IF(C41&lt;=regroupement!$L$9,regroupement!$L$14,0),0)</f>
        <v>0</v>
      </c>
      <c r="N41" s="145">
        <f t="shared" si="2"/>
        <v>0</v>
      </c>
    </row>
    <row r="42" spans="1:14" x14ac:dyDescent="0.2">
      <c r="A42" s="123">
        <f t="shared" si="3"/>
        <v>0</v>
      </c>
      <c r="B42" s="54">
        <v>34</v>
      </c>
      <c r="C42" s="142">
        <f t="shared" si="4"/>
        <v>1002</v>
      </c>
      <c r="D42" s="141">
        <f>IFERROR(IF($C42&gt;'PAT1'!$L$9,0,VLOOKUP($C42,'PAT1'!J:L,3)),0)</f>
        <v>0</v>
      </c>
      <c r="E42" s="141">
        <f>IFERROR(IF($C42&gt;'PAT2'!$L$9,0,VLOOKUP($C42,'PAT2'!J:L,3)),0)</f>
        <v>0</v>
      </c>
      <c r="F42" s="141">
        <f>IFERROR(IF($C42&gt;'PAT3'!$L$9,0,VLOOKUP($C42,'PAT3'!J:L,3)),0)</f>
        <v>0</v>
      </c>
      <c r="G42" s="141">
        <f>IFERROR(IF($C42&gt;'PAT4'!$L$9,0,VLOOKUP($C42,'PAT4'!J:L,3)),0)</f>
        <v>0</v>
      </c>
      <c r="H42" s="141">
        <f>VLOOKUP($C42,'OC 1'!J:L,3)</f>
        <v>0</v>
      </c>
      <c r="I42" s="141">
        <f>VLOOKUP($C42,'OC 2'!J:L,3)</f>
        <v>0</v>
      </c>
      <c r="J42" s="141">
        <f>VLOOKUP($C42,'OC 3'!J:L,3)</f>
        <v>0</v>
      </c>
      <c r="K42" s="141">
        <f>IFERROR(IF($C42&gt;'Nouveau crédit'!$L$9,0,VLOOKUP($C42,'Nouveau crédit'!J:L,3)),0)</f>
        <v>0</v>
      </c>
      <c r="L42" s="143">
        <f t="shared" si="1"/>
        <v>0</v>
      </c>
      <c r="M42" s="144">
        <f>IFERROR(IF(C42&lt;=regroupement!$L$9,regroupement!$L$14,0),0)</f>
        <v>0</v>
      </c>
      <c r="N42" s="145">
        <f t="shared" si="2"/>
        <v>0</v>
      </c>
    </row>
    <row r="43" spans="1:14" x14ac:dyDescent="0.2">
      <c r="A43" s="123">
        <f t="shared" si="3"/>
        <v>0</v>
      </c>
      <c r="B43" s="54">
        <v>35</v>
      </c>
      <c r="C43" s="142">
        <f t="shared" si="4"/>
        <v>1032</v>
      </c>
      <c r="D43" s="141">
        <f>IFERROR(IF($C43&gt;'PAT1'!$L$9,0,VLOOKUP($C43,'PAT1'!J:L,3)),0)</f>
        <v>0</v>
      </c>
      <c r="E43" s="141">
        <f>IFERROR(IF($C43&gt;'PAT2'!$L$9,0,VLOOKUP($C43,'PAT2'!J:L,3)),0)</f>
        <v>0</v>
      </c>
      <c r="F43" s="141">
        <f>IFERROR(IF($C43&gt;'PAT3'!$L$9,0,VLOOKUP($C43,'PAT3'!J:L,3)),0)</f>
        <v>0</v>
      </c>
      <c r="G43" s="141">
        <f>IFERROR(IF($C43&gt;'PAT4'!$L$9,0,VLOOKUP($C43,'PAT4'!J:L,3)),0)</f>
        <v>0</v>
      </c>
      <c r="H43" s="141">
        <f>VLOOKUP($C43,'OC 1'!J:L,3)</f>
        <v>0</v>
      </c>
      <c r="I43" s="141">
        <f>VLOOKUP($C43,'OC 2'!J:L,3)</f>
        <v>0</v>
      </c>
      <c r="J43" s="141">
        <f>VLOOKUP($C43,'OC 3'!J:L,3)</f>
        <v>0</v>
      </c>
      <c r="K43" s="141">
        <f>IFERROR(IF($C43&gt;'Nouveau crédit'!$L$9,0,VLOOKUP($C43,'Nouveau crédit'!J:L,3)),0)</f>
        <v>0</v>
      </c>
      <c r="L43" s="143">
        <f t="shared" si="1"/>
        <v>0</v>
      </c>
      <c r="M43" s="144">
        <f>IFERROR(IF(C43&lt;=regroupement!$L$9,regroupement!$L$14,0),0)</f>
        <v>0</v>
      </c>
      <c r="N43" s="145">
        <f t="shared" si="2"/>
        <v>0</v>
      </c>
    </row>
    <row r="44" spans="1:14" x14ac:dyDescent="0.2">
      <c r="A44" s="123">
        <f t="shared" si="3"/>
        <v>0</v>
      </c>
      <c r="B44" s="54">
        <v>36</v>
      </c>
      <c r="C44" s="142">
        <f t="shared" si="4"/>
        <v>1063</v>
      </c>
      <c r="D44" s="141">
        <f>IFERROR(IF($C44&gt;'PAT1'!$L$9,0,VLOOKUP($C44,'PAT1'!J:L,3)),0)</f>
        <v>0</v>
      </c>
      <c r="E44" s="141">
        <f>IFERROR(IF($C44&gt;'PAT2'!$L$9,0,VLOOKUP($C44,'PAT2'!J:L,3)),0)</f>
        <v>0</v>
      </c>
      <c r="F44" s="141">
        <f>IFERROR(IF($C44&gt;'PAT3'!$L$9,0,VLOOKUP($C44,'PAT3'!J:L,3)),0)</f>
        <v>0</v>
      </c>
      <c r="G44" s="141">
        <f>IFERROR(IF($C44&gt;'PAT4'!$L$9,0,VLOOKUP($C44,'PAT4'!J:L,3)),0)</f>
        <v>0</v>
      </c>
      <c r="H44" s="141">
        <f>VLOOKUP($C44,'OC 1'!J:L,3)</f>
        <v>0</v>
      </c>
      <c r="I44" s="141">
        <f>VLOOKUP($C44,'OC 2'!J:L,3)</f>
        <v>0</v>
      </c>
      <c r="J44" s="141">
        <f>VLOOKUP($C44,'OC 3'!J:L,3)</f>
        <v>0</v>
      </c>
      <c r="K44" s="141">
        <f>IFERROR(IF($C44&gt;'Nouveau crédit'!$L$9,0,VLOOKUP($C44,'Nouveau crédit'!J:L,3)),0)</f>
        <v>0</v>
      </c>
      <c r="L44" s="143">
        <f t="shared" si="1"/>
        <v>0</v>
      </c>
      <c r="M44" s="144">
        <f>IFERROR(IF(C44&lt;=regroupement!$L$9,regroupement!$L$14,0),0)</f>
        <v>0</v>
      </c>
      <c r="N44" s="145">
        <f t="shared" si="2"/>
        <v>0</v>
      </c>
    </row>
    <row r="45" spans="1:14" x14ac:dyDescent="0.2">
      <c r="A45" s="123">
        <f t="shared" si="3"/>
        <v>0</v>
      </c>
      <c r="B45" s="54">
        <v>37</v>
      </c>
      <c r="C45" s="142">
        <f t="shared" si="4"/>
        <v>1093</v>
      </c>
      <c r="D45" s="141">
        <f>IFERROR(IF($C45&gt;'PAT1'!$L$9,0,VLOOKUP($C45,'PAT1'!J:L,3)),0)</f>
        <v>0</v>
      </c>
      <c r="E45" s="141">
        <f>IFERROR(IF($C45&gt;'PAT2'!$L$9,0,VLOOKUP($C45,'PAT2'!J:L,3)),0)</f>
        <v>0</v>
      </c>
      <c r="F45" s="141">
        <f>IFERROR(IF($C45&gt;'PAT3'!$L$9,0,VLOOKUP($C45,'PAT3'!J:L,3)),0)</f>
        <v>0</v>
      </c>
      <c r="G45" s="141">
        <f>IFERROR(IF($C45&gt;'PAT4'!$L$9,0,VLOOKUP($C45,'PAT4'!J:L,3)),0)</f>
        <v>0</v>
      </c>
      <c r="H45" s="141">
        <f>VLOOKUP($C45,'OC 1'!J:L,3)</f>
        <v>0</v>
      </c>
      <c r="I45" s="141">
        <f>VLOOKUP($C45,'OC 2'!J:L,3)</f>
        <v>0</v>
      </c>
      <c r="J45" s="141">
        <f>VLOOKUP($C45,'OC 3'!J:L,3)</f>
        <v>0</v>
      </c>
      <c r="K45" s="141">
        <f>IFERROR(IF($C45&gt;'Nouveau crédit'!$L$9,0,VLOOKUP($C45,'Nouveau crédit'!J:L,3)),0)</f>
        <v>0</v>
      </c>
      <c r="L45" s="143">
        <f t="shared" si="1"/>
        <v>0</v>
      </c>
      <c r="M45" s="144">
        <f>IFERROR(IF(C45&lt;=regroupement!$L$9,regroupement!$L$14,0),0)</f>
        <v>0</v>
      </c>
      <c r="N45" s="145">
        <f t="shared" si="2"/>
        <v>0</v>
      </c>
    </row>
    <row r="46" spans="1:14" x14ac:dyDescent="0.2">
      <c r="A46" s="123">
        <f t="shared" si="3"/>
        <v>0</v>
      </c>
      <c r="B46" s="54">
        <v>38</v>
      </c>
      <c r="C46" s="142">
        <f t="shared" si="4"/>
        <v>1124</v>
      </c>
      <c r="D46" s="141">
        <f>IFERROR(IF($C46&gt;'PAT1'!$L$9,0,VLOOKUP($C46,'PAT1'!J:L,3)),0)</f>
        <v>0</v>
      </c>
      <c r="E46" s="141">
        <f>IFERROR(IF($C46&gt;'PAT2'!$L$9,0,VLOOKUP($C46,'PAT2'!J:L,3)),0)</f>
        <v>0</v>
      </c>
      <c r="F46" s="141">
        <f>IFERROR(IF($C46&gt;'PAT3'!$L$9,0,VLOOKUP($C46,'PAT3'!J:L,3)),0)</f>
        <v>0</v>
      </c>
      <c r="G46" s="141">
        <f>IFERROR(IF($C46&gt;'PAT4'!$L$9,0,VLOOKUP($C46,'PAT4'!J:L,3)),0)</f>
        <v>0</v>
      </c>
      <c r="H46" s="141">
        <f>VLOOKUP($C46,'OC 1'!J:L,3)</f>
        <v>0</v>
      </c>
      <c r="I46" s="141">
        <f>VLOOKUP($C46,'OC 2'!J:L,3)</f>
        <v>0</v>
      </c>
      <c r="J46" s="141">
        <f>VLOOKUP($C46,'OC 3'!J:L,3)</f>
        <v>0</v>
      </c>
      <c r="K46" s="141">
        <f>IFERROR(IF($C46&gt;'Nouveau crédit'!$L$9,0,VLOOKUP($C46,'Nouveau crédit'!J:L,3)),0)</f>
        <v>0</v>
      </c>
      <c r="L46" s="143">
        <f t="shared" si="1"/>
        <v>0</v>
      </c>
      <c r="M46" s="144">
        <f>IFERROR(IF(C46&lt;=regroupement!$L$9,regroupement!$L$14,0),0)</f>
        <v>0</v>
      </c>
      <c r="N46" s="145">
        <f t="shared" si="2"/>
        <v>0</v>
      </c>
    </row>
    <row r="47" spans="1:14" x14ac:dyDescent="0.2">
      <c r="A47" s="123">
        <f t="shared" si="3"/>
        <v>0</v>
      </c>
      <c r="B47" s="54">
        <v>39</v>
      </c>
      <c r="C47" s="142">
        <f t="shared" si="4"/>
        <v>1155</v>
      </c>
      <c r="D47" s="141">
        <f>IFERROR(IF($C47&gt;'PAT1'!$L$9,0,VLOOKUP($C47,'PAT1'!J:L,3)),0)</f>
        <v>0</v>
      </c>
      <c r="E47" s="141">
        <f>IFERROR(IF($C47&gt;'PAT2'!$L$9,0,VLOOKUP($C47,'PAT2'!J:L,3)),0)</f>
        <v>0</v>
      </c>
      <c r="F47" s="141">
        <f>IFERROR(IF($C47&gt;'PAT3'!$L$9,0,VLOOKUP($C47,'PAT3'!J:L,3)),0)</f>
        <v>0</v>
      </c>
      <c r="G47" s="141">
        <f>IFERROR(IF($C47&gt;'PAT4'!$L$9,0,VLOOKUP($C47,'PAT4'!J:L,3)),0)</f>
        <v>0</v>
      </c>
      <c r="H47" s="141">
        <f>VLOOKUP($C47,'OC 1'!J:L,3)</f>
        <v>0</v>
      </c>
      <c r="I47" s="141">
        <f>VLOOKUP($C47,'OC 2'!J:L,3)</f>
        <v>0</v>
      </c>
      <c r="J47" s="141">
        <f>VLOOKUP($C47,'OC 3'!J:L,3)</f>
        <v>0</v>
      </c>
      <c r="K47" s="141">
        <f>IFERROR(IF($C47&gt;'Nouveau crédit'!$L$9,0,VLOOKUP($C47,'Nouveau crédit'!J:L,3)),0)</f>
        <v>0</v>
      </c>
      <c r="L47" s="143">
        <f t="shared" si="1"/>
        <v>0</v>
      </c>
      <c r="M47" s="144">
        <f>IFERROR(IF(C47&lt;=regroupement!$L$9,regroupement!$L$14,0),0)</f>
        <v>0</v>
      </c>
      <c r="N47" s="145">
        <f t="shared" si="2"/>
        <v>0</v>
      </c>
    </row>
    <row r="48" spans="1:14" x14ac:dyDescent="0.2">
      <c r="A48" s="123">
        <f t="shared" si="3"/>
        <v>0</v>
      </c>
      <c r="B48" s="54">
        <v>40</v>
      </c>
      <c r="C48" s="142">
        <f t="shared" si="4"/>
        <v>1183</v>
      </c>
      <c r="D48" s="141">
        <f>IFERROR(IF($C48&gt;'PAT1'!$L$9,0,VLOOKUP($C48,'PAT1'!J:L,3)),0)</f>
        <v>0</v>
      </c>
      <c r="E48" s="141">
        <f>IFERROR(IF($C48&gt;'PAT2'!$L$9,0,VLOOKUP($C48,'PAT2'!J:L,3)),0)</f>
        <v>0</v>
      </c>
      <c r="F48" s="141">
        <f>IFERROR(IF($C48&gt;'PAT3'!$L$9,0,VLOOKUP($C48,'PAT3'!J:L,3)),0)</f>
        <v>0</v>
      </c>
      <c r="G48" s="141">
        <f>IFERROR(IF($C48&gt;'PAT4'!$L$9,0,VLOOKUP($C48,'PAT4'!J:L,3)),0)</f>
        <v>0</v>
      </c>
      <c r="H48" s="141">
        <f>VLOOKUP($C48,'OC 1'!J:L,3)</f>
        <v>0</v>
      </c>
      <c r="I48" s="141">
        <f>VLOOKUP($C48,'OC 2'!J:L,3)</f>
        <v>0</v>
      </c>
      <c r="J48" s="141">
        <f>VLOOKUP($C48,'OC 3'!J:L,3)</f>
        <v>0</v>
      </c>
      <c r="K48" s="141">
        <f>IFERROR(IF($C48&gt;'Nouveau crédit'!$L$9,0,VLOOKUP($C48,'Nouveau crédit'!J:L,3)),0)</f>
        <v>0</v>
      </c>
      <c r="L48" s="143">
        <f t="shared" si="1"/>
        <v>0</v>
      </c>
      <c r="M48" s="144">
        <f>IFERROR(IF(C48&lt;=regroupement!$L$9,regroupement!$L$14,0),0)</f>
        <v>0</v>
      </c>
      <c r="N48" s="145">
        <f t="shared" si="2"/>
        <v>0</v>
      </c>
    </row>
    <row r="49" spans="1:14" x14ac:dyDescent="0.2">
      <c r="A49" s="123">
        <f t="shared" si="3"/>
        <v>0</v>
      </c>
      <c r="B49" s="54">
        <v>41</v>
      </c>
      <c r="C49" s="142">
        <f t="shared" si="4"/>
        <v>1214</v>
      </c>
      <c r="D49" s="141">
        <f>IFERROR(IF($C49&gt;'PAT1'!$L$9,0,VLOOKUP($C49,'PAT1'!J:L,3)),0)</f>
        <v>0</v>
      </c>
      <c r="E49" s="141">
        <f>IFERROR(IF($C49&gt;'PAT2'!$L$9,0,VLOOKUP($C49,'PAT2'!J:L,3)),0)</f>
        <v>0</v>
      </c>
      <c r="F49" s="141">
        <f>IFERROR(IF($C49&gt;'PAT3'!$L$9,0,VLOOKUP($C49,'PAT3'!J:L,3)),0)</f>
        <v>0</v>
      </c>
      <c r="G49" s="141">
        <f>IFERROR(IF($C49&gt;'PAT4'!$L$9,0,VLOOKUP($C49,'PAT4'!J:L,3)),0)</f>
        <v>0</v>
      </c>
      <c r="H49" s="141">
        <f>VLOOKUP($C49,'OC 1'!J:L,3)</f>
        <v>0</v>
      </c>
      <c r="I49" s="141">
        <f>VLOOKUP($C49,'OC 2'!J:L,3)</f>
        <v>0</v>
      </c>
      <c r="J49" s="141">
        <f>VLOOKUP($C49,'OC 3'!J:L,3)</f>
        <v>0</v>
      </c>
      <c r="K49" s="141">
        <f>IFERROR(IF($C49&gt;'Nouveau crédit'!$L$9,0,VLOOKUP($C49,'Nouveau crédit'!J:L,3)),0)</f>
        <v>0</v>
      </c>
      <c r="L49" s="143">
        <f t="shared" si="1"/>
        <v>0</v>
      </c>
      <c r="M49" s="144">
        <f>IFERROR(IF(C49&lt;=regroupement!$L$9,regroupement!$L$14,0),0)</f>
        <v>0</v>
      </c>
      <c r="N49" s="145">
        <f t="shared" si="2"/>
        <v>0</v>
      </c>
    </row>
    <row r="50" spans="1:14" x14ac:dyDescent="0.2">
      <c r="A50" s="123">
        <f t="shared" si="3"/>
        <v>0</v>
      </c>
      <c r="B50" s="54">
        <v>42</v>
      </c>
      <c r="C50" s="142">
        <f t="shared" si="4"/>
        <v>1244</v>
      </c>
      <c r="D50" s="141">
        <f>IFERROR(IF($C50&gt;'PAT1'!$L$9,0,VLOOKUP($C50,'PAT1'!J:L,3)),0)</f>
        <v>0</v>
      </c>
      <c r="E50" s="141">
        <f>IFERROR(IF($C50&gt;'PAT2'!$L$9,0,VLOOKUP($C50,'PAT2'!J:L,3)),0)</f>
        <v>0</v>
      </c>
      <c r="F50" s="141">
        <f>IFERROR(IF($C50&gt;'PAT3'!$L$9,0,VLOOKUP($C50,'PAT3'!J:L,3)),0)</f>
        <v>0</v>
      </c>
      <c r="G50" s="141">
        <f>IFERROR(IF($C50&gt;'PAT4'!$L$9,0,VLOOKUP($C50,'PAT4'!J:L,3)),0)</f>
        <v>0</v>
      </c>
      <c r="H50" s="141">
        <f>VLOOKUP($C50,'OC 1'!J:L,3)</f>
        <v>0</v>
      </c>
      <c r="I50" s="141">
        <f>VLOOKUP($C50,'OC 2'!J:L,3)</f>
        <v>0</v>
      </c>
      <c r="J50" s="141">
        <f>VLOOKUP($C50,'OC 3'!J:L,3)</f>
        <v>0</v>
      </c>
      <c r="K50" s="141">
        <f>IFERROR(IF($C50&gt;'Nouveau crédit'!$L$9,0,VLOOKUP($C50,'Nouveau crédit'!J:L,3)),0)</f>
        <v>0</v>
      </c>
      <c r="L50" s="143">
        <f t="shared" si="1"/>
        <v>0</v>
      </c>
      <c r="M50" s="144">
        <f>IFERROR(IF(C50&lt;=regroupement!$L$9,regroupement!$L$14,0),0)</f>
        <v>0</v>
      </c>
      <c r="N50" s="145">
        <f t="shared" si="2"/>
        <v>0</v>
      </c>
    </row>
    <row r="51" spans="1:14" x14ac:dyDescent="0.2">
      <c r="A51" s="123">
        <f t="shared" si="3"/>
        <v>0</v>
      </c>
      <c r="B51" s="54">
        <v>43</v>
      </c>
      <c r="C51" s="142">
        <f t="shared" si="4"/>
        <v>1275</v>
      </c>
      <c r="D51" s="141">
        <f>IFERROR(IF($C51&gt;'PAT1'!$L$9,0,VLOOKUP($C51,'PAT1'!J:L,3)),0)</f>
        <v>0</v>
      </c>
      <c r="E51" s="141">
        <f>IFERROR(IF($C51&gt;'PAT2'!$L$9,0,VLOOKUP($C51,'PAT2'!J:L,3)),0)</f>
        <v>0</v>
      </c>
      <c r="F51" s="141">
        <f>IFERROR(IF($C51&gt;'PAT3'!$L$9,0,VLOOKUP($C51,'PAT3'!J:L,3)),0)</f>
        <v>0</v>
      </c>
      <c r="G51" s="141">
        <f>IFERROR(IF($C51&gt;'PAT4'!$L$9,0,VLOOKUP($C51,'PAT4'!J:L,3)),0)</f>
        <v>0</v>
      </c>
      <c r="H51" s="141">
        <f>VLOOKUP($C51,'OC 1'!J:L,3)</f>
        <v>0</v>
      </c>
      <c r="I51" s="141">
        <f>VLOOKUP($C51,'OC 2'!J:L,3)</f>
        <v>0</v>
      </c>
      <c r="J51" s="141">
        <f>VLOOKUP($C51,'OC 3'!J:L,3)</f>
        <v>0</v>
      </c>
      <c r="K51" s="141">
        <f>IFERROR(IF($C51&gt;'Nouveau crédit'!$L$9,0,VLOOKUP($C51,'Nouveau crédit'!J:L,3)),0)</f>
        <v>0</v>
      </c>
      <c r="L51" s="143">
        <f t="shared" si="1"/>
        <v>0</v>
      </c>
      <c r="M51" s="144">
        <f>IFERROR(IF(C51&lt;=regroupement!$L$9,regroupement!$L$14,0),0)</f>
        <v>0</v>
      </c>
      <c r="N51" s="145">
        <f t="shared" si="2"/>
        <v>0</v>
      </c>
    </row>
    <row r="52" spans="1:14" x14ac:dyDescent="0.2">
      <c r="A52" s="123">
        <f t="shared" si="3"/>
        <v>0</v>
      </c>
      <c r="B52" s="54">
        <v>44</v>
      </c>
      <c r="C52" s="142">
        <f t="shared" si="4"/>
        <v>1305</v>
      </c>
      <c r="D52" s="141">
        <f>IFERROR(IF($C52&gt;'PAT1'!$L$9,0,VLOOKUP($C52,'PAT1'!J:L,3)),0)</f>
        <v>0</v>
      </c>
      <c r="E52" s="141">
        <f>IFERROR(IF($C52&gt;'PAT2'!$L$9,0,VLOOKUP($C52,'PAT2'!J:L,3)),0)</f>
        <v>0</v>
      </c>
      <c r="F52" s="141">
        <f>IFERROR(IF($C52&gt;'PAT3'!$L$9,0,VLOOKUP($C52,'PAT3'!J:L,3)),0)</f>
        <v>0</v>
      </c>
      <c r="G52" s="141">
        <f>IFERROR(IF($C52&gt;'PAT4'!$L$9,0,VLOOKUP($C52,'PAT4'!J:L,3)),0)</f>
        <v>0</v>
      </c>
      <c r="H52" s="141">
        <f>VLOOKUP($C52,'OC 1'!J:L,3)</f>
        <v>0</v>
      </c>
      <c r="I52" s="141">
        <f>VLOOKUP($C52,'OC 2'!J:L,3)</f>
        <v>0</v>
      </c>
      <c r="J52" s="141">
        <f>VLOOKUP($C52,'OC 3'!J:L,3)</f>
        <v>0</v>
      </c>
      <c r="K52" s="141">
        <f>IFERROR(IF($C52&gt;'Nouveau crédit'!$L$9,0,VLOOKUP($C52,'Nouveau crédit'!J:L,3)),0)</f>
        <v>0</v>
      </c>
      <c r="L52" s="143">
        <f t="shared" si="1"/>
        <v>0</v>
      </c>
      <c r="M52" s="144">
        <f>IFERROR(IF(C52&lt;=regroupement!$L$9,regroupement!$L$14,0),0)</f>
        <v>0</v>
      </c>
      <c r="N52" s="145">
        <f t="shared" si="2"/>
        <v>0</v>
      </c>
    </row>
    <row r="53" spans="1:14" x14ac:dyDescent="0.2">
      <c r="A53" s="123">
        <f t="shared" si="3"/>
        <v>0</v>
      </c>
      <c r="B53" s="54">
        <v>45</v>
      </c>
      <c r="C53" s="142">
        <f t="shared" si="4"/>
        <v>1336</v>
      </c>
      <c r="D53" s="141">
        <f>IFERROR(IF($C53&gt;'PAT1'!$L$9,0,VLOOKUP($C53,'PAT1'!J:L,3)),0)</f>
        <v>0</v>
      </c>
      <c r="E53" s="141">
        <f>IFERROR(IF($C53&gt;'PAT2'!$L$9,0,VLOOKUP($C53,'PAT2'!J:L,3)),0)</f>
        <v>0</v>
      </c>
      <c r="F53" s="141">
        <f>IFERROR(IF($C53&gt;'PAT3'!$L$9,0,VLOOKUP($C53,'PAT3'!J:L,3)),0)</f>
        <v>0</v>
      </c>
      <c r="G53" s="141">
        <f>IFERROR(IF($C53&gt;'PAT4'!$L$9,0,VLOOKUP($C53,'PAT4'!J:L,3)),0)</f>
        <v>0</v>
      </c>
      <c r="H53" s="141">
        <f>VLOOKUP($C53,'OC 1'!J:L,3)</f>
        <v>0</v>
      </c>
      <c r="I53" s="141">
        <f>VLOOKUP($C53,'OC 2'!J:L,3)</f>
        <v>0</v>
      </c>
      <c r="J53" s="141">
        <f>VLOOKUP($C53,'OC 3'!J:L,3)</f>
        <v>0</v>
      </c>
      <c r="K53" s="141">
        <f>IFERROR(IF($C53&gt;'Nouveau crédit'!$L$9,0,VLOOKUP($C53,'Nouveau crédit'!J:L,3)),0)</f>
        <v>0</v>
      </c>
      <c r="L53" s="143">
        <f t="shared" si="1"/>
        <v>0</v>
      </c>
      <c r="M53" s="144">
        <f>IFERROR(IF(C53&lt;=regroupement!$L$9,regroupement!$L$14,0),0)</f>
        <v>0</v>
      </c>
      <c r="N53" s="145">
        <f t="shared" si="2"/>
        <v>0</v>
      </c>
    </row>
    <row r="54" spans="1:14" x14ac:dyDescent="0.2">
      <c r="A54" s="123">
        <f t="shared" si="3"/>
        <v>0</v>
      </c>
      <c r="B54" s="54">
        <v>46</v>
      </c>
      <c r="C54" s="142">
        <f t="shared" si="4"/>
        <v>1367</v>
      </c>
      <c r="D54" s="141">
        <f>IFERROR(IF($C54&gt;'PAT1'!$L$9,0,VLOOKUP($C54,'PAT1'!J:L,3)),0)</f>
        <v>0</v>
      </c>
      <c r="E54" s="141">
        <f>IFERROR(IF($C54&gt;'PAT2'!$L$9,0,VLOOKUP($C54,'PAT2'!J:L,3)),0)</f>
        <v>0</v>
      </c>
      <c r="F54" s="141">
        <f>IFERROR(IF($C54&gt;'PAT3'!$L$9,0,VLOOKUP($C54,'PAT3'!J:L,3)),0)</f>
        <v>0</v>
      </c>
      <c r="G54" s="141">
        <f>IFERROR(IF($C54&gt;'PAT4'!$L$9,0,VLOOKUP($C54,'PAT4'!J:L,3)),0)</f>
        <v>0</v>
      </c>
      <c r="H54" s="141">
        <f>VLOOKUP($C54,'OC 1'!J:L,3)</f>
        <v>0</v>
      </c>
      <c r="I54" s="141">
        <f>VLOOKUP($C54,'OC 2'!J:L,3)</f>
        <v>0</v>
      </c>
      <c r="J54" s="141">
        <f>VLOOKUP($C54,'OC 3'!J:L,3)</f>
        <v>0</v>
      </c>
      <c r="K54" s="141">
        <f>IFERROR(IF($C54&gt;'Nouveau crédit'!$L$9,0,VLOOKUP($C54,'Nouveau crédit'!J:L,3)),0)</f>
        <v>0</v>
      </c>
      <c r="L54" s="143">
        <f t="shared" si="1"/>
        <v>0</v>
      </c>
      <c r="M54" s="144">
        <f>IFERROR(IF(C54&lt;=regroupement!$L$9,regroupement!$L$14,0),0)</f>
        <v>0</v>
      </c>
      <c r="N54" s="145">
        <f t="shared" si="2"/>
        <v>0</v>
      </c>
    </row>
    <row r="55" spans="1:14" x14ac:dyDescent="0.2">
      <c r="A55" s="123">
        <f t="shared" si="3"/>
        <v>0</v>
      </c>
      <c r="B55" s="54">
        <v>47</v>
      </c>
      <c r="C55" s="142">
        <f t="shared" si="4"/>
        <v>1397</v>
      </c>
      <c r="D55" s="141">
        <f>IFERROR(IF($C55&gt;'PAT1'!$L$9,0,VLOOKUP($C55,'PAT1'!J:L,3)),0)</f>
        <v>0</v>
      </c>
      <c r="E55" s="141">
        <f>IFERROR(IF($C55&gt;'PAT2'!$L$9,0,VLOOKUP($C55,'PAT2'!J:L,3)),0)</f>
        <v>0</v>
      </c>
      <c r="F55" s="141">
        <f>IFERROR(IF($C55&gt;'PAT3'!$L$9,0,VLOOKUP($C55,'PAT3'!J:L,3)),0)</f>
        <v>0</v>
      </c>
      <c r="G55" s="141">
        <f>IFERROR(IF($C55&gt;'PAT4'!$L$9,0,VLOOKUP($C55,'PAT4'!J:L,3)),0)</f>
        <v>0</v>
      </c>
      <c r="H55" s="141">
        <f>VLOOKUP($C55,'OC 1'!J:L,3)</f>
        <v>0</v>
      </c>
      <c r="I55" s="141">
        <f>VLOOKUP($C55,'OC 2'!J:L,3)</f>
        <v>0</v>
      </c>
      <c r="J55" s="141">
        <f>VLOOKUP($C55,'OC 3'!J:L,3)</f>
        <v>0</v>
      </c>
      <c r="K55" s="141">
        <f>IFERROR(IF($C55&gt;'Nouveau crédit'!$L$9,0,VLOOKUP($C55,'Nouveau crédit'!J:L,3)),0)</f>
        <v>0</v>
      </c>
      <c r="L55" s="143">
        <f t="shared" si="1"/>
        <v>0</v>
      </c>
      <c r="M55" s="144">
        <f>IFERROR(IF(C55&lt;=regroupement!$L$9,regroupement!$L$14,0),0)</f>
        <v>0</v>
      </c>
      <c r="N55" s="145">
        <f t="shared" si="2"/>
        <v>0</v>
      </c>
    </row>
    <row r="56" spans="1:14" x14ac:dyDescent="0.2">
      <c r="A56" s="123">
        <f t="shared" si="3"/>
        <v>0</v>
      </c>
      <c r="B56" s="54">
        <v>48</v>
      </c>
      <c r="C56" s="142">
        <f t="shared" si="4"/>
        <v>1428</v>
      </c>
      <c r="D56" s="141">
        <f>IFERROR(IF($C56&gt;'PAT1'!$L$9,0,VLOOKUP($C56,'PAT1'!J:L,3)),0)</f>
        <v>0</v>
      </c>
      <c r="E56" s="141">
        <f>IFERROR(IF($C56&gt;'PAT2'!$L$9,0,VLOOKUP($C56,'PAT2'!J:L,3)),0)</f>
        <v>0</v>
      </c>
      <c r="F56" s="141">
        <f>IFERROR(IF($C56&gt;'PAT3'!$L$9,0,VLOOKUP($C56,'PAT3'!J:L,3)),0)</f>
        <v>0</v>
      </c>
      <c r="G56" s="141">
        <f>IFERROR(IF($C56&gt;'PAT4'!$L$9,0,VLOOKUP($C56,'PAT4'!J:L,3)),0)</f>
        <v>0</v>
      </c>
      <c r="H56" s="141">
        <f>VLOOKUP($C56,'OC 1'!J:L,3)</f>
        <v>0</v>
      </c>
      <c r="I56" s="141">
        <f>VLOOKUP($C56,'OC 2'!J:L,3)</f>
        <v>0</v>
      </c>
      <c r="J56" s="141">
        <f>VLOOKUP($C56,'OC 3'!J:L,3)</f>
        <v>0</v>
      </c>
      <c r="K56" s="141">
        <f>IFERROR(IF($C56&gt;'Nouveau crédit'!$L$9,0,VLOOKUP($C56,'Nouveau crédit'!J:L,3)),0)</f>
        <v>0</v>
      </c>
      <c r="L56" s="143">
        <f t="shared" si="1"/>
        <v>0</v>
      </c>
      <c r="M56" s="144">
        <f>IFERROR(IF(C56&lt;=regroupement!$L$9,regroupement!$L$14,0),0)</f>
        <v>0</v>
      </c>
      <c r="N56" s="145">
        <f t="shared" si="2"/>
        <v>0</v>
      </c>
    </row>
    <row r="57" spans="1:14" x14ac:dyDescent="0.2">
      <c r="A57" s="123">
        <f t="shared" si="3"/>
        <v>0</v>
      </c>
      <c r="B57" s="54">
        <v>49</v>
      </c>
      <c r="C57" s="142">
        <f t="shared" si="4"/>
        <v>1458</v>
      </c>
      <c r="D57" s="141">
        <f>IFERROR(IF($C57&gt;'PAT1'!$L$9,0,VLOOKUP($C57,'PAT1'!J:L,3)),0)</f>
        <v>0</v>
      </c>
      <c r="E57" s="141">
        <f>IFERROR(IF($C57&gt;'PAT2'!$L$9,0,VLOOKUP($C57,'PAT2'!J:L,3)),0)</f>
        <v>0</v>
      </c>
      <c r="F57" s="141">
        <f>IFERROR(IF($C57&gt;'PAT3'!$L$9,0,VLOOKUP($C57,'PAT3'!J:L,3)),0)</f>
        <v>0</v>
      </c>
      <c r="G57" s="141">
        <f>IFERROR(IF($C57&gt;'PAT4'!$L$9,0,VLOOKUP($C57,'PAT4'!J:L,3)),0)</f>
        <v>0</v>
      </c>
      <c r="H57" s="141">
        <f>VLOOKUP($C57,'OC 1'!J:L,3)</f>
        <v>0</v>
      </c>
      <c r="I57" s="141">
        <f>VLOOKUP($C57,'OC 2'!J:L,3)</f>
        <v>0</v>
      </c>
      <c r="J57" s="141">
        <f>VLOOKUP($C57,'OC 3'!J:L,3)</f>
        <v>0</v>
      </c>
      <c r="K57" s="141">
        <f>IFERROR(IF($C57&gt;'Nouveau crédit'!$L$9,0,VLOOKUP($C57,'Nouveau crédit'!J:L,3)),0)</f>
        <v>0</v>
      </c>
      <c r="L57" s="143">
        <f t="shared" si="1"/>
        <v>0</v>
      </c>
      <c r="M57" s="144">
        <f>IFERROR(IF(C57&lt;=regroupement!$L$9,regroupement!$L$14,0),0)</f>
        <v>0</v>
      </c>
      <c r="N57" s="145">
        <f t="shared" si="2"/>
        <v>0</v>
      </c>
    </row>
    <row r="58" spans="1:14" x14ac:dyDescent="0.2">
      <c r="A58" s="123">
        <f t="shared" si="3"/>
        <v>0</v>
      </c>
      <c r="B58" s="54">
        <v>50</v>
      </c>
      <c r="C58" s="142">
        <f t="shared" si="4"/>
        <v>1489</v>
      </c>
      <c r="D58" s="141">
        <f>IFERROR(IF($C58&gt;'PAT1'!$L$9,0,VLOOKUP($C58,'PAT1'!J:L,3)),0)</f>
        <v>0</v>
      </c>
      <c r="E58" s="141">
        <f>IFERROR(IF($C58&gt;'PAT2'!$L$9,0,VLOOKUP($C58,'PAT2'!J:L,3)),0)</f>
        <v>0</v>
      </c>
      <c r="F58" s="141">
        <f>IFERROR(IF($C58&gt;'PAT3'!$L$9,0,VLOOKUP($C58,'PAT3'!J:L,3)),0)</f>
        <v>0</v>
      </c>
      <c r="G58" s="141">
        <f>IFERROR(IF($C58&gt;'PAT4'!$L$9,0,VLOOKUP($C58,'PAT4'!J:L,3)),0)</f>
        <v>0</v>
      </c>
      <c r="H58" s="141">
        <f>VLOOKUP($C58,'OC 1'!J:L,3)</f>
        <v>0</v>
      </c>
      <c r="I58" s="141">
        <f>VLOOKUP($C58,'OC 2'!J:L,3)</f>
        <v>0</v>
      </c>
      <c r="J58" s="141">
        <f>VLOOKUP($C58,'OC 3'!J:L,3)</f>
        <v>0</v>
      </c>
      <c r="K58" s="141">
        <f>IFERROR(IF($C58&gt;'Nouveau crédit'!$L$9,0,VLOOKUP($C58,'Nouveau crédit'!J:L,3)),0)</f>
        <v>0</v>
      </c>
      <c r="L58" s="143">
        <f t="shared" si="1"/>
        <v>0</v>
      </c>
      <c r="M58" s="144">
        <f>IFERROR(IF(C58&lt;=regroupement!$L$9,regroupement!$L$14,0),0)</f>
        <v>0</v>
      </c>
      <c r="N58" s="145">
        <f t="shared" si="2"/>
        <v>0</v>
      </c>
    </row>
    <row r="59" spans="1:14" x14ac:dyDescent="0.2">
      <c r="A59" s="123">
        <f t="shared" si="3"/>
        <v>0</v>
      </c>
      <c r="B59" s="54">
        <v>51</v>
      </c>
      <c r="C59" s="142">
        <f t="shared" si="4"/>
        <v>1520</v>
      </c>
      <c r="D59" s="141">
        <f>IFERROR(IF($C59&gt;'PAT1'!$L$9,0,VLOOKUP($C59,'PAT1'!J:L,3)),0)</f>
        <v>0</v>
      </c>
      <c r="E59" s="141">
        <f>IFERROR(IF($C59&gt;'PAT2'!$L$9,0,VLOOKUP($C59,'PAT2'!J:L,3)),0)</f>
        <v>0</v>
      </c>
      <c r="F59" s="141">
        <f>IFERROR(IF($C59&gt;'PAT3'!$L$9,0,VLOOKUP($C59,'PAT3'!J:L,3)),0)</f>
        <v>0</v>
      </c>
      <c r="G59" s="141">
        <f>IFERROR(IF($C59&gt;'PAT4'!$L$9,0,VLOOKUP($C59,'PAT4'!J:L,3)),0)</f>
        <v>0</v>
      </c>
      <c r="H59" s="141">
        <f>VLOOKUP($C59,'OC 1'!J:L,3)</f>
        <v>0</v>
      </c>
      <c r="I59" s="141">
        <f>VLOOKUP($C59,'OC 2'!J:L,3)</f>
        <v>0</v>
      </c>
      <c r="J59" s="141">
        <f>VLOOKUP($C59,'OC 3'!J:L,3)</f>
        <v>0</v>
      </c>
      <c r="K59" s="141">
        <f>IFERROR(IF($C59&gt;'Nouveau crédit'!$L$9,0,VLOOKUP($C59,'Nouveau crédit'!J:L,3)),0)</f>
        <v>0</v>
      </c>
      <c r="L59" s="143">
        <f t="shared" si="1"/>
        <v>0</v>
      </c>
      <c r="M59" s="144">
        <f>IFERROR(IF(C59&lt;=regroupement!$L$9,regroupement!$L$14,0),0)</f>
        <v>0</v>
      </c>
      <c r="N59" s="145">
        <f t="shared" si="2"/>
        <v>0</v>
      </c>
    </row>
    <row r="60" spans="1:14" x14ac:dyDescent="0.2">
      <c r="A60" s="123">
        <f t="shared" si="3"/>
        <v>0</v>
      </c>
      <c r="B60" s="54">
        <v>52</v>
      </c>
      <c r="C60" s="142">
        <f t="shared" si="4"/>
        <v>1549</v>
      </c>
      <c r="D60" s="141">
        <f>IFERROR(IF($C60&gt;'PAT1'!$L$9,0,VLOOKUP($C60,'PAT1'!J:L,3)),0)</f>
        <v>0</v>
      </c>
      <c r="E60" s="141">
        <f>IFERROR(IF($C60&gt;'PAT2'!$L$9,0,VLOOKUP($C60,'PAT2'!J:L,3)),0)</f>
        <v>0</v>
      </c>
      <c r="F60" s="141">
        <f>IFERROR(IF($C60&gt;'PAT3'!$L$9,0,VLOOKUP($C60,'PAT3'!J:L,3)),0)</f>
        <v>0</v>
      </c>
      <c r="G60" s="141">
        <f>IFERROR(IF($C60&gt;'PAT4'!$L$9,0,VLOOKUP($C60,'PAT4'!J:L,3)),0)</f>
        <v>0</v>
      </c>
      <c r="H60" s="141">
        <f>VLOOKUP($C60,'OC 1'!J:L,3)</f>
        <v>0</v>
      </c>
      <c r="I60" s="141">
        <f>VLOOKUP($C60,'OC 2'!J:L,3)</f>
        <v>0</v>
      </c>
      <c r="J60" s="141">
        <f>VLOOKUP($C60,'OC 3'!J:L,3)</f>
        <v>0</v>
      </c>
      <c r="K60" s="141">
        <f>IFERROR(IF($C60&gt;'Nouveau crédit'!$L$9,0,VLOOKUP($C60,'Nouveau crédit'!J:L,3)),0)</f>
        <v>0</v>
      </c>
      <c r="L60" s="143">
        <f t="shared" si="1"/>
        <v>0</v>
      </c>
      <c r="M60" s="144">
        <f>IFERROR(IF(C60&lt;=regroupement!$L$9,regroupement!$L$14,0),0)</f>
        <v>0</v>
      </c>
      <c r="N60" s="145">
        <f t="shared" si="2"/>
        <v>0</v>
      </c>
    </row>
    <row r="61" spans="1:14" x14ac:dyDescent="0.2">
      <c r="A61" s="123">
        <f t="shared" si="3"/>
        <v>0</v>
      </c>
      <c r="B61" s="54">
        <v>53</v>
      </c>
      <c r="C61" s="142">
        <f t="shared" si="4"/>
        <v>1580</v>
      </c>
      <c r="D61" s="141">
        <f>IFERROR(IF($C61&gt;'PAT1'!$L$9,0,VLOOKUP($C61,'PAT1'!J:L,3)),0)</f>
        <v>0</v>
      </c>
      <c r="E61" s="141">
        <f>IFERROR(IF($C61&gt;'PAT2'!$L$9,0,VLOOKUP($C61,'PAT2'!J:L,3)),0)</f>
        <v>0</v>
      </c>
      <c r="F61" s="141">
        <f>IFERROR(IF($C61&gt;'PAT3'!$L$9,0,VLOOKUP($C61,'PAT3'!J:L,3)),0)</f>
        <v>0</v>
      </c>
      <c r="G61" s="141">
        <f>IFERROR(IF($C61&gt;'PAT4'!$L$9,0,VLOOKUP($C61,'PAT4'!J:L,3)),0)</f>
        <v>0</v>
      </c>
      <c r="H61" s="141">
        <f>VLOOKUP($C61,'OC 1'!J:L,3)</f>
        <v>0</v>
      </c>
      <c r="I61" s="141">
        <f>VLOOKUP($C61,'OC 2'!J:L,3)</f>
        <v>0</v>
      </c>
      <c r="J61" s="141">
        <f>VLOOKUP($C61,'OC 3'!J:L,3)</f>
        <v>0</v>
      </c>
      <c r="K61" s="141">
        <f>IFERROR(IF($C61&gt;'Nouveau crédit'!$L$9,0,VLOOKUP($C61,'Nouveau crédit'!J:L,3)),0)</f>
        <v>0</v>
      </c>
      <c r="L61" s="143">
        <f t="shared" si="1"/>
        <v>0</v>
      </c>
      <c r="M61" s="144">
        <f>IFERROR(IF(C61&lt;=regroupement!$L$9,regroupement!$L$14,0),0)</f>
        <v>0</v>
      </c>
      <c r="N61" s="145">
        <f t="shared" si="2"/>
        <v>0</v>
      </c>
    </row>
    <row r="62" spans="1:14" x14ac:dyDescent="0.2">
      <c r="A62" s="123">
        <f t="shared" si="3"/>
        <v>0</v>
      </c>
      <c r="B62" s="54">
        <v>54</v>
      </c>
      <c r="C62" s="142">
        <f t="shared" si="4"/>
        <v>1610</v>
      </c>
      <c r="D62" s="141">
        <f>IFERROR(IF($C62&gt;'PAT1'!$L$9,0,VLOOKUP($C62,'PAT1'!J:L,3)),0)</f>
        <v>0</v>
      </c>
      <c r="E62" s="141">
        <f>IFERROR(IF($C62&gt;'PAT2'!$L$9,0,VLOOKUP($C62,'PAT2'!J:L,3)),0)</f>
        <v>0</v>
      </c>
      <c r="F62" s="141">
        <f>IFERROR(IF($C62&gt;'PAT3'!$L$9,0,VLOOKUP($C62,'PAT3'!J:L,3)),0)</f>
        <v>0</v>
      </c>
      <c r="G62" s="141">
        <f>IFERROR(IF($C62&gt;'PAT4'!$L$9,0,VLOOKUP($C62,'PAT4'!J:L,3)),0)</f>
        <v>0</v>
      </c>
      <c r="H62" s="141">
        <f>VLOOKUP($C62,'OC 1'!J:L,3)</f>
        <v>0</v>
      </c>
      <c r="I62" s="141">
        <f>VLOOKUP($C62,'OC 2'!J:L,3)</f>
        <v>0</v>
      </c>
      <c r="J62" s="141">
        <f>VLOOKUP($C62,'OC 3'!J:L,3)</f>
        <v>0</v>
      </c>
      <c r="K62" s="141">
        <f>IFERROR(IF($C62&gt;'Nouveau crédit'!$L$9,0,VLOOKUP($C62,'Nouveau crédit'!J:L,3)),0)</f>
        <v>0</v>
      </c>
      <c r="L62" s="143">
        <f t="shared" si="1"/>
        <v>0</v>
      </c>
      <c r="M62" s="144">
        <f>IFERROR(IF(C62&lt;=regroupement!$L$9,regroupement!$L$14,0),0)</f>
        <v>0</v>
      </c>
      <c r="N62" s="145">
        <f t="shared" si="2"/>
        <v>0</v>
      </c>
    </row>
    <row r="63" spans="1:14" x14ac:dyDescent="0.2">
      <c r="A63" s="123">
        <f t="shared" si="3"/>
        <v>0</v>
      </c>
      <c r="B63" s="54">
        <v>55</v>
      </c>
      <c r="C63" s="142">
        <f t="shared" si="4"/>
        <v>1641</v>
      </c>
      <c r="D63" s="141">
        <f>IFERROR(IF($C63&gt;'PAT1'!$L$9,0,VLOOKUP($C63,'PAT1'!J:L,3)),0)</f>
        <v>0</v>
      </c>
      <c r="E63" s="141">
        <f>IFERROR(IF($C63&gt;'PAT2'!$L$9,0,VLOOKUP($C63,'PAT2'!J:L,3)),0)</f>
        <v>0</v>
      </c>
      <c r="F63" s="141">
        <f>IFERROR(IF($C63&gt;'PAT3'!$L$9,0,VLOOKUP($C63,'PAT3'!J:L,3)),0)</f>
        <v>0</v>
      </c>
      <c r="G63" s="141">
        <f>IFERROR(IF($C63&gt;'PAT4'!$L$9,0,VLOOKUP($C63,'PAT4'!J:L,3)),0)</f>
        <v>0</v>
      </c>
      <c r="H63" s="141">
        <f>VLOOKUP($C63,'OC 1'!J:L,3)</f>
        <v>0</v>
      </c>
      <c r="I63" s="141">
        <f>VLOOKUP($C63,'OC 2'!J:L,3)</f>
        <v>0</v>
      </c>
      <c r="J63" s="141">
        <f>VLOOKUP($C63,'OC 3'!J:L,3)</f>
        <v>0</v>
      </c>
      <c r="K63" s="141">
        <f>IFERROR(IF($C63&gt;'Nouveau crédit'!$L$9,0,VLOOKUP($C63,'Nouveau crédit'!J:L,3)),0)</f>
        <v>0</v>
      </c>
      <c r="L63" s="143">
        <f t="shared" si="1"/>
        <v>0</v>
      </c>
      <c r="M63" s="144">
        <f>IFERROR(IF(C63&lt;=regroupement!$L$9,regroupement!$L$14,0),0)</f>
        <v>0</v>
      </c>
      <c r="N63" s="145">
        <f t="shared" si="2"/>
        <v>0</v>
      </c>
    </row>
    <row r="64" spans="1:14" x14ac:dyDescent="0.2">
      <c r="A64" s="123">
        <f t="shared" si="3"/>
        <v>0</v>
      </c>
      <c r="B64" s="54">
        <v>56</v>
      </c>
      <c r="C64" s="142">
        <f t="shared" si="4"/>
        <v>1671</v>
      </c>
      <c r="D64" s="141">
        <f>IFERROR(IF($C64&gt;'PAT1'!$L$9,0,VLOOKUP($C64,'PAT1'!J:L,3)),0)</f>
        <v>0</v>
      </c>
      <c r="E64" s="141">
        <f>IFERROR(IF($C64&gt;'PAT2'!$L$9,0,VLOOKUP($C64,'PAT2'!J:L,3)),0)</f>
        <v>0</v>
      </c>
      <c r="F64" s="141">
        <f>IFERROR(IF($C64&gt;'PAT3'!$L$9,0,VLOOKUP($C64,'PAT3'!J:L,3)),0)</f>
        <v>0</v>
      </c>
      <c r="G64" s="141">
        <f>IFERROR(IF($C64&gt;'PAT4'!$L$9,0,VLOOKUP($C64,'PAT4'!J:L,3)),0)</f>
        <v>0</v>
      </c>
      <c r="H64" s="141">
        <f>VLOOKUP($C64,'OC 1'!J:L,3)</f>
        <v>0</v>
      </c>
      <c r="I64" s="141">
        <f>VLOOKUP($C64,'OC 2'!J:L,3)</f>
        <v>0</v>
      </c>
      <c r="J64" s="141">
        <f>VLOOKUP($C64,'OC 3'!J:L,3)</f>
        <v>0</v>
      </c>
      <c r="K64" s="141">
        <f>IFERROR(IF($C64&gt;'Nouveau crédit'!$L$9,0,VLOOKUP($C64,'Nouveau crédit'!J:L,3)),0)</f>
        <v>0</v>
      </c>
      <c r="L64" s="143">
        <f t="shared" si="1"/>
        <v>0</v>
      </c>
      <c r="M64" s="144">
        <f>IFERROR(IF(C64&lt;=regroupement!$L$9,regroupement!$L$14,0),0)</f>
        <v>0</v>
      </c>
      <c r="N64" s="145">
        <f t="shared" si="2"/>
        <v>0</v>
      </c>
    </row>
    <row r="65" spans="1:14" x14ac:dyDescent="0.2">
      <c r="A65" s="123">
        <f t="shared" si="3"/>
        <v>0</v>
      </c>
      <c r="B65" s="54">
        <v>57</v>
      </c>
      <c r="C65" s="142">
        <f t="shared" si="4"/>
        <v>1702</v>
      </c>
      <c r="D65" s="141">
        <f>IFERROR(IF($C65&gt;'PAT1'!$L$9,0,VLOOKUP($C65,'PAT1'!J:L,3)),0)</f>
        <v>0</v>
      </c>
      <c r="E65" s="141">
        <f>IFERROR(IF($C65&gt;'PAT2'!$L$9,0,VLOOKUP($C65,'PAT2'!J:L,3)),0)</f>
        <v>0</v>
      </c>
      <c r="F65" s="141">
        <f>IFERROR(IF($C65&gt;'PAT3'!$L$9,0,VLOOKUP($C65,'PAT3'!J:L,3)),0)</f>
        <v>0</v>
      </c>
      <c r="G65" s="141">
        <f>IFERROR(IF($C65&gt;'PAT4'!$L$9,0,VLOOKUP($C65,'PAT4'!J:L,3)),0)</f>
        <v>0</v>
      </c>
      <c r="H65" s="141">
        <f>VLOOKUP($C65,'OC 1'!J:L,3)</f>
        <v>0</v>
      </c>
      <c r="I65" s="141">
        <f>VLOOKUP($C65,'OC 2'!J:L,3)</f>
        <v>0</v>
      </c>
      <c r="J65" s="141">
        <f>VLOOKUP($C65,'OC 3'!J:L,3)</f>
        <v>0</v>
      </c>
      <c r="K65" s="141">
        <f>IFERROR(IF($C65&gt;'Nouveau crédit'!$L$9,0,VLOOKUP($C65,'Nouveau crédit'!J:L,3)),0)</f>
        <v>0</v>
      </c>
      <c r="L65" s="143">
        <f t="shared" si="1"/>
        <v>0</v>
      </c>
      <c r="M65" s="144">
        <f>IFERROR(IF(C65&lt;=regroupement!$L$9,regroupement!$L$14,0),0)</f>
        <v>0</v>
      </c>
      <c r="N65" s="145">
        <f t="shared" si="2"/>
        <v>0</v>
      </c>
    </row>
    <row r="66" spans="1:14" x14ac:dyDescent="0.2">
      <c r="A66" s="123">
        <f t="shared" si="3"/>
        <v>0</v>
      </c>
      <c r="B66" s="54">
        <v>58</v>
      </c>
      <c r="C66" s="142">
        <f t="shared" si="4"/>
        <v>1733</v>
      </c>
      <c r="D66" s="141">
        <f>IFERROR(IF($C66&gt;'PAT1'!$L$9,0,VLOOKUP($C66,'PAT1'!J:L,3)),0)</f>
        <v>0</v>
      </c>
      <c r="E66" s="141">
        <f>IFERROR(IF($C66&gt;'PAT2'!$L$9,0,VLOOKUP($C66,'PAT2'!J:L,3)),0)</f>
        <v>0</v>
      </c>
      <c r="F66" s="141">
        <f>IFERROR(IF($C66&gt;'PAT3'!$L$9,0,VLOOKUP($C66,'PAT3'!J:L,3)),0)</f>
        <v>0</v>
      </c>
      <c r="G66" s="141">
        <f>IFERROR(IF($C66&gt;'PAT4'!$L$9,0,VLOOKUP($C66,'PAT4'!J:L,3)),0)</f>
        <v>0</v>
      </c>
      <c r="H66" s="141">
        <f>VLOOKUP($C66,'OC 1'!J:L,3)</f>
        <v>0</v>
      </c>
      <c r="I66" s="141">
        <f>VLOOKUP($C66,'OC 2'!J:L,3)</f>
        <v>0</v>
      </c>
      <c r="J66" s="141">
        <f>VLOOKUP($C66,'OC 3'!J:L,3)</f>
        <v>0</v>
      </c>
      <c r="K66" s="141">
        <f>IFERROR(IF($C66&gt;'Nouveau crédit'!$L$9,0,VLOOKUP($C66,'Nouveau crédit'!J:L,3)),0)</f>
        <v>0</v>
      </c>
      <c r="L66" s="143">
        <f t="shared" si="1"/>
        <v>0</v>
      </c>
      <c r="M66" s="144">
        <f>IFERROR(IF(C66&lt;=regroupement!$L$9,regroupement!$L$14,0),0)</f>
        <v>0</v>
      </c>
      <c r="N66" s="145">
        <f t="shared" si="2"/>
        <v>0</v>
      </c>
    </row>
    <row r="67" spans="1:14" x14ac:dyDescent="0.2">
      <c r="A67" s="123">
        <f t="shared" si="3"/>
        <v>0</v>
      </c>
      <c r="B67" s="54">
        <v>59</v>
      </c>
      <c r="C67" s="142">
        <f t="shared" si="4"/>
        <v>1763</v>
      </c>
      <c r="D67" s="141">
        <f>IFERROR(IF($C67&gt;'PAT1'!$L$9,0,VLOOKUP($C67,'PAT1'!J:L,3)),0)</f>
        <v>0</v>
      </c>
      <c r="E67" s="141">
        <f>IFERROR(IF($C67&gt;'PAT2'!$L$9,0,VLOOKUP($C67,'PAT2'!J:L,3)),0)</f>
        <v>0</v>
      </c>
      <c r="F67" s="141">
        <f>IFERROR(IF($C67&gt;'PAT3'!$L$9,0,VLOOKUP($C67,'PAT3'!J:L,3)),0)</f>
        <v>0</v>
      </c>
      <c r="G67" s="141">
        <f>IFERROR(IF($C67&gt;'PAT4'!$L$9,0,VLOOKUP($C67,'PAT4'!J:L,3)),0)</f>
        <v>0</v>
      </c>
      <c r="H67" s="141">
        <f>VLOOKUP($C67,'OC 1'!J:L,3)</f>
        <v>0</v>
      </c>
      <c r="I67" s="141">
        <f>VLOOKUP($C67,'OC 2'!J:L,3)</f>
        <v>0</v>
      </c>
      <c r="J67" s="141">
        <f>VLOOKUP($C67,'OC 3'!J:L,3)</f>
        <v>0</v>
      </c>
      <c r="K67" s="141">
        <f>IFERROR(IF($C67&gt;'Nouveau crédit'!$L$9,0,VLOOKUP($C67,'Nouveau crédit'!J:L,3)),0)</f>
        <v>0</v>
      </c>
      <c r="L67" s="143">
        <f t="shared" si="1"/>
        <v>0</v>
      </c>
      <c r="M67" s="144">
        <f>IFERROR(IF(C67&lt;=regroupement!$L$9,regroupement!$L$14,0),0)</f>
        <v>0</v>
      </c>
      <c r="N67" s="145">
        <f t="shared" si="2"/>
        <v>0</v>
      </c>
    </row>
    <row r="68" spans="1:14" x14ac:dyDescent="0.2">
      <c r="A68" s="123">
        <f t="shared" si="3"/>
        <v>0</v>
      </c>
      <c r="B68" s="54">
        <v>60</v>
      </c>
      <c r="C68" s="142">
        <f t="shared" si="4"/>
        <v>1794</v>
      </c>
      <c r="D68" s="141">
        <f>IFERROR(IF($C68&gt;'PAT1'!$L$9,0,VLOOKUP($C68,'PAT1'!J:L,3)),0)</f>
        <v>0</v>
      </c>
      <c r="E68" s="141">
        <f>IFERROR(IF($C68&gt;'PAT2'!$L$9,0,VLOOKUP($C68,'PAT2'!J:L,3)),0)</f>
        <v>0</v>
      </c>
      <c r="F68" s="141">
        <f>IFERROR(IF($C68&gt;'PAT3'!$L$9,0,VLOOKUP($C68,'PAT3'!J:L,3)),0)</f>
        <v>0</v>
      </c>
      <c r="G68" s="141">
        <f>IFERROR(IF($C68&gt;'PAT4'!$L$9,0,VLOOKUP($C68,'PAT4'!J:L,3)),0)</f>
        <v>0</v>
      </c>
      <c r="H68" s="141">
        <f>VLOOKUP($C68,'OC 1'!J:L,3)</f>
        <v>0</v>
      </c>
      <c r="I68" s="141">
        <f>VLOOKUP($C68,'OC 2'!J:L,3)</f>
        <v>0</v>
      </c>
      <c r="J68" s="141">
        <f>VLOOKUP($C68,'OC 3'!J:L,3)</f>
        <v>0</v>
      </c>
      <c r="K68" s="141">
        <f>IFERROR(IF($C68&gt;'Nouveau crédit'!$L$9,0,VLOOKUP($C68,'Nouveau crédit'!J:L,3)),0)</f>
        <v>0</v>
      </c>
      <c r="L68" s="143">
        <f t="shared" si="1"/>
        <v>0</v>
      </c>
      <c r="M68" s="144">
        <f>IFERROR(IF(C68&lt;=regroupement!$L$9,regroupement!$L$14,0),0)</f>
        <v>0</v>
      </c>
      <c r="N68" s="145">
        <f t="shared" si="2"/>
        <v>0</v>
      </c>
    </row>
    <row r="69" spans="1:14" x14ac:dyDescent="0.2">
      <c r="A69" s="123">
        <f t="shared" si="3"/>
        <v>0</v>
      </c>
      <c r="B69" s="54">
        <v>61</v>
      </c>
      <c r="C69" s="142">
        <f t="shared" si="4"/>
        <v>1824</v>
      </c>
      <c r="D69" s="141">
        <f>IFERROR(IF($C69&gt;'PAT1'!$L$9,0,VLOOKUP($C69,'PAT1'!J:L,3)),0)</f>
        <v>0</v>
      </c>
      <c r="E69" s="141">
        <f>IFERROR(IF($C69&gt;'PAT2'!$L$9,0,VLOOKUP($C69,'PAT2'!J:L,3)),0)</f>
        <v>0</v>
      </c>
      <c r="F69" s="141">
        <f>IFERROR(IF($C69&gt;'PAT3'!$L$9,0,VLOOKUP($C69,'PAT3'!J:L,3)),0)</f>
        <v>0</v>
      </c>
      <c r="G69" s="141">
        <f>IFERROR(IF($C69&gt;'PAT4'!$L$9,0,VLOOKUP($C69,'PAT4'!J:L,3)),0)</f>
        <v>0</v>
      </c>
      <c r="H69" s="141">
        <f>VLOOKUP($C69,'OC 1'!J:L,3)</f>
        <v>0</v>
      </c>
      <c r="I69" s="141">
        <f>VLOOKUP($C69,'OC 2'!J:L,3)</f>
        <v>0</v>
      </c>
      <c r="J69" s="141">
        <f>VLOOKUP($C69,'OC 3'!J:L,3)</f>
        <v>0</v>
      </c>
      <c r="K69" s="141">
        <f>IFERROR(IF($C69&gt;'Nouveau crédit'!$L$9,0,VLOOKUP($C69,'Nouveau crédit'!J:L,3)),0)</f>
        <v>0</v>
      </c>
      <c r="L69" s="143">
        <f t="shared" si="1"/>
        <v>0</v>
      </c>
      <c r="M69" s="144">
        <f>IFERROR(IF(C69&lt;=regroupement!$L$9,regroupement!$L$14,0),0)</f>
        <v>0</v>
      </c>
      <c r="N69" s="145">
        <f t="shared" si="2"/>
        <v>0</v>
      </c>
    </row>
    <row r="70" spans="1:14" x14ac:dyDescent="0.2">
      <c r="A70" s="123">
        <f t="shared" si="3"/>
        <v>0</v>
      </c>
      <c r="B70" s="54">
        <v>62</v>
      </c>
      <c r="C70" s="142">
        <f t="shared" si="4"/>
        <v>1855</v>
      </c>
      <c r="D70" s="141">
        <f>IFERROR(IF($C70&gt;'PAT1'!$L$9,0,VLOOKUP($C70,'PAT1'!J:L,3)),0)</f>
        <v>0</v>
      </c>
      <c r="E70" s="141">
        <f>IFERROR(IF($C70&gt;'PAT2'!$L$9,0,VLOOKUP($C70,'PAT2'!J:L,3)),0)</f>
        <v>0</v>
      </c>
      <c r="F70" s="141">
        <f>IFERROR(IF($C70&gt;'PAT3'!$L$9,0,VLOOKUP($C70,'PAT3'!J:L,3)),0)</f>
        <v>0</v>
      </c>
      <c r="G70" s="141">
        <f>IFERROR(IF($C70&gt;'PAT4'!$L$9,0,VLOOKUP($C70,'PAT4'!J:L,3)),0)</f>
        <v>0</v>
      </c>
      <c r="H70" s="141">
        <f>VLOOKUP($C70,'OC 1'!J:L,3)</f>
        <v>0</v>
      </c>
      <c r="I70" s="141">
        <f>VLOOKUP($C70,'OC 2'!J:L,3)</f>
        <v>0</v>
      </c>
      <c r="J70" s="141">
        <f>VLOOKUP($C70,'OC 3'!J:L,3)</f>
        <v>0</v>
      </c>
      <c r="K70" s="141">
        <f>IFERROR(IF($C70&gt;'Nouveau crédit'!$L$9,0,VLOOKUP($C70,'Nouveau crédit'!J:L,3)),0)</f>
        <v>0</v>
      </c>
      <c r="L70" s="143">
        <f t="shared" si="1"/>
        <v>0</v>
      </c>
      <c r="M70" s="144">
        <f>IFERROR(IF(C70&lt;=regroupement!$L$9,regroupement!$L$14,0),0)</f>
        <v>0</v>
      </c>
      <c r="N70" s="145">
        <f t="shared" si="2"/>
        <v>0</v>
      </c>
    </row>
    <row r="71" spans="1:14" x14ac:dyDescent="0.2">
      <c r="A71" s="123">
        <f t="shared" si="3"/>
        <v>0</v>
      </c>
      <c r="B71" s="54">
        <v>63</v>
      </c>
      <c r="C71" s="142">
        <f t="shared" si="4"/>
        <v>1886</v>
      </c>
      <c r="D71" s="141">
        <f>IFERROR(IF($C71&gt;'PAT1'!$L$9,0,VLOOKUP($C71,'PAT1'!J:L,3)),0)</f>
        <v>0</v>
      </c>
      <c r="E71" s="141">
        <f>IFERROR(IF($C71&gt;'PAT2'!$L$9,0,VLOOKUP($C71,'PAT2'!J:L,3)),0)</f>
        <v>0</v>
      </c>
      <c r="F71" s="141">
        <f>IFERROR(IF($C71&gt;'PAT3'!$L$9,0,VLOOKUP($C71,'PAT3'!J:L,3)),0)</f>
        <v>0</v>
      </c>
      <c r="G71" s="141">
        <f>IFERROR(IF($C71&gt;'PAT4'!$L$9,0,VLOOKUP($C71,'PAT4'!J:L,3)),0)</f>
        <v>0</v>
      </c>
      <c r="H71" s="141">
        <f>VLOOKUP($C71,'OC 1'!J:L,3)</f>
        <v>0</v>
      </c>
      <c r="I71" s="141">
        <f>VLOOKUP($C71,'OC 2'!J:L,3)</f>
        <v>0</v>
      </c>
      <c r="J71" s="141">
        <f>VLOOKUP($C71,'OC 3'!J:L,3)</f>
        <v>0</v>
      </c>
      <c r="K71" s="141">
        <f>IFERROR(IF($C71&gt;'Nouveau crédit'!$L$9,0,VLOOKUP($C71,'Nouveau crédit'!J:L,3)),0)</f>
        <v>0</v>
      </c>
      <c r="L71" s="143">
        <f t="shared" si="1"/>
        <v>0</v>
      </c>
      <c r="M71" s="144">
        <f>IFERROR(IF(C71&lt;=regroupement!$L$9,regroupement!$L$14,0),0)</f>
        <v>0</v>
      </c>
      <c r="N71" s="145">
        <f t="shared" si="2"/>
        <v>0</v>
      </c>
    </row>
    <row r="72" spans="1:14" x14ac:dyDescent="0.2">
      <c r="A72" s="123">
        <f t="shared" si="3"/>
        <v>0</v>
      </c>
      <c r="B72" s="54">
        <v>64</v>
      </c>
      <c r="C72" s="142">
        <f t="shared" si="4"/>
        <v>1914</v>
      </c>
      <c r="D72" s="141">
        <f>IFERROR(IF($C72&gt;'PAT1'!$L$9,0,VLOOKUP($C72,'PAT1'!J:L,3)),0)</f>
        <v>0</v>
      </c>
      <c r="E72" s="141">
        <f>IFERROR(IF($C72&gt;'PAT2'!$L$9,0,VLOOKUP($C72,'PAT2'!J:L,3)),0)</f>
        <v>0</v>
      </c>
      <c r="F72" s="141">
        <f>IFERROR(IF($C72&gt;'PAT3'!$L$9,0,VLOOKUP($C72,'PAT3'!J:L,3)),0)</f>
        <v>0</v>
      </c>
      <c r="G72" s="141">
        <f>IFERROR(IF($C72&gt;'PAT4'!$L$9,0,VLOOKUP($C72,'PAT4'!J:L,3)),0)</f>
        <v>0</v>
      </c>
      <c r="H72" s="141">
        <f>VLOOKUP($C72,'OC 1'!J:L,3)</f>
        <v>0</v>
      </c>
      <c r="I72" s="141">
        <f>VLOOKUP($C72,'OC 2'!J:L,3)</f>
        <v>0</v>
      </c>
      <c r="J72" s="141">
        <f>VLOOKUP($C72,'OC 3'!J:L,3)</f>
        <v>0</v>
      </c>
      <c r="K72" s="141">
        <f>IFERROR(IF($C72&gt;'Nouveau crédit'!$L$9,0,VLOOKUP($C72,'Nouveau crédit'!J:L,3)),0)</f>
        <v>0</v>
      </c>
      <c r="L72" s="143">
        <f t="shared" si="1"/>
        <v>0</v>
      </c>
      <c r="M72" s="144">
        <f>IFERROR(IF(C72&lt;=regroupement!$L$9,regroupement!$L$14,0),0)</f>
        <v>0</v>
      </c>
      <c r="N72" s="145">
        <f t="shared" si="2"/>
        <v>0</v>
      </c>
    </row>
    <row r="73" spans="1:14" x14ac:dyDescent="0.2">
      <c r="A73" s="123">
        <f t="shared" si="3"/>
        <v>0</v>
      </c>
      <c r="B73" s="54">
        <v>65</v>
      </c>
      <c r="C73" s="142">
        <f t="shared" si="4"/>
        <v>1945</v>
      </c>
      <c r="D73" s="141">
        <f>IFERROR(IF($C73&gt;'PAT1'!$L$9,0,VLOOKUP($C73,'PAT1'!J:L,3)),0)</f>
        <v>0</v>
      </c>
      <c r="E73" s="141">
        <f>IFERROR(IF($C73&gt;'PAT2'!$L$9,0,VLOOKUP($C73,'PAT2'!J:L,3)),0)</f>
        <v>0</v>
      </c>
      <c r="F73" s="141">
        <f>IFERROR(IF($C73&gt;'PAT3'!$L$9,0,VLOOKUP($C73,'PAT3'!J:L,3)),0)</f>
        <v>0</v>
      </c>
      <c r="G73" s="141">
        <f>IFERROR(IF($C73&gt;'PAT4'!$L$9,0,VLOOKUP($C73,'PAT4'!J:L,3)),0)</f>
        <v>0</v>
      </c>
      <c r="H73" s="141">
        <f>VLOOKUP($C73,'OC 1'!J:L,3)</f>
        <v>0</v>
      </c>
      <c r="I73" s="141">
        <f>VLOOKUP($C73,'OC 2'!J:L,3)</f>
        <v>0</v>
      </c>
      <c r="J73" s="141">
        <f>VLOOKUP($C73,'OC 3'!J:L,3)</f>
        <v>0</v>
      </c>
      <c r="K73" s="141">
        <f>IFERROR(IF($C73&gt;'Nouveau crédit'!$L$9,0,VLOOKUP($C73,'Nouveau crédit'!J:L,3)),0)</f>
        <v>0</v>
      </c>
      <c r="L73" s="143">
        <f t="shared" ref="L73:L136" si="5">SUM(D73:K73)</f>
        <v>0</v>
      </c>
      <c r="M73" s="144">
        <f>IFERROR(IF(C73&lt;=regroupement!$L$9,regroupement!$L$14,0),0)</f>
        <v>0</v>
      </c>
      <c r="N73" s="145">
        <f t="shared" ref="N73:N136" si="6">M73-L73</f>
        <v>0</v>
      </c>
    </row>
    <row r="74" spans="1:14" x14ac:dyDescent="0.2">
      <c r="A74" s="123">
        <f t="shared" ref="A74:A137" si="7">IF(N73&lt;0,IF(N74&gt;=0,1,0),0)</f>
        <v>0</v>
      </c>
      <c r="B74" s="54">
        <v>66</v>
      </c>
      <c r="C74" s="142">
        <f t="shared" si="4"/>
        <v>1975</v>
      </c>
      <c r="D74" s="141">
        <f>IFERROR(IF($C74&gt;'PAT1'!$L$9,0,VLOOKUP($C74,'PAT1'!J:L,3)),0)</f>
        <v>0</v>
      </c>
      <c r="E74" s="141">
        <f>IFERROR(IF($C74&gt;'PAT2'!$L$9,0,VLOOKUP($C74,'PAT2'!J:L,3)),0)</f>
        <v>0</v>
      </c>
      <c r="F74" s="141">
        <f>IFERROR(IF($C74&gt;'PAT3'!$L$9,0,VLOOKUP($C74,'PAT3'!J:L,3)),0)</f>
        <v>0</v>
      </c>
      <c r="G74" s="141">
        <f>IFERROR(IF($C74&gt;'PAT4'!$L$9,0,VLOOKUP($C74,'PAT4'!J:L,3)),0)</f>
        <v>0</v>
      </c>
      <c r="H74" s="141">
        <f>VLOOKUP($C74,'OC 1'!J:L,3)</f>
        <v>0</v>
      </c>
      <c r="I74" s="141">
        <f>VLOOKUP($C74,'OC 2'!J:L,3)</f>
        <v>0</v>
      </c>
      <c r="J74" s="141">
        <f>VLOOKUP($C74,'OC 3'!J:L,3)</f>
        <v>0</v>
      </c>
      <c r="K74" s="141">
        <f>IFERROR(IF($C74&gt;'Nouveau crédit'!$L$9,0,VLOOKUP($C74,'Nouveau crédit'!J:L,3)),0)</f>
        <v>0</v>
      </c>
      <c r="L74" s="143">
        <f t="shared" si="5"/>
        <v>0</v>
      </c>
      <c r="M74" s="144">
        <f>IFERROR(IF(C74&lt;=regroupement!$L$9,regroupement!$L$14,0),0)</f>
        <v>0</v>
      </c>
      <c r="N74" s="145">
        <f t="shared" si="6"/>
        <v>0</v>
      </c>
    </row>
    <row r="75" spans="1:14" x14ac:dyDescent="0.2">
      <c r="A75" s="123">
        <f t="shared" si="7"/>
        <v>0</v>
      </c>
      <c r="B75" s="54">
        <v>67</v>
      </c>
      <c r="C75" s="142">
        <f t="shared" ref="C75:C138" si="8">EDATE(C74,1)</f>
        <v>2006</v>
      </c>
      <c r="D75" s="141">
        <f>IFERROR(IF($C75&gt;'PAT1'!$L$9,0,VLOOKUP($C75,'PAT1'!J:L,3)),0)</f>
        <v>0</v>
      </c>
      <c r="E75" s="141">
        <f>IFERROR(IF($C75&gt;'PAT2'!$L$9,0,VLOOKUP($C75,'PAT2'!J:L,3)),0)</f>
        <v>0</v>
      </c>
      <c r="F75" s="141">
        <f>IFERROR(IF($C75&gt;'PAT3'!$L$9,0,VLOOKUP($C75,'PAT3'!J:L,3)),0)</f>
        <v>0</v>
      </c>
      <c r="G75" s="141">
        <f>IFERROR(IF($C75&gt;'PAT4'!$L$9,0,VLOOKUP($C75,'PAT4'!J:L,3)),0)</f>
        <v>0</v>
      </c>
      <c r="H75" s="141">
        <f>VLOOKUP($C75,'OC 1'!J:L,3)</f>
        <v>0</v>
      </c>
      <c r="I75" s="141">
        <f>VLOOKUP($C75,'OC 2'!J:L,3)</f>
        <v>0</v>
      </c>
      <c r="J75" s="141">
        <f>VLOOKUP($C75,'OC 3'!J:L,3)</f>
        <v>0</v>
      </c>
      <c r="K75" s="141">
        <f>IFERROR(IF($C75&gt;'Nouveau crédit'!$L$9,0,VLOOKUP($C75,'Nouveau crédit'!J:L,3)),0)</f>
        <v>0</v>
      </c>
      <c r="L75" s="143">
        <f t="shared" si="5"/>
        <v>0</v>
      </c>
      <c r="M75" s="144">
        <f>IFERROR(IF(C75&lt;=regroupement!$L$9,regroupement!$L$14,0),0)</f>
        <v>0</v>
      </c>
      <c r="N75" s="145">
        <f t="shared" si="6"/>
        <v>0</v>
      </c>
    </row>
    <row r="76" spans="1:14" x14ac:dyDescent="0.2">
      <c r="A76" s="123">
        <f t="shared" si="7"/>
        <v>0</v>
      </c>
      <c r="B76" s="54">
        <v>68</v>
      </c>
      <c r="C76" s="142">
        <f t="shared" si="8"/>
        <v>2036</v>
      </c>
      <c r="D76" s="141">
        <f>IFERROR(IF($C76&gt;'PAT1'!$L$9,0,VLOOKUP($C76,'PAT1'!J:L,3)),0)</f>
        <v>0</v>
      </c>
      <c r="E76" s="141">
        <f>IFERROR(IF($C76&gt;'PAT2'!$L$9,0,VLOOKUP($C76,'PAT2'!J:L,3)),0)</f>
        <v>0</v>
      </c>
      <c r="F76" s="141">
        <f>IFERROR(IF($C76&gt;'PAT3'!$L$9,0,VLOOKUP($C76,'PAT3'!J:L,3)),0)</f>
        <v>0</v>
      </c>
      <c r="G76" s="141">
        <f>IFERROR(IF($C76&gt;'PAT4'!$L$9,0,VLOOKUP($C76,'PAT4'!J:L,3)),0)</f>
        <v>0</v>
      </c>
      <c r="H76" s="141">
        <f>VLOOKUP($C76,'OC 1'!J:L,3)</f>
        <v>0</v>
      </c>
      <c r="I76" s="141">
        <f>VLOOKUP($C76,'OC 2'!J:L,3)</f>
        <v>0</v>
      </c>
      <c r="J76" s="141">
        <f>VLOOKUP($C76,'OC 3'!J:L,3)</f>
        <v>0</v>
      </c>
      <c r="K76" s="141">
        <f>IFERROR(IF($C76&gt;'Nouveau crédit'!$L$9,0,VLOOKUP($C76,'Nouveau crédit'!J:L,3)),0)</f>
        <v>0</v>
      </c>
      <c r="L76" s="143">
        <f t="shared" si="5"/>
        <v>0</v>
      </c>
      <c r="M76" s="144">
        <f>IFERROR(IF(C76&lt;=regroupement!$L$9,regroupement!$L$14,0),0)</f>
        <v>0</v>
      </c>
      <c r="N76" s="145">
        <f t="shared" si="6"/>
        <v>0</v>
      </c>
    </row>
    <row r="77" spans="1:14" x14ac:dyDescent="0.2">
      <c r="A77" s="123">
        <f t="shared" si="7"/>
        <v>0</v>
      </c>
      <c r="B77" s="54">
        <v>69</v>
      </c>
      <c r="C77" s="142">
        <f t="shared" si="8"/>
        <v>2067</v>
      </c>
      <c r="D77" s="141">
        <f>IFERROR(IF($C77&gt;'PAT1'!$L$9,0,VLOOKUP($C77,'PAT1'!J:L,3)),0)</f>
        <v>0</v>
      </c>
      <c r="E77" s="141">
        <f>IFERROR(IF($C77&gt;'PAT2'!$L$9,0,VLOOKUP($C77,'PAT2'!J:L,3)),0)</f>
        <v>0</v>
      </c>
      <c r="F77" s="141">
        <f>IFERROR(IF($C77&gt;'PAT3'!$L$9,0,VLOOKUP($C77,'PAT3'!J:L,3)),0)</f>
        <v>0</v>
      </c>
      <c r="G77" s="141">
        <f>IFERROR(IF($C77&gt;'PAT4'!$L$9,0,VLOOKUP($C77,'PAT4'!J:L,3)),0)</f>
        <v>0</v>
      </c>
      <c r="H77" s="141">
        <f>VLOOKUP($C77,'OC 1'!J:L,3)</f>
        <v>0</v>
      </c>
      <c r="I77" s="141">
        <f>VLOOKUP($C77,'OC 2'!J:L,3)</f>
        <v>0</v>
      </c>
      <c r="J77" s="141">
        <f>VLOOKUP($C77,'OC 3'!J:L,3)</f>
        <v>0</v>
      </c>
      <c r="K77" s="141">
        <f>IFERROR(IF($C77&gt;'Nouveau crédit'!$L$9,0,VLOOKUP($C77,'Nouveau crédit'!J:L,3)),0)</f>
        <v>0</v>
      </c>
      <c r="L77" s="143">
        <f t="shared" si="5"/>
        <v>0</v>
      </c>
      <c r="M77" s="144">
        <f>IFERROR(IF(C77&lt;=regroupement!$L$9,regroupement!$L$14,0),0)</f>
        <v>0</v>
      </c>
      <c r="N77" s="145">
        <f t="shared" si="6"/>
        <v>0</v>
      </c>
    </row>
    <row r="78" spans="1:14" x14ac:dyDescent="0.2">
      <c r="A78" s="123">
        <f t="shared" si="7"/>
        <v>0</v>
      </c>
      <c r="B78" s="54">
        <v>70</v>
      </c>
      <c r="C78" s="142">
        <f t="shared" si="8"/>
        <v>2098</v>
      </c>
      <c r="D78" s="141">
        <f>IFERROR(IF($C78&gt;'PAT1'!$L$9,0,VLOOKUP($C78,'PAT1'!J:L,3)),0)</f>
        <v>0</v>
      </c>
      <c r="E78" s="141">
        <f>IFERROR(IF($C78&gt;'PAT2'!$L$9,0,VLOOKUP($C78,'PAT2'!J:L,3)),0)</f>
        <v>0</v>
      </c>
      <c r="F78" s="141">
        <f>IFERROR(IF($C78&gt;'PAT3'!$L$9,0,VLOOKUP($C78,'PAT3'!J:L,3)),0)</f>
        <v>0</v>
      </c>
      <c r="G78" s="141">
        <f>IFERROR(IF($C78&gt;'PAT4'!$L$9,0,VLOOKUP($C78,'PAT4'!J:L,3)),0)</f>
        <v>0</v>
      </c>
      <c r="H78" s="141">
        <f>VLOOKUP($C78,'OC 1'!J:L,3)</f>
        <v>0</v>
      </c>
      <c r="I78" s="141">
        <f>VLOOKUP($C78,'OC 2'!J:L,3)</f>
        <v>0</v>
      </c>
      <c r="J78" s="141">
        <f>VLOOKUP($C78,'OC 3'!J:L,3)</f>
        <v>0</v>
      </c>
      <c r="K78" s="141">
        <f>IFERROR(IF($C78&gt;'Nouveau crédit'!$L$9,0,VLOOKUP($C78,'Nouveau crédit'!J:L,3)),0)</f>
        <v>0</v>
      </c>
      <c r="L78" s="143">
        <f t="shared" si="5"/>
        <v>0</v>
      </c>
      <c r="M78" s="144">
        <f>IFERROR(IF(C78&lt;=regroupement!$L$9,regroupement!$L$14,0),0)</f>
        <v>0</v>
      </c>
      <c r="N78" s="145">
        <f t="shared" si="6"/>
        <v>0</v>
      </c>
    </row>
    <row r="79" spans="1:14" x14ac:dyDescent="0.2">
      <c r="A79" s="123">
        <f t="shared" si="7"/>
        <v>0</v>
      </c>
      <c r="B79" s="54">
        <v>71</v>
      </c>
      <c r="C79" s="142">
        <f t="shared" si="8"/>
        <v>2128</v>
      </c>
      <c r="D79" s="141">
        <f>IFERROR(IF($C79&gt;'PAT1'!$L$9,0,VLOOKUP($C79,'PAT1'!J:L,3)),0)</f>
        <v>0</v>
      </c>
      <c r="E79" s="141">
        <f>IFERROR(IF($C79&gt;'PAT2'!$L$9,0,VLOOKUP($C79,'PAT2'!J:L,3)),0)</f>
        <v>0</v>
      </c>
      <c r="F79" s="141">
        <f>IFERROR(IF($C79&gt;'PAT3'!$L$9,0,VLOOKUP($C79,'PAT3'!J:L,3)),0)</f>
        <v>0</v>
      </c>
      <c r="G79" s="141">
        <f>IFERROR(IF($C79&gt;'PAT4'!$L$9,0,VLOOKUP($C79,'PAT4'!J:L,3)),0)</f>
        <v>0</v>
      </c>
      <c r="H79" s="141">
        <f>VLOOKUP($C79,'OC 1'!J:L,3)</f>
        <v>0</v>
      </c>
      <c r="I79" s="141">
        <f>VLOOKUP($C79,'OC 2'!J:L,3)</f>
        <v>0</v>
      </c>
      <c r="J79" s="141">
        <f>VLOOKUP($C79,'OC 3'!J:L,3)</f>
        <v>0</v>
      </c>
      <c r="K79" s="141">
        <f>IFERROR(IF($C79&gt;'Nouveau crédit'!$L$9,0,VLOOKUP($C79,'Nouveau crédit'!J:L,3)),0)</f>
        <v>0</v>
      </c>
      <c r="L79" s="143">
        <f t="shared" si="5"/>
        <v>0</v>
      </c>
      <c r="M79" s="144">
        <f>IFERROR(IF(C79&lt;=regroupement!$L$9,regroupement!$L$14,0),0)</f>
        <v>0</v>
      </c>
      <c r="N79" s="145">
        <f t="shared" si="6"/>
        <v>0</v>
      </c>
    </row>
    <row r="80" spans="1:14" x14ac:dyDescent="0.2">
      <c r="A80" s="123">
        <f t="shared" si="7"/>
        <v>0</v>
      </c>
      <c r="B80" s="54">
        <v>72</v>
      </c>
      <c r="C80" s="142">
        <f t="shared" si="8"/>
        <v>2159</v>
      </c>
      <c r="D80" s="141">
        <f>IFERROR(IF($C80&gt;'PAT1'!$L$9,0,VLOOKUP($C80,'PAT1'!J:L,3)),0)</f>
        <v>0</v>
      </c>
      <c r="E80" s="141">
        <f>IFERROR(IF($C80&gt;'PAT2'!$L$9,0,VLOOKUP($C80,'PAT2'!J:L,3)),0)</f>
        <v>0</v>
      </c>
      <c r="F80" s="141">
        <f>IFERROR(IF($C80&gt;'PAT3'!$L$9,0,VLOOKUP($C80,'PAT3'!J:L,3)),0)</f>
        <v>0</v>
      </c>
      <c r="G80" s="141">
        <f>IFERROR(IF($C80&gt;'PAT4'!$L$9,0,VLOOKUP($C80,'PAT4'!J:L,3)),0)</f>
        <v>0</v>
      </c>
      <c r="H80" s="141">
        <f>VLOOKUP($C80,'OC 1'!J:L,3)</f>
        <v>0</v>
      </c>
      <c r="I80" s="141">
        <f>VLOOKUP($C80,'OC 2'!J:L,3)</f>
        <v>0</v>
      </c>
      <c r="J80" s="141">
        <f>VLOOKUP($C80,'OC 3'!J:L,3)</f>
        <v>0</v>
      </c>
      <c r="K80" s="141">
        <f>IFERROR(IF($C80&gt;'Nouveau crédit'!$L$9,0,VLOOKUP($C80,'Nouveau crédit'!J:L,3)),0)</f>
        <v>0</v>
      </c>
      <c r="L80" s="143">
        <f t="shared" si="5"/>
        <v>0</v>
      </c>
      <c r="M80" s="144">
        <f>IFERROR(IF(C80&lt;=regroupement!$L$9,regroupement!$L$14,0),0)</f>
        <v>0</v>
      </c>
      <c r="N80" s="145">
        <f t="shared" si="6"/>
        <v>0</v>
      </c>
    </row>
    <row r="81" spans="1:14" x14ac:dyDescent="0.2">
      <c r="A81" s="123">
        <f t="shared" si="7"/>
        <v>0</v>
      </c>
      <c r="B81" s="54">
        <v>73</v>
      </c>
      <c r="C81" s="142">
        <f t="shared" si="8"/>
        <v>2189</v>
      </c>
      <c r="D81" s="141">
        <f>IFERROR(IF($C81&gt;'PAT1'!$L$9,0,VLOOKUP($C81,'PAT1'!J:L,3)),0)</f>
        <v>0</v>
      </c>
      <c r="E81" s="141">
        <f>IFERROR(IF($C81&gt;'PAT2'!$L$9,0,VLOOKUP($C81,'PAT2'!J:L,3)),0)</f>
        <v>0</v>
      </c>
      <c r="F81" s="141">
        <f>IFERROR(IF($C81&gt;'PAT3'!$L$9,0,VLOOKUP($C81,'PAT3'!J:L,3)),0)</f>
        <v>0</v>
      </c>
      <c r="G81" s="141">
        <f>IFERROR(IF($C81&gt;'PAT4'!$L$9,0,VLOOKUP($C81,'PAT4'!J:L,3)),0)</f>
        <v>0</v>
      </c>
      <c r="H81" s="141">
        <f>VLOOKUP($C81,'OC 1'!J:L,3)</f>
        <v>0</v>
      </c>
      <c r="I81" s="141">
        <f>VLOOKUP($C81,'OC 2'!J:L,3)</f>
        <v>0</v>
      </c>
      <c r="J81" s="141">
        <f>VLOOKUP($C81,'OC 3'!J:L,3)</f>
        <v>0</v>
      </c>
      <c r="K81" s="141">
        <f>IFERROR(IF($C81&gt;'Nouveau crédit'!$L$9,0,VLOOKUP($C81,'Nouveau crédit'!J:L,3)),0)</f>
        <v>0</v>
      </c>
      <c r="L81" s="143">
        <f t="shared" si="5"/>
        <v>0</v>
      </c>
      <c r="M81" s="144">
        <f>IFERROR(IF(C81&lt;=regroupement!$L$9,regroupement!$L$14,0),0)</f>
        <v>0</v>
      </c>
      <c r="N81" s="145">
        <f t="shared" si="6"/>
        <v>0</v>
      </c>
    </row>
    <row r="82" spans="1:14" x14ac:dyDescent="0.2">
      <c r="A82" s="123">
        <f t="shared" si="7"/>
        <v>0</v>
      </c>
      <c r="B82" s="54">
        <v>74</v>
      </c>
      <c r="C82" s="142">
        <f t="shared" si="8"/>
        <v>2220</v>
      </c>
      <c r="D82" s="141">
        <f>IFERROR(IF($C82&gt;'PAT1'!$L$9,0,VLOOKUP($C82,'PAT1'!J:L,3)),0)</f>
        <v>0</v>
      </c>
      <c r="E82" s="141">
        <f>IFERROR(IF($C82&gt;'PAT2'!$L$9,0,VLOOKUP($C82,'PAT2'!J:L,3)),0)</f>
        <v>0</v>
      </c>
      <c r="F82" s="141">
        <f>IFERROR(IF($C82&gt;'PAT3'!$L$9,0,VLOOKUP($C82,'PAT3'!J:L,3)),0)</f>
        <v>0</v>
      </c>
      <c r="G82" s="141">
        <f>IFERROR(IF($C82&gt;'PAT4'!$L$9,0,VLOOKUP($C82,'PAT4'!J:L,3)),0)</f>
        <v>0</v>
      </c>
      <c r="H82" s="141">
        <f>VLOOKUP($C82,'OC 1'!J:L,3)</f>
        <v>0</v>
      </c>
      <c r="I82" s="141">
        <f>VLOOKUP($C82,'OC 2'!J:L,3)</f>
        <v>0</v>
      </c>
      <c r="J82" s="141">
        <f>VLOOKUP($C82,'OC 3'!J:L,3)</f>
        <v>0</v>
      </c>
      <c r="K82" s="141">
        <f>IFERROR(IF($C82&gt;'Nouveau crédit'!$L$9,0,VLOOKUP($C82,'Nouveau crédit'!J:L,3)),0)</f>
        <v>0</v>
      </c>
      <c r="L82" s="143">
        <f t="shared" si="5"/>
        <v>0</v>
      </c>
      <c r="M82" s="144">
        <f>IFERROR(IF(C82&lt;=regroupement!$L$9,regroupement!$L$14,0),0)</f>
        <v>0</v>
      </c>
      <c r="N82" s="145">
        <f t="shared" si="6"/>
        <v>0</v>
      </c>
    </row>
    <row r="83" spans="1:14" x14ac:dyDescent="0.2">
      <c r="A83" s="123">
        <f t="shared" si="7"/>
        <v>0</v>
      </c>
      <c r="B83" s="54">
        <v>75</v>
      </c>
      <c r="C83" s="142">
        <f t="shared" si="8"/>
        <v>2251</v>
      </c>
      <c r="D83" s="141">
        <f>IFERROR(IF($C83&gt;'PAT1'!$L$9,0,VLOOKUP($C83,'PAT1'!J:L,3)),0)</f>
        <v>0</v>
      </c>
      <c r="E83" s="141">
        <f>IFERROR(IF($C83&gt;'PAT2'!$L$9,0,VLOOKUP($C83,'PAT2'!J:L,3)),0)</f>
        <v>0</v>
      </c>
      <c r="F83" s="141">
        <f>IFERROR(IF($C83&gt;'PAT3'!$L$9,0,VLOOKUP($C83,'PAT3'!J:L,3)),0)</f>
        <v>0</v>
      </c>
      <c r="G83" s="141">
        <f>IFERROR(IF($C83&gt;'PAT4'!$L$9,0,VLOOKUP($C83,'PAT4'!J:L,3)),0)</f>
        <v>0</v>
      </c>
      <c r="H83" s="141">
        <f>VLOOKUP($C83,'OC 1'!J:L,3)</f>
        <v>0</v>
      </c>
      <c r="I83" s="141">
        <f>VLOOKUP($C83,'OC 2'!J:L,3)</f>
        <v>0</v>
      </c>
      <c r="J83" s="141">
        <f>VLOOKUP($C83,'OC 3'!J:L,3)</f>
        <v>0</v>
      </c>
      <c r="K83" s="141">
        <f>IFERROR(IF($C83&gt;'Nouveau crédit'!$L$9,0,VLOOKUP($C83,'Nouveau crédit'!J:L,3)),0)</f>
        <v>0</v>
      </c>
      <c r="L83" s="143">
        <f t="shared" si="5"/>
        <v>0</v>
      </c>
      <c r="M83" s="144">
        <f>IFERROR(IF(C83&lt;=regroupement!$L$9,regroupement!$L$14,0),0)</f>
        <v>0</v>
      </c>
      <c r="N83" s="145">
        <f t="shared" si="6"/>
        <v>0</v>
      </c>
    </row>
    <row r="84" spans="1:14" x14ac:dyDescent="0.2">
      <c r="A84" s="123">
        <f t="shared" si="7"/>
        <v>0</v>
      </c>
      <c r="B84" s="54">
        <v>76</v>
      </c>
      <c r="C84" s="142">
        <f t="shared" si="8"/>
        <v>2279</v>
      </c>
      <c r="D84" s="141">
        <f>IFERROR(IF($C84&gt;'PAT1'!$L$9,0,VLOOKUP($C84,'PAT1'!J:L,3)),0)</f>
        <v>0</v>
      </c>
      <c r="E84" s="141">
        <f>IFERROR(IF($C84&gt;'PAT2'!$L$9,0,VLOOKUP($C84,'PAT2'!J:L,3)),0)</f>
        <v>0</v>
      </c>
      <c r="F84" s="141">
        <f>IFERROR(IF($C84&gt;'PAT3'!$L$9,0,VLOOKUP($C84,'PAT3'!J:L,3)),0)</f>
        <v>0</v>
      </c>
      <c r="G84" s="141">
        <f>IFERROR(IF($C84&gt;'PAT4'!$L$9,0,VLOOKUP($C84,'PAT4'!J:L,3)),0)</f>
        <v>0</v>
      </c>
      <c r="H84" s="141">
        <f>VLOOKUP($C84,'OC 1'!J:L,3)</f>
        <v>0</v>
      </c>
      <c r="I84" s="141">
        <f>VLOOKUP($C84,'OC 2'!J:L,3)</f>
        <v>0</v>
      </c>
      <c r="J84" s="141">
        <f>VLOOKUP($C84,'OC 3'!J:L,3)</f>
        <v>0</v>
      </c>
      <c r="K84" s="141">
        <f>IFERROR(IF($C84&gt;'Nouveau crédit'!$L$9,0,VLOOKUP($C84,'Nouveau crédit'!J:L,3)),0)</f>
        <v>0</v>
      </c>
      <c r="L84" s="143">
        <f t="shared" si="5"/>
        <v>0</v>
      </c>
      <c r="M84" s="144">
        <f>IFERROR(IF(C84&lt;=regroupement!$L$9,regroupement!$L$14,0),0)</f>
        <v>0</v>
      </c>
      <c r="N84" s="145">
        <f t="shared" si="6"/>
        <v>0</v>
      </c>
    </row>
    <row r="85" spans="1:14" x14ac:dyDescent="0.2">
      <c r="A85" s="123">
        <f t="shared" si="7"/>
        <v>0</v>
      </c>
      <c r="B85" s="54">
        <v>77</v>
      </c>
      <c r="C85" s="142">
        <f t="shared" si="8"/>
        <v>2310</v>
      </c>
      <c r="D85" s="141">
        <f>IFERROR(IF($C85&gt;'PAT1'!$L$9,0,VLOOKUP($C85,'PAT1'!J:L,3)),0)</f>
        <v>0</v>
      </c>
      <c r="E85" s="141">
        <f>IFERROR(IF($C85&gt;'PAT2'!$L$9,0,VLOOKUP($C85,'PAT2'!J:L,3)),0)</f>
        <v>0</v>
      </c>
      <c r="F85" s="141">
        <f>IFERROR(IF($C85&gt;'PAT3'!$L$9,0,VLOOKUP($C85,'PAT3'!J:L,3)),0)</f>
        <v>0</v>
      </c>
      <c r="G85" s="141">
        <f>IFERROR(IF($C85&gt;'PAT4'!$L$9,0,VLOOKUP($C85,'PAT4'!J:L,3)),0)</f>
        <v>0</v>
      </c>
      <c r="H85" s="141">
        <f>VLOOKUP($C85,'OC 1'!J:L,3)</f>
        <v>0</v>
      </c>
      <c r="I85" s="141">
        <f>VLOOKUP($C85,'OC 2'!J:L,3)</f>
        <v>0</v>
      </c>
      <c r="J85" s="141">
        <f>VLOOKUP($C85,'OC 3'!J:L,3)</f>
        <v>0</v>
      </c>
      <c r="K85" s="141">
        <f>IFERROR(IF($C85&gt;'Nouveau crédit'!$L$9,0,VLOOKUP($C85,'Nouveau crédit'!J:L,3)),0)</f>
        <v>0</v>
      </c>
      <c r="L85" s="143">
        <f t="shared" si="5"/>
        <v>0</v>
      </c>
      <c r="M85" s="144">
        <f>IFERROR(IF(C85&lt;=regroupement!$L$9,regroupement!$L$14,0),0)</f>
        <v>0</v>
      </c>
      <c r="N85" s="145">
        <f t="shared" si="6"/>
        <v>0</v>
      </c>
    </row>
    <row r="86" spans="1:14" x14ac:dyDescent="0.2">
      <c r="A86" s="123">
        <f t="shared" si="7"/>
        <v>0</v>
      </c>
      <c r="B86" s="54">
        <v>78</v>
      </c>
      <c r="C86" s="142">
        <f t="shared" si="8"/>
        <v>2340</v>
      </c>
      <c r="D86" s="141">
        <f>IFERROR(IF($C86&gt;'PAT1'!$L$9,0,VLOOKUP($C86,'PAT1'!J:L,3)),0)</f>
        <v>0</v>
      </c>
      <c r="E86" s="141">
        <f>IFERROR(IF($C86&gt;'PAT2'!$L$9,0,VLOOKUP($C86,'PAT2'!J:L,3)),0)</f>
        <v>0</v>
      </c>
      <c r="F86" s="141">
        <f>IFERROR(IF($C86&gt;'PAT3'!$L$9,0,VLOOKUP($C86,'PAT3'!J:L,3)),0)</f>
        <v>0</v>
      </c>
      <c r="G86" s="141">
        <f>IFERROR(IF($C86&gt;'PAT4'!$L$9,0,VLOOKUP($C86,'PAT4'!J:L,3)),0)</f>
        <v>0</v>
      </c>
      <c r="H86" s="141">
        <f>VLOOKUP($C86,'OC 1'!J:L,3)</f>
        <v>0</v>
      </c>
      <c r="I86" s="141">
        <f>VLOOKUP($C86,'OC 2'!J:L,3)</f>
        <v>0</v>
      </c>
      <c r="J86" s="141">
        <f>VLOOKUP($C86,'OC 3'!J:L,3)</f>
        <v>0</v>
      </c>
      <c r="K86" s="141">
        <f>IFERROR(IF($C86&gt;'Nouveau crédit'!$L$9,0,VLOOKUP($C86,'Nouveau crédit'!J:L,3)),0)</f>
        <v>0</v>
      </c>
      <c r="L86" s="143">
        <f t="shared" si="5"/>
        <v>0</v>
      </c>
      <c r="M86" s="144">
        <f>IFERROR(IF(C86&lt;=regroupement!$L$9,regroupement!$L$14,0),0)</f>
        <v>0</v>
      </c>
      <c r="N86" s="145">
        <f t="shared" si="6"/>
        <v>0</v>
      </c>
    </row>
    <row r="87" spans="1:14" x14ac:dyDescent="0.2">
      <c r="A87" s="123">
        <f t="shared" si="7"/>
        <v>0</v>
      </c>
      <c r="B87" s="54">
        <v>79</v>
      </c>
      <c r="C87" s="142">
        <f t="shared" si="8"/>
        <v>2371</v>
      </c>
      <c r="D87" s="141">
        <f>IFERROR(IF($C87&gt;'PAT1'!$L$9,0,VLOOKUP($C87,'PAT1'!J:L,3)),0)</f>
        <v>0</v>
      </c>
      <c r="E87" s="141">
        <f>IFERROR(IF($C87&gt;'PAT2'!$L$9,0,VLOOKUP($C87,'PAT2'!J:L,3)),0)</f>
        <v>0</v>
      </c>
      <c r="F87" s="141">
        <f>IFERROR(IF($C87&gt;'PAT3'!$L$9,0,VLOOKUP($C87,'PAT3'!J:L,3)),0)</f>
        <v>0</v>
      </c>
      <c r="G87" s="141">
        <f>IFERROR(IF($C87&gt;'PAT4'!$L$9,0,VLOOKUP($C87,'PAT4'!J:L,3)),0)</f>
        <v>0</v>
      </c>
      <c r="H87" s="141">
        <f>VLOOKUP($C87,'OC 1'!J:L,3)</f>
        <v>0</v>
      </c>
      <c r="I87" s="141">
        <f>VLOOKUP($C87,'OC 2'!J:L,3)</f>
        <v>0</v>
      </c>
      <c r="J87" s="141">
        <f>VLOOKUP($C87,'OC 3'!J:L,3)</f>
        <v>0</v>
      </c>
      <c r="K87" s="141">
        <f>IFERROR(IF($C87&gt;'Nouveau crédit'!$L$9,0,VLOOKUP($C87,'Nouveau crédit'!J:L,3)),0)</f>
        <v>0</v>
      </c>
      <c r="L87" s="143">
        <f t="shared" si="5"/>
        <v>0</v>
      </c>
      <c r="M87" s="144">
        <f>IFERROR(IF(C87&lt;=regroupement!$L$9,regroupement!$L$14,0),0)</f>
        <v>0</v>
      </c>
      <c r="N87" s="145">
        <f t="shared" si="6"/>
        <v>0</v>
      </c>
    </row>
    <row r="88" spans="1:14" x14ac:dyDescent="0.2">
      <c r="A88" s="123">
        <f t="shared" si="7"/>
        <v>0</v>
      </c>
      <c r="B88" s="54">
        <v>80</v>
      </c>
      <c r="C88" s="142">
        <f t="shared" si="8"/>
        <v>2401</v>
      </c>
      <c r="D88" s="141">
        <f>IFERROR(IF($C88&gt;'PAT1'!$L$9,0,VLOOKUP($C88,'PAT1'!J:L,3)),0)</f>
        <v>0</v>
      </c>
      <c r="E88" s="141">
        <f>IFERROR(IF($C88&gt;'PAT2'!$L$9,0,VLOOKUP($C88,'PAT2'!J:L,3)),0)</f>
        <v>0</v>
      </c>
      <c r="F88" s="141">
        <f>IFERROR(IF($C88&gt;'PAT3'!$L$9,0,VLOOKUP($C88,'PAT3'!J:L,3)),0)</f>
        <v>0</v>
      </c>
      <c r="G88" s="141">
        <f>IFERROR(IF($C88&gt;'PAT4'!$L$9,0,VLOOKUP($C88,'PAT4'!J:L,3)),0)</f>
        <v>0</v>
      </c>
      <c r="H88" s="141">
        <f>VLOOKUP($C88,'OC 1'!J:L,3)</f>
        <v>0</v>
      </c>
      <c r="I88" s="141">
        <f>VLOOKUP($C88,'OC 2'!J:L,3)</f>
        <v>0</v>
      </c>
      <c r="J88" s="141">
        <f>VLOOKUP($C88,'OC 3'!J:L,3)</f>
        <v>0</v>
      </c>
      <c r="K88" s="141">
        <f>IFERROR(IF($C88&gt;'Nouveau crédit'!$L$9,0,VLOOKUP($C88,'Nouveau crédit'!J:L,3)),0)</f>
        <v>0</v>
      </c>
      <c r="L88" s="143">
        <f t="shared" si="5"/>
        <v>0</v>
      </c>
      <c r="M88" s="144">
        <f>IFERROR(IF(C88&lt;=regroupement!$L$9,regroupement!$L$14,0),0)</f>
        <v>0</v>
      </c>
      <c r="N88" s="145">
        <f t="shared" si="6"/>
        <v>0</v>
      </c>
    </row>
    <row r="89" spans="1:14" x14ac:dyDescent="0.2">
      <c r="A89" s="123">
        <f t="shared" si="7"/>
        <v>0</v>
      </c>
      <c r="B89" s="54">
        <v>81</v>
      </c>
      <c r="C89" s="142">
        <f t="shared" si="8"/>
        <v>2432</v>
      </c>
      <c r="D89" s="141">
        <f>IFERROR(IF($C89&gt;'PAT1'!$L$9,0,VLOOKUP($C89,'PAT1'!J:L,3)),0)</f>
        <v>0</v>
      </c>
      <c r="E89" s="141">
        <f>IFERROR(IF($C89&gt;'PAT2'!$L$9,0,VLOOKUP($C89,'PAT2'!J:L,3)),0)</f>
        <v>0</v>
      </c>
      <c r="F89" s="141">
        <f>IFERROR(IF($C89&gt;'PAT3'!$L$9,0,VLOOKUP($C89,'PAT3'!J:L,3)),0)</f>
        <v>0</v>
      </c>
      <c r="G89" s="141">
        <f>IFERROR(IF($C89&gt;'PAT4'!$L$9,0,VLOOKUP($C89,'PAT4'!J:L,3)),0)</f>
        <v>0</v>
      </c>
      <c r="H89" s="141">
        <f>VLOOKUP($C89,'OC 1'!J:L,3)</f>
        <v>0</v>
      </c>
      <c r="I89" s="141">
        <f>VLOOKUP($C89,'OC 2'!J:L,3)</f>
        <v>0</v>
      </c>
      <c r="J89" s="141">
        <f>VLOOKUP($C89,'OC 3'!J:L,3)</f>
        <v>0</v>
      </c>
      <c r="K89" s="141">
        <f>IFERROR(IF($C89&gt;'Nouveau crédit'!$L$9,0,VLOOKUP($C89,'Nouveau crédit'!J:L,3)),0)</f>
        <v>0</v>
      </c>
      <c r="L89" s="143">
        <f t="shared" si="5"/>
        <v>0</v>
      </c>
      <c r="M89" s="144">
        <f>IFERROR(IF(C89&lt;=regroupement!$L$9,regroupement!$L$14,0),0)</f>
        <v>0</v>
      </c>
      <c r="N89" s="145">
        <f t="shared" si="6"/>
        <v>0</v>
      </c>
    </row>
    <row r="90" spans="1:14" x14ac:dyDescent="0.2">
      <c r="A90" s="123">
        <f t="shared" si="7"/>
        <v>0</v>
      </c>
      <c r="B90" s="54">
        <v>82</v>
      </c>
      <c r="C90" s="142">
        <f t="shared" si="8"/>
        <v>2463</v>
      </c>
      <c r="D90" s="141">
        <f>IFERROR(IF($C90&gt;'PAT1'!$L$9,0,VLOOKUP($C90,'PAT1'!J:L,3)),0)</f>
        <v>0</v>
      </c>
      <c r="E90" s="141">
        <f>IFERROR(IF($C90&gt;'PAT2'!$L$9,0,VLOOKUP($C90,'PAT2'!J:L,3)),0)</f>
        <v>0</v>
      </c>
      <c r="F90" s="141">
        <f>IFERROR(IF($C90&gt;'PAT3'!$L$9,0,VLOOKUP($C90,'PAT3'!J:L,3)),0)</f>
        <v>0</v>
      </c>
      <c r="G90" s="141">
        <f>IFERROR(IF($C90&gt;'PAT4'!$L$9,0,VLOOKUP($C90,'PAT4'!J:L,3)),0)</f>
        <v>0</v>
      </c>
      <c r="H90" s="141">
        <f>VLOOKUP($C90,'OC 1'!J:L,3)</f>
        <v>0</v>
      </c>
      <c r="I90" s="141">
        <f>VLOOKUP($C90,'OC 2'!J:L,3)</f>
        <v>0</v>
      </c>
      <c r="J90" s="141">
        <f>VLOOKUP($C90,'OC 3'!J:L,3)</f>
        <v>0</v>
      </c>
      <c r="K90" s="141">
        <f>IFERROR(IF($C90&gt;'Nouveau crédit'!$L$9,0,VLOOKUP($C90,'Nouveau crédit'!J:L,3)),0)</f>
        <v>0</v>
      </c>
      <c r="L90" s="143">
        <f t="shared" si="5"/>
        <v>0</v>
      </c>
      <c r="M90" s="144">
        <f>IFERROR(IF(C90&lt;=regroupement!$L$9,regroupement!$L$14,0),0)</f>
        <v>0</v>
      </c>
      <c r="N90" s="145">
        <f t="shared" si="6"/>
        <v>0</v>
      </c>
    </row>
    <row r="91" spans="1:14" x14ac:dyDescent="0.2">
      <c r="A91" s="123">
        <f t="shared" si="7"/>
        <v>0</v>
      </c>
      <c r="B91" s="54">
        <v>83</v>
      </c>
      <c r="C91" s="142">
        <f t="shared" si="8"/>
        <v>2493</v>
      </c>
      <c r="D91" s="141">
        <f>IFERROR(IF($C91&gt;'PAT1'!$L$9,0,VLOOKUP($C91,'PAT1'!J:L,3)),0)</f>
        <v>0</v>
      </c>
      <c r="E91" s="141">
        <f>IFERROR(IF($C91&gt;'PAT2'!$L$9,0,VLOOKUP($C91,'PAT2'!J:L,3)),0)</f>
        <v>0</v>
      </c>
      <c r="F91" s="141">
        <f>IFERROR(IF($C91&gt;'PAT3'!$L$9,0,VLOOKUP($C91,'PAT3'!J:L,3)),0)</f>
        <v>0</v>
      </c>
      <c r="G91" s="141">
        <f>IFERROR(IF($C91&gt;'PAT4'!$L$9,0,VLOOKUP($C91,'PAT4'!J:L,3)),0)</f>
        <v>0</v>
      </c>
      <c r="H91" s="141">
        <f>VLOOKUP($C91,'OC 1'!J:L,3)</f>
        <v>0</v>
      </c>
      <c r="I91" s="141">
        <f>VLOOKUP($C91,'OC 2'!J:L,3)</f>
        <v>0</v>
      </c>
      <c r="J91" s="141">
        <f>VLOOKUP($C91,'OC 3'!J:L,3)</f>
        <v>0</v>
      </c>
      <c r="K91" s="141">
        <f>IFERROR(IF($C91&gt;'Nouveau crédit'!$L$9,0,VLOOKUP($C91,'Nouveau crédit'!J:L,3)),0)</f>
        <v>0</v>
      </c>
      <c r="L91" s="143">
        <f t="shared" si="5"/>
        <v>0</v>
      </c>
      <c r="M91" s="144">
        <f>IFERROR(IF(C91&lt;=regroupement!$L$9,regroupement!$L$14,0),0)</f>
        <v>0</v>
      </c>
      <c r="N91" s="145">
        <f t="shared" si="6"/>
        <v>0</v>
      </c>
    </row>
    <row r="92" spans="1:14" x14ac:dyDescent="0.2">
      <c r="A92" s="123">
        <f t="shared" si="7"/>
        <v>0</v>
      </c>
      <c r="B92" s="54">
        <v>84</v>
      </c>
      <c r="C92" s="142">
        <f t="shared" si="8"/>
        <v>2524</v>
      </c>
      <c r="D92" s="141">
        <f>IFERROR(IF($C92&gt;'PAT1'!$L$9,0,VLOOKUP($C92,'PAT1'!J:L,3)),0)</f>
        <v>0</v>
      </c>
      <c r="E92" s="141">
        <f>IFERROR(IF($C92&gt;'PAT2'!$L$9,0,VLOOKUP($C92,'PAT2'!J:L,3)),0)</f>
        <v>0</v>
      </c>
      <c r="F92" s="141">
        <f>IFERROR(IF($C92&gt;'PAT3'!$L$9,0,VLOOKUP($C92,'PAT3'!J:L,3)),0)</f>
        <v>0</v>
      </c>
      <c r="G92" s="141">
        <f>IFERROR(IF($C92&gt;'PAT4'!$L$9,0,VLOOKUP($C92,'PAT4'!J:L,3)),0)</f>
        <v>0</v>
      </c>
      <c r="H92" s="141">
        <f>VLOOKUP($C92,'OC 1'!J:L,3)</f>
        <v>0</v>
      </c>
      <c r="I92" s="141">
        <f>VLOOKUP($C92,'OC 2'!J:L,3)</f>
        <v>0</v>
      </c>
      <c r="J92" s="141">
        <f>VLOOKUP($C92,'OC 3'!J:L,3)</f>
        <v>0</v>
      </c>
      <c r="K92" s="141">
        <f>IFERROR(IF($C92&gt;'Nouveau crédit'!$L$9,0,VLOOKUP($C92,'Nouveau crédit'!J:L,3)),0)</f>
        <v>0</v>
      </c>
      <c r="L92" s="143">
        <f t="shared" si="5"/>
        <v>0</v>
      </c>
      <c r="M92" s="144">
        <f>IFERROR(IF(C92&lt;=regroupement!$L$9,regroupement!$L$14,0),0)</f>
        <v>0</v>
      </c>
      <c r="N92" s="145">
        <f t="shared" si="6"/>
        <v>0</v>
      </c>
    </row>
    <row r="93" spans="1:14" x14ac:dyDescent="0.2">
      <c r="A93" s="123">
        <f t="shared" si="7"/>
        <v>0</v>
      </c>
      <c r="B93" s="54">
        <v>85</v>
      </c>
      <c r="C93" s="142">
        <f t="shared" si="8"/>
        <v>2554</v>
      </c>
      <c r="D93" s="141">
        <f>IFERROR(IF($C93&gt;'PAT1'!$L$9,0,VLOOKUP($C93,'PAT1'!J:L,3)),0)</f>
        <v>0</v>
      </c>
      <c r="E93" s="141">
        <f>IFERROR(IF($C93&gt;'PAT2'!$L$9,0,VLOOKUP($C93,'PAT2'!J:L,3)),0)</f>
        <v>0</v>
      </c>
      <c r="F93" s="141">
        <f>IFERROR(IF($C93&gt;'PAT3'!$L$9,0,VLOOKUP($C93,'PAT3'!J:L,3)),0)</f>
        <v>0</v>
      </c>
      <c r="G93" s="141">
        <f>IFERROR(IF($C93&gt;'PAT4'!$L$9,0,VLOOKUP($C93,'PAT4'!J:L,3)),0)</f>
        <v>0</v>
      </c>
      <c r="H93" s="141">
        <f>VLOOKUP($C93,'OC 1'!J:L,3)</f>
        <v>0</v>
      </c>
      <c r="I93" s="141">
        <f>VLOOKUP($C93,'OC 2'!J:L,3)</f>
        <v>0</v>
      </c>
      <c r="J93" s="141">
        <f>VLOOKUP($C93,'OC 3'!J:L,3)</f>
        <v>0</v>
      </c>
      <c r="K93" s="141">
        <f>IFERROR(IF($C93&gt;'Nouveau crédit'!$L$9,0,VLOOKUP($C93,'Nouveau crédit'!J:L,3)),0)</f>
        <v>0</v>
      </c>
      <c r="L93" s="143">
        <f t="shared" si="5"/>
        <v>0</v>
      </c>
      <c r="M93" s="144">
        <f>IFERROR(IF(C93&lt;=regroupement!$L$9,regroupement!$L$14,0),0)</f>
        <v>0</v>
      </c>
      <c r="N93" s="145">
        <f t="shared" si="6"/>
        <v>0</v>
      </c>
    </row>
    <row r="94" spans="1:14" x14ac:dyDescent="0.2">
      <c r="A94" s="123">
        <f t="shared" si="7"/>
        <v>0</v>
      </c>
      <c r="B94" s="54">
        <v>86</v>
      </c>
      <c r="C94" s="142">
        <f t="shared" si="8"/>
        <v>2585</v>
      </c>
      <c r="D94" s="141">
        <f>IFERROR(IF($C94&gt;'PAT1'!$L$9,0,VLOOKUP($C94,'PAT1'!J:L,3)),0)</f>
        <v>0</v>
      </c>
      <c r="E94" s="141">
        <f>IFERROR(IF($C94&gt;'PAT2'!$L$9,0,VLOOKUP($C94,'PAT2'!J:L,3)),0)</f>
        <v>0</v>
      </c>
      <c r="F94" s="141">
        <f>IFERROR(IF($C94&gt;'PAT3'!$L$9,0,VLOOKUP($C94,'PAT3'!J:L,3)),0)</f>
        <v>0</v>
      </c>
      <c r="G94" s="141">
        <f>IFERROR(IF($C94&gt;'PAT4'!$L$9,0,VLOOKUP($C94,'PAT4'!J:L,3)),0)</f>
        <v>0</v>
      </c>
      <c r="H94" s="141">
        <f>VLOOKUP($C94,'OC 1'!J:L,3)</f>
        <v>0</v>
      </c>
      <c r="I94" s="141">
        <f>VLOOKUP($C94,'OC 2'!J:L,3)</f>
        <v>0</v>
      </c>
      <c r="J94" s="141">
        <f>VLOOKUP($C94,'OC 3'!J:L,3)</f>
        <v>0</v>
      </c>
      <c r="K94" s="141">
        <f>IFERROR(IF($C94&gt;'Nouveau crédit'!$L$9,0,VLOOKUP($C94,'Nouveau crédit'!J:L,3)),0)</f>
        <v>0</v>
      </c>
      <c r="L94" s="143">
        <f t="shared" si="5"/>
        <v>0</v>
      </c>
      <c r="M94" s="144">
        <f>IFERROR(IF(C94&lt;=regroupement!$L$9,regroupement!$L$14,0),0)</f>
        <v>0</v>
      </c>
      <c r="N94" s="145">
        <f t="shared" si="6"/>
        <v>0</v>
      </c>
    </row>
    <row r="95" spans="1:14" x14ac:dyDescent="0.2">
      <c r="A95" s="123">
        <f t="shared" si="7"/>
        <v>0</v>
      </c>
      <c r="B95" s="54">
        <v>87</v>
      </c>
      <c r="C95" s="142">
        <f t="shared" si="8"/>
        <v>2616</v>
      </c>
      <c r="D95" s="141">
        <f>IFERROR(IF($C95&gt;'PAT1'!$L$9,0,VLOOKUP($C95,'PAT1'!J:L,3)),0)</f>
        <v>0</v>
      </c>
      <c r="E95" s="141">
        <f>IFERROR(IF($C95&gt;'PAT2'!$L$9,0,VLOOKUP($C95,'PAT2'!J:L,3)),0)</f>
        <v>0</v>
      </c>
      <c r="F95" s="141">
        <f>IFERROR(IF($C95&gt;'PAT3'!$L$9,0,VLOOKUP($C95,'PAT3'!J:L,3)),0)</f>
        <v>0</v>
      </c>
      <c r="G95" s="141">
        <f>IFERROR(IF($C95&gt;'PAT4'!$L$9,0,VLOOKUP($C95,'PAT4'!J:L,3)),0)</f>
        <v>0</v>
      </c>
      <c r="H95" s="141">
        <f>VLOOKUP($C95,'OC 1'!J:L,3)</f>
        <v>0</v>
      </c>
      <c r="I95" s="141">
        <f>VLOOKUP($C95,'OC 2'!J:L,3)</f>
        <v>0</v>
      </c>
      <c r="J95" s="141">
        <f>VLOOKUP($C95,'OC 3'!J:L,3)</f>
        <v>0</v>
      </c>
      <c r="K95" s="141">
        <f>IFERROR(IF($C95&gt;'Nouveau crédit'!$L$9,0,VLOOKUP($C95,'Nouveau crédit'!J:L,3)),0)</f>
        <v>0</v>
      </c>
      <c r="L95" s="143">
        <f t="shared" si="5"/>
        <v>0</v>
      </c>
      <c r="M95" s="144">
        <f>IFERROR(IF(C95&lt;=regroupement!$L$9,regroupement!$L$14,0),0)</f>
        <v>0</v>
      </c>
      <c r="N95" s="145">
        <f t="shared" si="6"/>
        <v>0</v>
      </c>
    </row>
    <row r="96" spans="1:14" x14ac:dyDescent="0.2">
      <c r="A96" s="123">
        <f t="shared" si="7"/>
        <v>0</v>
      </c>
      <c r="B96" s="54">
        <v>88</v>
      </c>
      <c r="C96" s="142">
        <f t="shared" si="8"/>
        <v>2644</v>
      </c>
      <c r="D96" s="141">
        <f>IFERROR(IF($C96&gt;'PAT1'!$L$9,0,VLOOKUP($C96,'PAT1'!J:L,3)),0)</f>
        <v>0</v>
      </c>
      <c r="E96" s="141">
        <f>IFERROR(IF($C96&gt;'PAT2'!$L$9,0,VLOOKUP($C96,'PAT2'!J:L,3)),0)</f>
        <v>0</v>
      </c>
      <c r="F96" s="141">
        <f>IFERROR(IF($C96&gt;'PAT3'!$L$9,0,VLOOKUP($C96,'PAT3'!J:L,3)),0)</f>
        <v>0</v>
      </c>
      <c r="G96" s="141">
        <f>IFERROR(IF($C96&gt;'PAT4'!$L$9,0,VLOOKUP($C96,'PAT4'!J:L,3)),0)</f>
        <v>0</v>
      </c>
      <c r="H96" s="141">
        <f>VLOOKUP($C96,'OC 1'!J:L,3)</f>
        <v>0</v>
      </c>
      <c r="I96" s="141">
        <f>VLOOKUP($C96,'OC 2'!J:L,3)</f>
        <v>0</v>
      </c>
      <c r="J96" s="141">
        <f>VLOOKUP($C96,'OC 3'!J:L,3)</f>
        <v>0</v>
      </c>
      <c r="K96" s="141">
        <f>IFERROR(IF($C96&gt;'Nouveau crédit'!$L$9,0,VLOOKUP($C96,'Nouveau crédit'!J:L,3)),0)</f>
        <v>0</v>
      </c>
      <c r="L96" s="143">
        <f t="shared" si="5"/>
        <v>0</v>
      </c>
      <c r="M96" s="144">
        <f>IFERROR(IF(C96&lt;=regroupement!$L$9,regroupement!$L$14,0),0)</f>
        <v>0</v>
      </c>
      <c r="N96" s="145">
        <f t="shared" si="6"/>
        <v>0</v>
      </c>
    </row>
    <row r="97" spans="1:14" x14ac:dyDescent="0.2">
      <c r="A97" s="123">
        <f t="shared" si="7"/>
        <v>0</v>
      </c>
      <c r="B97" s="54">
        <v>89</v>
      </c>
      <c r="C97" s="142">
        <f t="shared" si="8"/>
        <v>2675</v>
      </c>
      <c r="D97" s="141">
        <f>IFERROR(IF($C97&gt;'PAT1'!$L$9,0,VLOOKUP($C97,'PAT1'!J:L,3)),0)</f>
        <v>0</v>
      </c>
      <c r="E97" s="141">
        <f>IFERROR(IF($C97&gt;'PAT2'!$L$9,0,VLOOKUP($C97,'PAT2'!J:L,3)),0)</f>
        <v>0</v>
      </c>
      <c r="F97" s="141">
        <f>IFERROR(IF($C97&gt;'PAT3'!$L$9,0,VLOOKUP($C97,'PAT3'!J:L,3)),0)</f>
        <v>0</v>
      </c>
      <c r="G97" s="141">
        <f>IFERROR(IF($C97&gt;'PAT4'!$L$9,0,VLOOKUP($C97,'PAT4'!J:L,3)),0)</f>
        <v>0</v>
      </c>
      <c r="H97" s="141">
        <f>VLOOKUP($C97,'OC 1'!J:L,3)</f>
        <v>0</v>
      </c>
      <c r="I97" s="141">
        <f>VLOOKUP($C97,'OC 2'!J:L,3)</f>
        <v>0</v>
      </c>
      <c r="J97" s="141">
        <f>VLOOKUP($C97,'OC 3'!J:L,3)</f>
        <v>0</v>
      </c>
      <c r="K97" s="141">
        <f>IFERROR(IF($C97&gt;'Nouveau crédit'!$L$9,0,VLOOKUP($C97,'Nouveau crédit'!J:L,3)),0)</f>
        <v>0</v>
      </c>
      <c r="L97" s="143">
        <f t="shared" si="5"/>
        <v>0</v>
      </c>
      <c r="M97" s="144">
        <f>IFERROR(IF(C97&lt;=regroupement!$L$9,regroupement!$L$14,0),0)</f>
        <v>0</v>
      </c>
      <c r="N97" s="145">
        <f t="shared" si="6"/>
        <v>0</v>
      </c>
    </row>
    <row r="98" spans="1:14" x14ac:dyDescent="0.2">
      <c r="A98" s="123">
        <f t="shared" si="7"/>
        <v>0</v>
      </c>
      <c r="B98" s="54">
        <v>90</v>
      </c>
      <c r="C98" s="142">
        <f t="shared" si="8"/>
        <v>2705</v>
      </c>
      <c r="D98" s="141">
        <f>IFERROR(IF($C98&gt;'PAT1'!$L$9,0,VLOOKUP($C98,'PAT1'!J:L,3)),0)</f>
        <v>0</v>
      </c>
      <c r="E98" s="141">
        <f>IFERROR(IF($C98&gt;'PAT2'!$L$9,0,VLOOKUP($C98,'PAT2'!J:L,3)),0)</f>
        <v>0</v>
      </c>
      <c r="F98" s="141">
        <f>IFERROR(IF($C98&gt;'PAT3'!$L$9,0,VLOOKUP($C98,'PAT3'!J:L,3)),0)</f>
        <v>0</v>
      </c>
      <c r="G98" s="141">
        <f>IFERROR(IF($C98&gt;'PAT4'!$L$9,0,VLOOKUP($C98,'PAT4'!J:L,3)),0)</f>
        <v>0</v>
      </c>
      <c r="H98" s="141">
        <f>VLOOKUP($C98,'OC 1'!J:L,3)</f>
        <v>0</v>
      </c>
      <c r="I98" s="141">
        <f>VLOOKUP($C98,'OC 2'!J:L,3)</f>
        <v>0</v>
      </c>
      <c r="J98" s="141">
        <f>VLOOKUP($C98,'OC 3'!J:L,3)</f>
        <v>0</v>
      </c>
      <c r="K98" s="141">
        <f>IFERROR(IF($C98&gt;'Nouveau crédit'!$L$9,0,VLOOKUP($C98,'Nouveau crédit'!J:L,3)),0)</f>
        <v>0</v>
      </c>
      <c r="L98" s="143">
        <f t="shared" si="5"/>
        <v>0</v>
      </c>
      <c r="M98" s="144">
        <f>IFERROR(IF(C98&lt;=regroupement!$L$9,regroupement!$L$14,0),0)</f>
        <v>0</v>
      </c>
      <c r="N98" s="145">
        <f t="shared" si="6"/>
        <v>0</v>
      </c>
    </row>
    <row r="99" spans="1:14" x14ac:dyDescent="0.2">
      <c r="A99" s="123">
        <f t="shared" si="7"/>
        <v>0</v>
      </c>
      <c r="B99" s="54">
        <v>91</v>
      </c>
      <c r="C99" s="142">
        <f t="shared" si="8"/>
        <v>2736</v>
      </c>
      <c r="D99" s="141">
        <f>IFERROR(IF($C99&gt;'PAT1'!$L$9,0,VLOOKUP($C99,'PAT1'!J:L,3)),0)</f>
        <v>0</v>
      </c>
      <c r="E99" s="141">
        <f>IFERROR(IF($C99&gt;'PAT2'!$L$9,0,VLOOKUP($C99,'PAT2'!J:L,3)),0)</f>
        <v>0</v>
      </c>
      <c r="F99" s="141">
        <f>IFERROR(IF($C99&gt;'PAT3'!$L$9,0,VLOOKUP($C99,'PAT3'!J:L,3)),0)</f>
        <v>0</v>
      </c>
      <c r="G99" s="141">
        <f>IFERROR(IF($C99&gt;'PAT4'!$L$9,0,VLOOKUP($C99,'PAT4'!J:L,3)),0)</f>
        <v>0</v>
      </c>
      <c r="H99" s="141">
        <f>VLOOKUP($C99,'OC 1'!J:L,3)</f>
        <v>0</v>
      </c>
      <c r="I99" s="141">
        <f>VLOOKUP($C99,'OC 2'!J:L,3)</f>
        <v>0</v>
      </c>
      <c r="J99" s="141">
        <f>VLOOKUP($C99,'OC 3'!J:L,3)</f>
        <v>0</v>
      </c>
      <c r="K99" s="141">
        <f>IFERROR(IF($C99&gt;'Nouveau crédit'!$L$9,0,VLOOKUP($C99,'Nouveau crédit'!J:L,3)),0)</f>
        <v>0</v>
      </c>
      <c r="L99" s="143">
        <f t="shared" si="5"/>
        <v>0</v>
      </c>
      <c r="M99" s="144">
        <f>IFERROR(IF(C99&lt;=regroupement!$L$9,regroupement!$L$14,0),0)</f>
        <v>0</v>
      </c>
      <c r="N99" s="145">
        <f t="shared" si="6"/>
        <v>0</v>
      </c>
    </row>
    <row r="100" spans="1:14" x14ac:dyDescent="0.2">
      <c r="A100" s="123">
        <f t="shared" si="7"/>
        <v>0</v>
      </c>
      <c r="B100" s="54">
        <v>92</v>
      </c>
      <c r="C100" s="142">
        <f t="shared" si="8"/>
        <v>2766</v>
      </c>
      <c r="D100" s="141">
        <f>IFERROR(IF($C100&gt;'PAT1'!$L$9,0,VLOOKUP($C100,'PAT1'!J:L,3)),0)</f>
        <v>0</v>
      </c>
      <c r="E100" s="141">
        <f>IFERROR(IF($C100&gt;'PAT2'!$L$9,0,VLOOKUP($C100,'PAT2'!J:L,3)),0)</f>
        <v>0</v>
      </c>
      <c r="F100" s="141">
        <f>IFERROR(IF($C100&gt;'PAT3'!$L$9,0,VLOOKUP($C100,'PAT3'!J:L,3)),0)</f>
        <v>0</v>
      </c>
      <c r="G100" s="141">
        <f>IFERROR(IF($C100&gt;'PAT4'!$L$9,0,VLOOKUP($C100,'PAT4'!J:L,3)),0)</f>
        <v>0</v>
      </c>
      <c r="H100" s="141">
        <f>VLOOKUP($C100,'OC 1'!J:L,3)</f>
        <v>0</v>
      </c>
      <c r="I100" s="141">
        <f>VLOOKUP($C100,'OC 2'!J:L,3)</f>
        <v>0</v>
      </c>
      <c r="J100" s="141">
        <f>VLOOKUP($C100,'OC 3'!J:L,3)</f>
        <v>0</v>
      </c>
      <c r="K100" s="141">
        <f>IFERROR(IF($C100&gt;'Nouveau crédit'!$L$9,0,VLOOKUP($C100,'Nouveau crédit'!J:L,3)),0)</f>
        <v>0</v>
      </c>
      <c r="L100" s="143">
        <f t="shared" si="5"/>
        <v>0</v>
      </c>
      <c r="M100" s="144">
        <f>IFERROR(IF(C100&lt;=regroupement!$L$9,regroupement!$L$14,0),0)</f>
        <v>0</v>
      </c>
      <c r="N100" s="145">
        <f t="shared" si="6"/>
        <v>0</v>
      </c>
    </row>
    <row r="101" spans="1:14" x14ac:dyDescent="0.2">
      <c r="A101" s="123">
        <f t="shared" si="7"/>
        <v>0</v>
      </c>
      <c r="B101" s="54">
        <v>93</v>
      </c>
      <c r="C101" s="142">
        <f t="shared" si="8"/>
        <v>2797</v>
      </c>
      <c r="D101" s="141">
        <f>IFERROR(IF($C101&gt;'PAT1'!$L$9,0,VLOOKUP($C101,'PAT1'!J:L,3)),0)</f>
        <v>0</v>
      </c>
      <c r="E101" s="141">
        <f>IFERROR(IF($C101&gt;'PAT2'!$L$9,0,VLOOKUP($C101,'PAT2'!J:L,3)),0)</f>
        <v>0</v>
      </c>
      <c r="F101" s="141">
        <f>IFERROR(IF($C101&gt;'PAT3'!$L$9,0,VLOOKUP($C101,'PAT3'!J:L,3)),0)</f>
        <v>0</v>
      </c>
      <c r="G101" s="141">
        <f>IFERROR(IF($C101&gt;'PAT4'!$L$9,0,VLOOKUP($C101,'PAT4'!J:L,3)),0)</f>
        <v>0</v>
      </c>
      <c r="H101" s="141">
        <f>VLOOKUP($C101,'OC 1'!J:L,3)</f>
        <v>0</v>
      </c>
      <c r="I101" s="141">
        <f>VLOOKUP($C101,'OC 2'!J:L,3)</f>
        <v>0</v>
      </c>
      <c r="J101" s="141">
        <f>VLOOKUP($C101,'OC 3'!J:L,3)</f>
        <v>0</v>
      </c>
      <c r="K101" s="141">
        <f>IFERROR(IF($C101&gt;'Nouveau crédit'!$L$9,0,VLOOKUP($C101,'Nouveau crédit'!J:L,3)),0)</f>
        <v>0</v>
      </c>
      <c r="L101" s="143">
        <f t="shared" si="5"/>
        <v>0</v>
      </c>
      <c r="M101" s="144">
        <f>IFERROR(IF(C101&lt;=regroupement!$L$9,regroupement!$L$14,0),0)</f>
        <v>0</v>
      </c>
      <c r="N101" s="145">
        <f t="shared" si="6"/>
        <v>0</v>
      </c>
    </row>
    <row r="102" spans="1:14" x14ac:dyDescent="0.2">
      <c r="A102" s="123">
        <f t="shared" si="7"/>
        <v>0</v>
      </c>
      <c r="B102" s="54">
        <v>94</v>
      </c>
      <c r="C102" s="142">
        <f t="shared" si="8"/>
        <v>2828</v>
      </c>
      <c r="D102" s="141">
        <f>IFERROR(IF($C102&gt;'PAT1'!$L$9,0,VLOOKUP($C102,'PAT1'!J:L,3)),0)</f>
        <v>0</v>
      </c>
      <c r="E102" s="141">
        <f>IFERROR(IF($C102&gt;'PAT2'!$L$9,0,VLOOKUP($C102,'PAT2'!J:L,3)),0)</f>
        <v>0</v>
      </c>
      <c r="F102" s="141">
        <f>IFERROR(IF($C102&gt;'PAT3'!$L$9,0,VLOOKUP($C102,'PAT3'!J:L,3)),0)</f>
        <v>0</v>
      </c>
      <c r="G102" s="141">
        <f>IFERROR(IF($C102&gt;'PAT4'!$L$9,0,VLOOKUP($C102,'PAT4'!J:L,3)),0)</f>
        <v>0</v>
      </c>
      <c r="H102" s="141">
        <f>VLOOKUP($C102,'OC 1'!J:L,3)</f>
        <v>0</v>
      </c>
      <c r="I102" s="141">
        <f>VLOOKUP($C102,'OC 2'!J:L,3)</f>
        <v>0</v>
      </c>
      <c r="J102" s="141">
        <f>VLOOKUP($C102,'OC 3'!J:L,3)</f>
        <v>0</v>
      </c>
      <c r="K102" s="141">
        <f>IFERROR(IF($C102&gt;'Nouveau crédit'!$L$9,0,VLOOKUP($C102,'Nouveau crédit'!J:L,3)),0)</f>
        <v>0</v>
      </c>
      <c r="L102" s="143">
        <f t="shared" si="5"/>
        <v>0</v>
      </c>
      <c r="M102" s="144">
        <f>IFERROR(IF(C102&lt;=regroupement!$L$9,regroupement!$L$14,0),0)</f>
        <v>0</v>
      </c>
      <c r="N102" s="145">
        <f t="shared" si="6"/>
        <v>0</v>
      </c>
    </row>
    <row r="103" spans="1:14" x14ac:dyDescent="0.2">
      <c r="A103" s="123">
        <f t="shared" si="7"/>
        <v>0</v>
      </c>
      <c r="B103" s="54">
        <v>95</v>
      </c>
      <c r="C103" s="142">
        <f t="shared" si="8"/>
        <v>2858</v>
      </c>
      <c r="D103" s="141">
        <f>IFERROR(IF($C103&gt;'PAT1'!$L$9,0,VLOOKUP($C103,'PAT1'!J:L,3)),0)</f>
        <v>0</v>
      </c>
      <c r="E103" s="141">
        <f>IFERROR(IF($C103&gt;'PAT2'!$L$9,0,VLOOKUP($C103,'PAT2'!J:L,3)),0)</f>
        <v>0</v>
      </c>
      <c r="F103" s="141">
        <f>IFERROR(IF($C103&gt;'PAT3'!$L$9,0,VLOOKUP($C103,'PAT3'!J:L,3)),0)</f>
        <v>0</v>
      </c>
      <c r="G103" s="141">
        <f>IFERROR(IF($C103&gt;'PAT4'!$L$9,0,VLOOKUP($C103,'PAT4'!J:L,3)),0)</f>
        <v>0</v>
      </c>
      <c r="H103" s="141">
        <f>VLOOKUP($C103,'OC 1'!J:L,3)</f>
        <v>0</v>
      </c>
      <c r="I103" s="141">
        <f>VLOOKUP($C103,'OC 2'!J:L,3)</f>
        <v>0</v>
      </c>
      <c r="J103" s="141">
        <f>VLOOKUP($C103,'OC 3'!J:L,3)</f>
        <v>0</v>
      </c>
      <c r="K103" s="141">
        <f>IFERROR(IF($C103&gt;'Nouveau crédit'!$L$9,0,VLOOKUP($C103,'Nouveau crédit'!J:L,3)),0)</f>
        <v>0</v>
      </c>
      <c r="L103" s="143">
        <f t="shared" si="5"/>
        <v>0</v>
      </c>
      <c r="M103" s="144">
        <f>IFERROR(IF(C103&lt;=regroupement!$L$9,regroupement!$L$14,0),0)</f>
        <v>0</v>
      </c>
      <c r="N103" s="145">
        <f t="shared" si="6"/>
        <v>0</v>
      </c>
    </row>
    <row r="104" spans="1:14" x14ac:dyDescent="0.2">
      <c r="A104" s="123">
        <f t="shared" si="7"/>
        <v>0</v>
      </c>
      <c r="B104" s="54">
        <v>96</v>
      </c>
      <c r="C104" s="142">
        <f t="shared" si="8"/>
        <v>2889</v>
      </c>
      <c r="D104" s="141">
        <f>IFERROR(IF($C104&gt;'PAT1'!$L$9,0,VLOOKUP($C104,'PAT1'!J:L,3)),0)</f>
        <v>0</v>
      </c>
      <c r="E104" s="141">
        <f>IFERROR(IF($C104&gt;'PAT2'!$L$9,0,VLOOKUP($C104,'PAT2'!J:L,3)),0)</f>
        <v>0</v>
      </c>
      <c r="F104" s="141">
        <f>IFERROR(IF($C104&gt;'PAT3'!$L$9,0,VLOOKUP($C104,'PAT3'!J:L,3)),0)</f>
        <v>0</v>
      </c>
      <c r="G104" s="141">
        <f>IFERROR(IF($C104&gt;'PAT4'!$L$9,0,VLOOKUP($C104,'PAT4'!J:L,3)),0)</f>
        <v>0</v>
      </c>
      <c r="H104" s="141">
        <f>VLOOKUP($C104,'OC 1'!J:L,3)</f>
        <v>0</v>
      </c>
      <c r="I104" s="141">
        <f>VLOOKUP($C104,'OC 2'!J:L,3)</f>
        <v>0</v>
      </c>
      <c r="J104" s="141">
        <f>VLOOKUP($C104,'OC 3'!J:L,3)</f>
        <v>0</v>
      </c>
      <c r="K104" s="141">
        <f>IFERROR(IF($C104&gt;'Nouveau crédit'!$L$9,0,VLOOKUP($C104,'Nouveau crédit'!J:L,3)),0)</f>
        <v>0</v>
      </c>
      <c r="L104" s="143">
        <f t="shared" si="5"/>
        <v>0</v>
      </c>
      <c r="M104" s="144">
        <f>IFERROR(IF(C104&lt;=regroupement!$L$9,regroupement!$L$14,0),0)</f>
        <v>0</v>
      </c>
      <c r="N104" s="145">
        <f t="shared" si="6"/>
        <v>0</v>
      </c>
    </row>
    <row r="105" spans="1:14" x14ac:dyDescent="0.2">
      <c r="A105" s="123">
        <f t="shared" si="7"/>
        <v>0</v>
      </c>
      <c r="B105" s="54">
        <v>97</v>
      </c>
      <c r="C105" s="142">
        <f t="shared" si="8"/>
        <v>2919</v>
      </c>
      <c r="D105" s="141">
        <f>IFERROR(IF($C105&gt;'PAT1'!$L$9,0,VLOOKUP($C105,'PAT1'!J:L,3)),0)</f>
        <v>0</v>
      </c>
      <c r="E105" s="141">
        <f>IFERROR(IF($C105&gt;'PAT2'!$L$9,0,VLOOKUP($C105,'PAT2'!J:L,3)),0)</f>
        <v>0</v>
      </c>
      <c r="F105" s="141">
        <f>IFERROR(IF($C105&gt;'PAT3'!$L$9,0,VLOOKUP($C105,'PAT3'!J:L,3)),0)</f>
        <v>0</v>
      </c>
      <c r="G105" s="141">
        <f>IFERROR(IF($C105&gt;'PAT4'!$L$9,0,VLOOKUP($C105,'PAT4'!J:L,3)),0)</f>
        <v>0</v>
      </c>
      <c r="H105" s="141">
        <f>VLOOKUP($C105,'OC 1'!J:L,3)</f>
        <v>0</v>
      </c>
      <c r="I105" s="141">
        <f>VLOOKUP($C105,'OC 2'!J:L,3)</f>
        <v>0</v>
      </c>
      <c r="J105" s="141">
        <f>VLOOKUP($C105,'OC 3'!J:L,3)</f>
        <v>0</v>
      </c>
      <c r="K105" s="141">
        <f>IFERROR(IF($C105&gt;'Nouveau crédit'!$L$9,0,VLOOKUP($C105,'Nouveau crédit'!J:L,3)),0)</f>
        <v>0</v>
      </c>
      <c r="L105" s="143">
        <f t="shared" si="5"/>
        <v>0</v>
      </c>
      <c r="M105" s="144">
        <f>IFERROR(IF(C105&lt;=regroupement!$L$9,regroupement!$L$14,0),0)</f>
        <v>0</v>
      </c>
      <c r="N105" s="145">
        <f t="shared" si="6"/>
        <v>0</v>
      </c>
    </row>
    <row r="106" spans="1:14" x14ac:dyDescent="0.2">
      <c r="A106" s="123">
        <f t="shared" si="7"/>
        <v>0</v>
      </c>
      <c r="B106" s="54">
        <v>98</v>
      </c>
      <c r="C106" s="142">
        <f t="shared" si="8"/>
        <v>2950</v>
      </c>
      <c r="D106" s="141">
        <f>IFERROR(IF($C106&gt;'PAT1'!$L$9,0,VLOOKUP($C106,'PAT1'!J:L,3)),0)</f>
        <v>0</v>
      </c>
      <c r="E106" s="141">
        <f>IFERROR(IF($C106&gt;'PAT2'!$L$9,0,VLOOKUP($C106,'PAT2'!J:L,3)),0)</f>
        <v>0</v>
      </c>
      <c r="F106" s="141">
        <f>IFERROR(IF($C106&gt;'PAT3'!$L$9,0,VLOOKUP($C106,'PAT3'!J:L,3)),0)</f>
        <v>0</v>
      </c>
      <c r="G106" s="141">
        <f>IFERROR(IF($C106&gt;'PAT4'!$L$9,0,VLOOKUP($C106,'PAT4'!J:L,3)),0)</f>
        <v>0</v>
      </c>
      <c r="H106" s="141">
        <f>VLOOKUP($C106,'OC 1'!J:L,3)</f>
        <v>0</v>
      </c>
      <c r="I106" s="141">
        <f>VLOOKUP($C106,'OC 2'!J:L,3)</f>
        <v>0</v>
      </c>
      <c r="J106" s="141">
        <f>VLOOKUP($C106,'OC 3'!J:L,3)</f>
        <v>0</v>
      </c>
      <c r="K106" s="141">
        <f>IFERROR(IF($C106&gt;'Nouveau crédit'!$L$9,0,VLOOKUP($C106,'Nouveau crédit'!J:L,3)),0)</f>
        <v>0</v>
      </c>
      <c r="L106" s="143">
        <f t="shared" si="5"/>
        <v>0</v>
      </c>
      <c r="M106" s="144">
        <f>IFERROR(IF(C106&lt;=regroupement!$L$9,regroupement!$L$14,0),0)</f>
        <v>0</v>
      </c>
      <c r="N106" s="145">
        <f t="shared" si="6"/>
        <v>0</v>
      </c>
    </row>
    <row r="107" spans="1:14" x14ac:dyDescent="0.2">
      <c r="A107" s="123">
        <f t="shared" si="7"/>
        <v>0</v>
      </c>
      <c r="B107" s="54">
        <v>99</v>
      </c>
      <c r="C107" s="142">
        <f t="shared" si="8"/>
        <v>2981</v>
      </c>
      <c r="D107" s="141">
        <f>IFERROR(IF($C107&gt;'PAT1'!$L$9,0,VLOOKUP($C107,'PAT1'!J:L,3)),0)</f>
        <v>0</v>
      </c>
      <c r="E107" s="141">
        <f>IFERROR(IF($C107&gt;'PAT2'!$L$9,0,VLOOKUP($C107,'PAT2'!J:L,3)),0)</f>
        <v>0</v>
      </c>
      <c r="F107" s="141">
        <f>IFERROR(IF($C107&gt;'PAT3'!$L$9,0,VLOOKUP($C107,'PAT3'!J:L,3)),0)</f>
        <v>0</v>
      </c>
      <c r="G107" s="141">
        <f>IFERROR(IF($C107&gt;'PAT4'!$L$9,0,VLOOKUP($C107,'PAT4'!J:L,3)),0)</f>
        <v>0</v>
      </c>
      <c r="H107" s="141">
        <f>VLOOKUP($C107,'OC 1'!J:L,3)</f>
        <v>0</v>
      </c>
      <c r="I107" s="141">
        <f>VLOOKUP($C107,'OC 2'!J:L,3)</f>
        <v>0</v>
      </c>
      <c r="J107" s="141">
        <f>VLOOKUP($C107,'OC 3'!J:L,3)</f>
        <v>0</v>
      </c>
      <c r="K107" s="141">
        <f>IFERROR(IF($C107&gt;'Nouveau crédit'!$L$9,0,VLOOKUP($C107,'Nouveau crédit'!J:L,3)),0)</f>
        <v>0</v>
      </c>
      <c r="L107" s="143">
        <f t="shared" si="5"/>
        <v>0</v>
      </c>
      <c r="M107" s="144">
        <f>IFERROR(IF(C107&lt;=regroupement!$L$9,regroupement!$L$14,0),0)</f>
        <v>0</v>
      </c>
      <c r="N107" s="145">
        <f t="shared" si="6"/>
        <v>0</v>
      </c>
    </row>
    <row r="108" spans="1:14" x14ac:dyDescent="0.2">
      <c r="A108" s="123">
        <f t="shared" si="7"/>
        <v>0</v>
      </c>
      <c r="B108" s="54">
        <v>100</v>
      </c>
      <c r="C108" s="142">
        <f t="shared" si="8"/>
        <v>3010</v>
      </c>
      <c r="D108" s="141">
        <f>IFERROR(IF($C108&gt;'PAT1'!$L$9,0,VLOOKUP($C108,'PAT1'!J:L,3)),0)</f>
        <v>0</v>
      </c>
      <c r="E108" s="141">
        <f>IFERROR(IF($C108&gt;'PAT2'!$L$9,0,VLOOKUP($C108,'PAT2'!J:L,3)),0)</f>
        <v>0</v>
      </c>
      <c r="F108" s="141">
        <f>IFERROR(IF($C108&gt;'PAT3'!$L$9,0,VLOOKUP($C108,'PAT3'!J:L,3)),0)</f>
        <v>0</v>
      </c>
      <c r="G108" s="141">
        <f>IFERROR(IF($C108&gt;'PAT4'!$L$9,0,VLOOKUP($C108,'PAT4'!J:L,3)),0)</f>
        <v>0</v>
      </c>
      <c r="H108" s="141">
        <f>VLOOKUP($C108,'OC 1'!J:L,3)</f>
        <v>0</v>
      </c>
      <c r="I108" s="141">
        <f>VLOOKUP($C108,'OC 2'!J:L,3)</f>
        <v>0</v>
      </c>
      <c r="J108" s="141">
        <f>VLOOKUP($C108,'OC 3'!J:L,3)</f>
        <v>0</v>
      </c>
      <c r="K108" s="141">
        <f>IFERROR(IF($C108&gt;'Nouveau crédit'!$L$9,0,VLOOKUP($C108,'Nouveau crédit'!J:L,3)),0)</f>
        <v>0</v>
      </c>
      <c r="L108" s="143">
        <f t="shared" si="5"/>
        <v>0</v>
      </c>
      <c r="M108" s="144">
        <f>IFERROR(IF(C108&lt;=regroupement!$L$9,regroupement!$L$14,0),0)</f>
        <v>0</v>
      </c>
      <c r="N108" s="145">
        <f t="shared" si="6"/>
        <v>0</v>
      </c>
    </row>
    <row r="109" spans="1:14" x14ac:dyDescent="0.2">
      <c r="A109" s="123">
        <f t="shared" si="7"/>
        <v>0</v>
      </c>
      <c r="B109" s="54">
        <v>101</v>
      </c>
      <c r="C109" s="142">
        <f t="shared" si="8"/>
        <v>3041</v>
      </c>
      <c r="D109" s="141">
        <f>IFERROR(IF($C109&gt;'PAT1'!$L$9,0,VLOOKUP($C109,'PAT1'!J:L,3)),0)</f>
        <v>0</v>
      </c>
      <c r="E109" s="141">
        <f>IFERROR(IF($C109&gt;'PAT2'!$L$9,0,VLOOKUP($C109,'PAT2'!J:L,3)),0)</f>
        <v>0</v>
      </c>
      <c r="F109" s="141">
        <f>IFERROR(IF($C109&gt;'PAT3'!$L$9,0,VLOOKUP($C109,'PAT3'!J:L,3)),0)</f>
        <v>0</v>
      </c>
      <c r="G109" s="141">
        <f>IFERROR(IF($C109&gt;'PAT4'!$L$9,0,VLOOKUP($C109,'PAT4'!J:L,3)),0)</f>
        <v>0</v>
      </c>
      <c r="H109" s="141">
        <f>VLOOKUP($C109,'OC 1'!J:L,3)</f>
        <v>0</v>
      </c>
      <c r="I109" s="141">
        <f>VLOOKUP($C109,'OC 2'!J:L,3)</f>
        <v>0</v>
      </c>
      <c r="J109" s="141">
        <f>VLOOKUP($C109,'OC 3'!J:L,3)</f>
        <v>0</v>
      </c>
      <c r="K109" s="141">
        <f>IFERROR(IF($C109&gt;'Nouveau crédit'!$L$9,0,VLOOKUP($C109,'Nouveau crédit'!J:L,3)),0)</f>
        <v>0</v>
      </c>
      <c r="L109" s="143">
        <f t="shared" si="5"/>
        <v>0</v>
      </c>
      <c r="M109" s="144">
        <f>IFERROR(IF(C109&lt;=regroupement!$L$9,regroupement!$L$14,0),0)</f>
        <v>0</v>
      </c>
      <c r="N109" s="145">
        <f t="shared" si="6"/>
        <v>0</v>
      </c>
    </row>
    <row r="110" spans="1:14" x14ac:dyDescent="0.2">
      <c r="A110" s="123">
        <f t="shared" si="7"/>
        <v>0</v>
      </c>
      <c r="B110" s="54">
        <v>102</v>
      </c>
      <c r="C110" s="142">
        <f t="shared" si="8"/>
        <v>3071</v>
      </c>
      <c r="D110" s="141">
        <f>IFERROR(IF($C110&gt;'PAT1'!$L$9,0,VLOOKUP($C110,'PAT1'!J:L,3)),0)</f>
        <v>0</v>
      </c>
      <c r="E110" s="141">
        <f>IFERROR(IF($C110&gt;'PAT2'!$L$9,0,VLOOKUP($C110,'PAT2'!J:L,3)),0)</f>
        <v>0</v>
      </c>
      <c r="F110" s="141">
        <f>IFERROR(IF($C110&gt;'PAT3'!$L$9,0,VLOOKUP($C110,'PAT3'!J:L,3)),0)</f>
        <v>0</v>
      </c>
      <c r="G110" s="141">
        <f>IFERROR(IF($C110&gt;'PAT4'!$L$9,0,VLOOKUP($C110,'PAT4'!J:L,3)),0)</f>
        <v>0</v>
      </c>
      <c r="H110" s="141">
        <f>VLOOKUP($C110,'OC 1'!J:L,3)</f>
        <v>0</v>
      </c>
      <c r="I110" s="141">
        <f>VLOOKUP($C110,'OC 2'!J:L,3)</f>
        <v>0</v>
      </c>
      <c r="J110" s="141">
        <f>VLOOKUP($C110,'OC 3'!J:L,3)</f>
        <v>0</v>
      </c>
      <c r="K110" s="141">
        <f>IFERROR(IF($C110&gt;'Nouveau crédit'!$L$9,0,VLOOKUP($C110,'Nouveau crédit'!J:L,3)),0)</f>
        <v>0</v>
      </c>
      <c r="L110" s="143">
        <f t="shared" si="5"/>
        <v>0</v>
      </c>
      <c r="M110" s="144">
        <f>IFERROR(IF(C110&lt;=regroupement!$L$9,regroupement!$L$14,0),0)</f>
        <v>0</v>
      </c>
      <c r="N110" s="145">
        <f t="shared" si="6"/>
        <v>0</v>
      </c>
    </row>
    <row r="111" spans="1:14" x14ac:dyDescent="0.2">
      <c r="A111" s="123">
        <f t="shared" si="7"/>
        <v>0</v>
      </c>
      <c r="B111" s="54">
        <v>103</v>
      </c>
      <c r="C111" s="142">
        <f t="shared" si="8"/>
        <v>3102</v>
      </c>
      <c r="D111" s="141">
        <f>IFERROR(IF($C111&gt;'PAT1'!$L$9,0,VLOOKUP($C111,'PAT1'!J:L,3)),0)</f>
        <v>0</v>
      </c>
      <c r="E111" s="141">
        <f>IFERROR(IF($C111&gt;'PAT2'!$L$9,0,VLOOKUP($C111,'PAT2'!J:L,3)),0)</f>
        <v>0</v>
      </c>
      <c r="F111" s="141">
        <f>IFERROR(IF($C111&gt;'PAT3'!$L$9,0,VLOOKUP($C111,'PAT3'!J:L,3)),0)</f>
        <v>0</v>
      </c>
      <c r="G111" s="141">
        <f>IFERROR(IF($C111&gt;'PAT4'!$L$9,0,VLOOKUP($C111,'PAT4'!J:L,3)),0)</f>
        <v>0</v>
      </c>
      <c r="H111" s="141">
        <f>VLOOKUP($C111,'OC 1'!J:L,3)</f>
        <v>0</v>
      </c>
      <c r="I111" s="141">
        <f>VLOOKUP($C111,'OC 2'!J:L,3)</f>
        <v>0</v>
      </c>
      <c r="J111" s="141">
        <f>VLOOKUP($C111,'OC 3'!J:L,3)</f>
        <v>0</v>
      </c>
      <c r="K111" s="141">
        <f>IFERROR(IF($C111&gt;'Nouveau crédit'!$L$9,0,VLOOKUP($C111,'Nouveau crédit'!J:L,3)),0)</f>
        <v>0</v>
      </c>
      <c r="L111" s="143">
        <f t="shared" si="5"/>
        <v>0</v>
      </c>
      <c r="M111" s="144">
        <f>IFERROR(IF(C111&lt;=regroupement!$L$9,regroupement!$L$14,0),0)</f>
        <v>0</v>
      </c>
      <c r="N111" s="145">
        <f t="shared" si="6"/>
        <v>0</v>
      </c>
    </row>
    <row r="112" spans="1:14" x14ac:dyDescent="0.2">
      <c r="A112" s="123">
        <f t="shared" si="7"/>
        <v>0</v>
      </c>
      <c r="B112" s="54">
        <v>104</v>
      </c>
      <c r="C112" s="142">
        <f t="shared" si="8"/>
        <v>3132</v>
      </c>
      <c r="D112" s="141">
        <f>IFERROR(IF($C112&gt;'PAT1'!$L$9,0,VLOOKUP($C112,'PAT1'!J:L,3)),0)</f>
        <v>0</v>
      </c>
      <c r="E112" s="141">
        <f>IFERROR(IF($C112&gt;'PAT2'!$L$9,0,VLOOKUP($C112,'PAT2'!J:L,3)),0)</f>
        <v>0</v>
      </c>
      <c r="F112" s="141">
        <f>IFERROR(IF($C112&gt;'PAT3'!$L$9,0,VLOOKUP($C112,'PAT3'!J:L,3)),0)</f>
        <v>0</v>
      </c>
      <c r="G112" s="141">
        <f>IFERROR(IF($C112&gt;'PAT4'!$L$9,0,VLOOKUP($C112,'PAT4'!J:L,3)),0)</f>
        <v>0</v>
      </c>
      <c r="H112" s="141">
        <f>VLOOKUP($C112,'OC 1'!J:L,3)</f>
        <v>0</v>
      </c>
      <c r="I112" s="141">
        <f>VLOOKUP($C112,'OC 2'!J:L,3)</f>
        <v>0</v>
      </c>
      <c r="J112" s="141">
        <f>VLOOKUP($C112,'OC 3'!J:L,3)</f>
        <v>0</v>
      </c>
      <c r="K112" s="141">
        <f>IFERROR(IF($C112&gt;'Nouveau crédit'!$L$9,0,VLOOKUP($C112,'Nouveau crédit'!J:L,3)),0)</f>
        <v>0</v>
      </c>
      <c r="L112" s="143">
        <f t="shared" si="5"/>
        <v>0</v>
      </c>
      <c r="M112" s="144">
        <f>IFERROR(IF(C112&lt;=regroupement!$L$9,regroupement!$L$14,0),0)</f>
        <v>0</v>
      </c>
      <c r="N112" s="145">
        <f t="shared" si="6"/>
        <v>0</v>
      </c>
    </row>
    <row r="113" spans="1:14" x14ac:dyDescent="0.2">
      <c r="A113" s="123">
        <f t="shared" si="7"/>
        <v>0</v>
      </c>
      <c r="B113" s="54">
        <v>105</v>
      </c>
      <c r="C113" s="142">
        <f t="shared" si="8"/>
        <v>3163</v>
      </c>
      <c r="D113" s="141">
        <f>IFERROR(IF($C113&gt;'PAT1'!$L$9,0,VLOOKUP($C113,'PAT1'!J:L,3)),0)</f>
        <v>0</v>
      </c>
      <c r="E113" s="141">
        <f>IFERROR(IF($C113&gt;'PAT2'!$L$9,0,VLOOKUP($C113,'PAT2'!J:L,3)),0)</f>
        <v>0</v>
      </c>
      <c r="F113" s="141">
        <f>IFERROR(IF($C113&gt;'PAT3'!$L$9,0,VLOOKUP($C113,'PAT3'!J:L,3)),0)</f>
        <v>0</v>
      </c>
      <c r="G113" s="141">
        <f>IFERROR(IF($C113&gt;'PAT4'!$L$9,0,VLOOKUP($C113,'PAT4'!J:L,3)),0)</f>
        <v>0</v>
      </c>
      <c r="H113" s="141">
        <f>VLOOKUP($C113,'OC 1'!J:L,3)</f>
        <v>0</v>
      </c>
      <c r="I113" s="141">
        <f>VLOOKUP($C113,'OC 2'!J:L,3)</f>
        <v>0</v>
      </c>
      <c r="J113" s="141">
        <f>VLOOKUP($C113,'OC 3'!J:L,3)</f>
        <v>0</v>
      </c>
      <c r="K113" s="141">
        <f>IFERROR(IF($C113&gt;'Nouveau crédit'!$L$9,0,VLOOKUP($C113,'Nouveau crédit'!J:L,3)),0)</f>
        <v>0</v>
      </c>
      <c r="L113" s="143">
        <f t="shared" si="5"/>
        <v>0</v>
      </c>
      <c r="M113" s="144">
        <f>IFERROR(IF(C113&lt;=regroupement!$L$9,regroupement!$L$14,0),0)</f>
        <v>0</v>
      </c>
      <c r="N113" s="145">
        <f t="shared" si="6"/>
        <v>0</v>
      </c>
    </row>
    <row r="114" spans="1:14" x14ac:dyDescent="0.2">
      <c r="A114" s="123">
        <f t="shared" si="7"/>
        <v>0</v>
      </c>
      <c r="B114" s="54">
        <v>106</v>
      </c>
      <c r="C114" s="142">
        <f t="shared" si="8"/>
        <v>3194</v>
      </c>
      <c r="D114" s="141">
        <f>IFERROR(IF($C114&gt;'PAT1'!$L$9,0,VLOOKUP($C114,'PAT1'!J:L,3)),0)</f>
        <v>0</v>
      </c>
      <c r="E114" s="141">
        <f>IFERROR(IF($C114&gt;'PAT2'!$L$9,0,VLOOKUP($C114,'PAT2'!J:L,3)),0)</f>
        <v>0</v>
      </c>
      <c r="F114" s="141">
        <f>IFERROR(IF($C114&gt;'PAT3'!$L$9,0,VLOOKUP($C114,'PAT3'!J:L,3)),0)</f>
        <v>0</v>
      </c>
      <c r="G114" s="141">
        <f>IFERROR(IF($C114&gt;'PAT4'!$L$9,0,VLOOKUP($C114,'PAT4'!J:L,3)),0)</f>
        <v>0</v>
      </c>
      <c r="H114" s="141">
        <f>VLOOKUP($C114,'OC 1'!J:L,3)</f>
        <v>0</v>
      </c>
      <c r="I114" s="141">
        <f>VLOOKUP($C114,'OC 2'!J:L,3)</f>
        <v>0</v>
      </c>
      <c r="J114" s="141">
        <f>VLOOKUP($C114,'OC 3'!J:L,3)</f>
        <v>0</v>
      </c>
      <c r="K114" s="141">
        <f>IFERROR(IF($C114&gt;'Nouveau crédit'!$L$9,0,VLOOKUP($C114,'Nouveau crédit'!J:L,3)),0)</f>
        <v>0</v>
      </c>
      <c r="L114" s="143">
        <f t="shared" si="5"/>
        <v>0</v>
      </c>
      <c r="M114" s="144">
        <f>IFERROR(IF(C114&lt;=regroupement!$L$9,regroupement!$L$14,0),0)</f>
        <v>0</v>
      </c>
      <c r="N114" s="145">
        <f t="shared" si="6"/>
        <v>0</v>
      </c>
    </row>
    <row r="115" spans="1:14" x14ac:dyDescent="0.2">
      <c r="A115" s="123">
        <f t="shared" si="7"/>
        <v>0</v>
      </c>
      <c r="B115" s="54">
        <v>107</v>
      </c>
      <c r="C115" s="142">
        <f t="shared" si="8"/>
        <v>3224</v>
      </c>
      <c r="D115" s="141">
        <f>IFERROR(IF($C115&gt;'PAT1'!$L$9,0,VLOOKUP($C115,'PAT1'!J:L,3)),0)</f>
        <v>0</v>
      </c>
      <c r="E115" s="141">
        <f>IFERROR(IF($C115&gt;'PAT2'!$L$9,0,VLOOKUP($C115,'PAT2'!J:L,3)),0)</f>
        <v>0</v>
      </c>
      <c r="F115" s="141">
        <f>IFERROR(IF($C115&gt;'PAT3'!$L$9,0,VLOOKUP($C115,'PAT3'!J:L,3)),0)</f>
        <v>0</v>
      </c>
      <c r="G115" s="141">
        <f>IFERROR(IF($C115&gt;'PAT4'!$L$9,0,VLOOKUP($C115,'PAT4'!J:L,3)),0)</f>
        <v>0</v>
      </c>
      <c r="H115" s="141">
        <f>VLOOKUP($C115,'OC 1'!J:L,3)</f>
        <v>0</v>
      </c>
      <c r="I115" s="141">
        <f>VLOOKUP($C115,'OC 2'!J:L,3)</f>
        <v>0</v>
      </c>
      <c r="J115" s="141">
        <f>VLOOKUP($C115,'OC 3'!J:L,3)</f>
        <v>0</v>
      </c>
      <c r="K115" s="141">
        <f>IFERROR(IF($C115&gt;'Nouveau crédit'!$L$9,0,VLOOKUP($C115,'Nouveau crédit'!J:L,3)),0)</f>
        <v>0</v>
      </c>
      <c r="L115" s="143">
        <f t="shared" si="5"/>
        <v>0</v>
      </c>
      <c r="M115" s="144">
        <f>IFERROR(IF(C115&lt;=regroupement!$L$9,regroupement!$L$14,0),0)</f>
        <v>0</v>
      </c>
      <c r="N115" s="145">
        <f t="shared" si="6"/>
        <v>0</v>
      </c>
    </row>
    <row r="116" spans="1:14" x14ac:dyDescent="0.2">
      <c r="A116" s="123">
        <f t="shared" si="7"/>
        <v>0</v>
      </c>
      <c r="B116" s="54">
        <v>108</v>
      </c>
      <c r="C116" s="142">
        <f t="shared" si="8"/>
        <v>3255</v>
      </c>
      <c r="D116" s="141">
        <f>IFERROR(IF($C116&gt;'PAT1'!$L$9,0,VLOOKUP($C116,'PAT1'!J:L,3)),0)</f>
        <v>0</v>
      </c>
      <c r="E116" s="141">
        <f>IFERROR(IF($C116&gt;'PAT2'!$L$9,0,VLOOKUP($C116,'PAT2'!J:L,3)),0)</f>
        <v>0</v>
      </c>
      <c r="F116" s="141">
        <f>IFERROR(IF($C116&gt;'PAT3'!$L$9,0,VLOOKUP($C116,'PAT3'!J:L,3)),0)</f>
        <v>0</v>
      </c>
      <c r="G116" s="141">
        <f>IFERROR(IF($C116&gt;'PAT4'!$L$9,0,VLOOKUP($C116,'PAT4'!J:L,3)),0)</f>
        <v>0</v>
      </c>
      <c r="H116" s="141">
        <f>VLOOKUP($C116,'OC 1'!J:L,3)</f>
        <v>0</v>
      </c>
      <c r="I116" s="141">
        <f>VLOOKUP($C116,'OC 2'!J:L,3)</f>
        <v>0</v>
      </c>
      <c r="J116" s="141">
        <f>VLOOKUP($C116,'OC 3'!J:L,3)</f>
        <v>0</v>
      </c>
      <c r="K116" s="141">
        <f>IFERROR(IF($C116&gt;'Nouveau crédit'!$L$9,0,VLOOKUP($C116,'Nouveau crédit'!J:L,3)),0)</f>
        <v>0</v>
      </c>
      <c r="L116" s="143">
        <f t="shared" si="5"/>
        <v>0</v>
      </c>
      <c r="M116" s="144">
        <f>IFERROR(IF(C116&lt;=regroupement!$L$9,regroupement!$L$14,0),0)</f>
        <v>0</v>
      </c>
      <c r="N116" s="145">
        <f t="shared" si="6"/>
        <v>0</v>
      </c>
    </row>
    <row r="117" spans="1:14" x14ac:dyDescent="0.2">
      <c r="A117" s="123">
        <f t="shared" si="7"/>
        <v>0</v>
      </c>
      <c r="B117" s="54">
        <v>109</v>
      </c>
      <c r="C117" s="142">
        <f t="shared" si="8"/>
        <v>3285</v>
      </c>
      <c r="D117" s="141">
        <f>IFERROR(IF($C117&gt;'PAT1'!$L$9,0,VLOOKUP($C117,'PAT1'!J:L,3)),0)</f>
        <v>0</v>
      </c>
      <c r="E117" s="141">
        <f>IFERROR(IF($C117&gt;'PAT2'!$L$9,0,VLOOKUP($C117,'PAT2'!J:L,3)),0)</f>
        <v>0</v>
      </c>
      <c r="F117" s="141">
        <f>IFERROR(IF($C117&gt;'PAT3'!$L$9,0,VLOOKUP($C117,'PAT3'!J:L,3)),0)</f>
        <v>0</v>
      </c>
      <c r="G117" s="141">
        <f>IFERROR(IF($C117&gt;'PAT4'!$L$9,0,VLOOKUP($C117,'PAT4'!J:L,3)),0)</f>
        <v>0</v>
      </c>
      <c r="H117" s="141">
        <f>VLOOKUP($C117,'OC 1'!J:L,3)</f>
        <v>0</v>
      </c>
      <c r="I117" s="141">
        <f>VLOOKUP($C117,'OC 2'!J:L,3)</f>
        <v>0</v>
      </c>
      <c r="J117" s="141">
        <f>VLOOKUP($C117,'OC 3'!J:L,3)</f>
        <v>0</v>
      </c>
      <c r="K117" s="141">
        <f>IFERROR(IF($C117&gt;'Nouveau crédit'!$L$9,0,VLOOKUP($C117,'Nouveau crédit'!J:L,3)),0)</f>
        <v>0</v>
      </c>
      <c r="L117" s="143">
        <f t="shared" si="5"/>
        <v>0</v>
      </c>
      <c r="M117" s="144">
        <f>IFERROR(IF(C117&lt;=regroupement!$L$9,regroupement!$L$14,0),0)</f>
        <v>0</v>
      </c>
      <c r="N117" s="145">
        <f t="shared" si="6"/>
        <v>0</v>
      </c>
    </row>
    <row r="118" spans="1:14" x14ac:dyDescent="0.2">
      <c r="A118" s="123">
        <f t="shared" si="7"/>
        <v>0</v>
      </c>
      <c r="B118" s="54">
        <v>110</v>
      </c>
      <c r="C118" s="142">
        <f t="shared" si="8"/>
        <v>3316</v>
      </c>
      <c r="D118" s="141">
        <f>IFERROR(IF($C118&gt;'PAT1'!$L$9,0,VLOOKUP($C118,'PAT1'!J:L,3)),0)</f>
        <v>0</v>
      </c>
      <c r="E118" s="141">
        <f>IFERROR(IF($C118&gt;'PAT2'!$L$9,0,VLOOKUP($C118,'PAT2'!J:L,3)),0)</f>
        <v>0</v>
      </c>
      <c r="F118" s="141">
        <f>IFERROR(IF($C118&gt;'PAT3'!$L$9,0,VLOOKUP($C118,'PAT3'!J:L,3)),0)</f>
        <v>0</v>
      </c>
      <c r="G118" s="141">
        <f>IFERROR(IF($C118&gt;'PAT4'!$L$9,0,VLOOKUP($C118,'PAT4'!J:L,3)),0)</f>
        <v>0</v>
      </c>
      <c r="H118" s="141">
        <f>VLOOKUP($C118,'OC 1'!J:L,3)</f>
        <v>0</v>
      </c>
      <c r="I118" s="141">
        <f>VLOOKUP($C118,'OC 2'!J:L,3)</f>
        <v>0</v>
      </c>
      <c r="J118" s="141">
        <f>VLOOKUP($C118,'OC 3'!J:L,3)</f>
        <v>0</v>
      </c>
      <c r="K118" s="141">
        <f>IFERROR(IF($C118&gt;'Nouveau crédit'!$L$9,0,VLOOKUP($C118,'Nouveau crédit'!J:L,3)),0)</f>
        <v>0</v>
      </c>
      <c r="L118" s="143">
        <f t="shared" si="5"/>
        <v>0</v>
      </c>
      <c r="M118" s="144">
        <f>IFERROR(IF(C118&lt;=regroupement!$L$9,regroupement!$L$14,0),0)</f>
        <v>0</v>
      </c>
      <c r="N118" s="145">
        <f t="shared" si="6"/>
        <v>0</v>
      </c>
    </row>
    <row r="119" spans="1:14" x14ac:dyDescent="0.2">
      <c r="A119" s="123">
        <f t="shared" si="7"/>
        <v>0</v>
      </c>
      <c r="B119" s="54">
        <v>111</v>
      </c>
      <c r="C119" s="142">
        <f t="shared" si="8"/>
        <v>3347</v>
      </c>
      <c r="D119" s="141">
        <f>IFERROR(IF($C119&gt;'PAT1'!$L$9,0,VLOOKUP($C119,'PAT1'!J:L,3)),0)</f>
        <v>0</v>
      </c>
      <c r="E119" s="141">
        <f>IFERROR(IF($C119&gt;'PAT2'!$L$9,0,VLOOKUP($C119,'PAT2'!J:L,3)),0)</f>
        <v>0</v>
      </c>
      <c r="F119" s="141">
        <f>IFERROR(IF($C119&gt;'PAT3'!$L$9,0,VLOOKUP($C119,'PAT3'!J:L,3)),0)</f>
        <v>0</v>
      </c>
      <c r="G119" s="141">
        <f>IFERROR(IF($C119&gt;'PAT4'!$L$9,0,VLOOKUP($C119,'PAT4'!J:L,3)),0)</f>
        <v>0</v>
      </c>
      <c r="H119" s="141">
        <f>VLOOKUP($C119,'OC 1'!J:L,3)</f>
        <v>0</v>
      </c>
      <c r="I119" s="141">
        <f>VLOOKUP($C119,'OC 2'!J:L,3)</f>
        <v>0</v>
      </c>
      <c r="J119" s="141">
        <f>VLOOKUP($C119,'OC 3'!J:L,3)</f>
        <v>0</v>
      </c>
      <c r="K119" s="141">
        <f>IFERROR(IF($C119&gt;'Nouveau crédit'!$L$9,0,VLOOKUP($C119,'Nouveau crédit'!J:L,3)),0)</f>
        <v>0</v>
      </c>
      <c r="L119" s="143">
        <f t="shared" si="5"/>
        <v>0</v>
      </c>
      <c r="M119" s="144">
        <f>IFERROR(IF(C119&lt;=regroupement!$L$9,regroupement!$L$14,0),0)</f>
        <v>0</v>
      </c>
      <c r="N119" s="145">
        <f t="shared" si="6"/>
        <v>0</v>
      </c>
    </row>
    <row r="120" spans="1:14" x14ac:dyDescent="0.2">
      <c r="A120" s="123">
        <f t="shared" si="7"/>
        <v>0</v>
      </c>
      <c r="B120" s="54">
        <v>112</v>
      </c>
      <c r="C120" s="142">
        <f t="shared" si="8"/>
        <v>3375</v>
      </c>
      <c r="D120" s="141">
        <f>IFERROR(IF($C120&gt;'PAT1'!$L$9,0,VLOOKUP($C120,'PAT1'!J:L,3)),0)</f>
        <v>0</v>
      </c>
      <c r="E120" s="141">
        <f>IFERROR(IF($C120&gt;'PAT2'!$L$9,0,VLOOKUP($C120,'PAT2'!J:L,3)),0)</f>
        <v>0</v>
      </c>
      <c r="F120" s="141">
        <f>IFERROR(IF($C120&gt;'PAT3'!$L$9,0,VLOOKUP($C120,'PAT3'!J:L,3)),0)</f>
        <v>0</v>
      </c>
      <c r="G120" s="141">
        <f>IFERROR(IF($C120&gt;'PAT4'!$L$9,0,VLOOKUP($C120,'PAT4'!J:L,3)),0)</f>
        <v>0</v>
      </c>
      <c r="H120" s="141">
        <f>VLOOKUP($C120,'OC 1'!J:L,3)</f>
        <v>0</v>
      </c>
      <c r="I120" s="141">
        <f>VLOOKUP($C120,'OC 2'!J:L,3)</f>
        <v>0</v>
      </c>
      <c r="J120" s="141">
        <f>VLOOKUP($C120,'OC 3'!J:L,3)</f>
        <v>0</v>
      </c>
      <c r="K120" s="141">
        <f>IFERROR(IF($C120&gt;'Nouveau crédit'!$L$9,0,VLOOKUP($C120,'Nouveau crédit'!J:L,3)),0)</f>
        <v>0</v>
      </c>
      <c r="L120" s="143">
        <f t="shared" si="5"/>
        <v>0</v>
      </c>
      <c r="M120" s="144">
        <f>IFERROR(IF(C120&lt;=regroupement!$L$9,regroupement!$L$14,0),0)</f>
        <v>0</v>
      </c>
      <c r="N120" s="145">
        <f t="shared" si="6"/>
        <v>0</v>
      </c>
    </row>
    <row r="121" spans="1:14" x14ac:dyDescent="0.2">
      <c r="A121" s="123">
        <f t="shared" si="7"/>
        <v>0</v>
      </c>
      <c r="B121" s="54">
        <v>113</v>
      </c>
      <c r="C121" s="142">
        <f t="shared" si="8"/>
        <v>3406</v>
      </c>
      <c r="D121" s="141">
        <f>IFERROR(IF($C121&gt;'PAT1'!$L$9,0,VLOOKUP($C121,'PAT1'!J:L,3)),0)</f>
        <v>0</v>
      </c>
      <c r="E121" s="141">
        <f>IFERROR(IF($C121&gt;'PAT2'!$L$9,0,VLOOKUP($C121,'PAT2'!J:L,3)),0)</f>
        <v>0</v>
      </c>
      <c r="F121" s="141">
        <f>IFERROR(IF($C121&gt;'PAT3'!$L$9,0,VLOOKUP($C121,'PAT3'!J:L,3)),0)</f>
        <v>0</v>
      </c>
      <c r="G121" s="141">
        <f>IFERROR(IF($C121&gt;'PAT4'!$L$9,0,VLOOKUP($C121,'PAT4'!J:L,3)),0)</f>
        <v>0</v>
      </c>
      <c r="H121" s="141">
        <f>VLOOKUP($C121,'OC 1'!J:L,3)</f>
        <v>0</v>
      </c>
      <c r="I121" s="141">
        <f>VLOOKUP($C121,'OC 2'!J:L,3)</f>
        <v>0</v>
      </c>
      <c r="J121" s="141">
        <f>VLOOKUP($C121,'OC 3'!J:L,3)</f>
        <v>0</v>
      </c>
      <c r="K121" s="141">
        <f>IFERROR(IF($C121&gt;'Nouveau crédit'!$L$9,0,VLOOKUP($C121,'Nouveau crédit'!J:L,3)),0)</f>
        <v>0</v>
      </c>
      <c r="L121" s="143">
        <f t="shared" si="5"/>
        <v>0</v>
      </c>
      <c r="M121" s="144">
        <f>IFERROR(IF(C121&lt;=regroupement!$L$9,regroupement!$L$14,0),0)</f>
        <v>0</v>
      </c>
      <c r="N121" s="145">
        <f t="shared" si="6"/>
        <v>0</v>
      </c>
    </row>
    <row r="122" spans="1:14" x14ac:dyDescent="0.2">
      <c r="A122" s="123">
        <f t="shared" si="7"/>
        <v>0</v>
      </c>
      <c r="B122" s="54">
        <v>114</v>
      </c>
      <c r="C122" s="142">
        <f t="shared" si="8"/>
        <v>3436</v>
      </c>
      <c r="D122" s="141">
        <f>IFERROR(IF($C122&gt;'PAT1'!$L$9,0,VLOOKUP($C122,'PAT1'!J:L,3)),0)</f>
        <v>0</v>
      </c>
      <c r="E122" s="141">
        <f>IFERROR(IF($C122&gt;'PAT2'!$L$9,0,VLOOKUP($C122,'PAT2'!J:L,3)),0)</f>
        <v>0</v>
      </c>
      <c r="F122" s="141">
        <f>IFERROR(IF($C122&gt;'PAT3'!$L$9,0,VLOOKUP($C122,'PAT3'!J:L,3)),0)</f>
        <v>0</v>
      </c>
      <c r="G122" s="141">
        <f>IFERROR(IF($C122&gt;'PAT4'!$L$9,0,VLOOKUP($C122,'PAT4'!J:L,3)),0)</f>
        <v>0</v>
      </c>
      <c r="H122" s="141">
        <f>VLOOKUP($C122,'OC 1'!J:L,3)</f>
        <v>0</v>
      </c>
      <c r="I122" s="141">
        <f>VLOOKUP($C122,'OC 2'!J:L,3)</f>
        <v>0</v>
      </c>
      <c r="J122" s="141">
        <f>VLOOKUP($C122,'OC 3'!J:L,3)</f>
        <v>0</v>
      </c>
      <c r="K122" s="141">
        <f>IFERROR(IF($C122&gt;'Nouveau crédit'!$L$9,0,VLOOKUP($C122,'Nouveau crédit'!J:L,3)),0)</f>
        <v>0</v>
      </c>
      <c r="L122" s="143">
        <f t="shared" si="5"/>
        <v>0</v>
      </c>
      <c r="M122" s="144">
        <f>IFERROR(IF(C122&lt;=regroupement!$L$9,regroupement!$L$14,0),0)</f>
        <v>0</v>
      </c>
      <c r="N122" s="145">
        <f t="shared" si="6"/>
        <v>0</v>
      </c>
    </row>
    <row r="123" spans="1:14" x14ac:dyDescent="0.2">
      <c r="A123" s="123">
        <f t="shared" si="7"/>
        <v>0</v>
      </c>
      <c r="B123" s="54">
        <v>115</v>
      </c>
      <c r="C123" s="142">
        <f t="shared" si="8"/>
        <v>3467</v>
      </c>
      <c r="D123" s="141">
        <f>IFERROR(IF($C123&gt;'PAT1'!$L$9,0,VLOOKUP($C123,'PAT1'!J:L,3)),0)</f>
        <v>0</v>
      </c>
      <c r="E123" s="141">
        <f>IFERROR(IF($C123&gt;'PAT2'!$L$9,0,VLOOKUP($C123,'PAT2'!J:L,3)),0)</f>
        <v>0</v>
      </c>
      <c r="F123" s="141">
        <f>IFERROR(IF($C123&gt;'PAT3'!$L$9,0,VLOOKUP($C123,'PAT3'!J:L,3)),0)</f>
        <v>0</v>
      </c>
      <c r="G123" s="141">
        <f>IFERROR(IF($C123&gt;'PAT4'!$L$9,0,VLOOKUP($C123,'PAT4'!J:L,3)),0)</f>
        <v>0</v>
      </c>
      <c r="H123" s="141">
        <f>VLOOKUP($C123,'OC 1'!J:L,3)</f>
        <v>0</v>
      </c>
      <c r="I123" s="141">
        <f>VLOOKUP($C123,'OC 2'!J:L,3)</f>
        <v>0</v>
      </c>
      <c r="J123" s="141">
        <f>VLOOKUP($C123,'OC 3'!J:L,3)</f>
        <v>0</v>
      </c>
      <c r="K123" s="141">
        <f>IFERROR(IF($C123&gt;'Nouveau crédit'!$L$9,0,VLOOKUP($C123,'Nouveau crédit'!J:L,3)),0)</f>
        <v>0</v>
      </c>
      <c r="L123" s="143">
        <f t="shared" si="5"/>
        <v>0</v>
      </c>
      <c r="M123" s="144">
        <f>IFERROR(IF(C123&lt;=regroupement!$L$9,regroupement!$L$14,0),0)</f>
        <v>0</v>
      </c>
      <c r="N123" s="145">
        <f t="shared" si="6"/>
        <v>0</v>
      </c>
    </row>
    <row r="124" spans="1:14" x14ac:dyDescent="0.2">
      <c r="A124" s="123">
        <f t="shared" si="7"/>
        <v>0</v>
      </c>
      <c r="B124" s="54">
        <v>116</v>
      </c>
      <c r="C124" s="142">
        <f t="shared" si="8"/>
        <v>3497</v>
      </c>
      <c r="D124" s="141">
        <f>IFERROR(IF($C124&gt;'PAT1'!$L$9,0,VLOOKUP($C124,'PAT1'!J:L,3)),0)</f>
        <v>0</v>
      </c>
      <c r="E124" s="141">
        <f>IFERROR(IF($C124&gt;'PAT2'!$L$9,0,VLOOKUP($C124,'PAT2'!J:L,3)),0)</f>
        <v>0</v>
      </c>
      <c r="F124" s="141">
        <f>IFERROR(IF($C124&gt;'PAT3'!$L$9,0,VLOOKUP($C124,'PAT3'!J:L,3)),0)</f>
        <v>0</v>
      </c>
      <c r="G124" s="141">
        <f>IFERROR(IF($C124&gt;'PAT4'!$L$9,0,VLOOKUP($C124,'PAT4'!J:L,3)),0)</f>
        <v>0</v>
      </c>
      <c r="H124" s="141">
        <f>VLOOKUP($C124,'OC 1'!J:L,3)</f>
        <v>0</v>
      </c>
      <c r="I124" s="141">
        <f>VLOOKUP($C124,'OC 2'!J:L,3)</f>
        <v>0</v>
      </c>
      <c r="J124" s="141">
        <f>VLOOKUP($C124,'OC 3'!J:L,3)</f>
        <v>0</v>
      </c>
      <c r="K124" s="141">
        <f>IFERROR(IF($C124&gt;'Nouveau crédit'!$L$9,0,VLOOKUP($C124,'Nouveau crédit'!J:L,3)),0)</f>
        <v>0</v>
      </c>
      <c r="L124" s="143">
        <f t="shared" si="5"/>
        <v>0</v>
      </c>
      <c r="M124" s="144">
        <f>IFERROR(IF(C124&lt;=regroupement!$L$9,regroupement!$L$14,0),0)</f>
        <v>0</v>
      </c>
      <c r="N124" s="145">
        <f t="shared" si="6"/>
        <v>0</v>
      </c>
    </row>
    <row r="125" spans="1:14" x14ac:dyDescent="0.2">
      <c r="A125" s="123">
        <f t="shared" si="7"/>
        <v>0</v>
      </c>
      <c r="B125" s="54">
        <v>117</v>
      </c>
      <c r="C125" s="142">
        <f t="shared" si="8"/>
        <v>3528</v>
      </c>
      <c r="D125" s="141">
        <f>IFERROR(IF($C125&gt;'PAT1'!$L$9,0,VLOOKUP($C125,'PAT1'!J:L,3)),0)</f>
        <v>0</v>
      </c>
      <c r="E125" s="141">
        <f>IFERROR(IF($C125&gt;'PAT2'!$L$9,0,VLOOKUP($C125,'PAT2'!J:L,3)),0)</f>
        <v>0</v>
      </c>
      <c r="F125" s="141">
        <f>IFERROR(IF($C125&gt;'PAT3'!$L$9,0,VLOOKUP($C125,'PAT3'!J:L,3)),0)</f>
        <v>0</v>
      </c>
      <c r="G125" s="141">
        <f>IFERROR(IF($C125&gt;'PAT4'!$L$9,0,VLOOKUP($C125,'PAT4'!J:L,3)),0)</f>
        <v>0</v>
      </c>
      <c r="H125" s="141">
        <f>VLOOKUP($C125,'OC 1'!J:L,3)</f>
        <v>0</v>
      </c>
      <c r="I125" s="141">
        <f>VLOOKUP($C125,'OC 2'!J:L,3)</f>
        <v>0</v>
      </c>
      <c r="J125" s="141">
        <f>VLOOKUP($C125,'OC 3'!J:L,3)</f>
        <v>0</v>
      </c>
      <c r="K125" s="141">
        <f>IFERROR(IF($C125&gt;'Nouveau crédit'!$L$9,0,VLOOKUP($C125,'Nouveau crédit'!J:L,3)),0)</f>
        <v>0</v>
      </c>
      <c r="L125" s="143">
        <f t="shared" si="5"/>
        <v>0</v>
      </c>
      <c r="M125" s="144">
        <f>IFERROR(IF(C125&lt;=regroupement!$L$9,regroupement!$L$14,0),0)</f>
        <v>0</v>
      </c>
      <c r="N125" s="145">
        <f t="shared" si="6"/>
        <v>0</v>
      </c>
    </row>
    <row r="126" spans="1:14" x14ac:dyDescent="0.2">
      <c r="A126" s="123">
        <f t="shared" si="7"/>
        <v>0</v>
      </c>
      <c r="B126" s="54">
        <v>118</v>
      </c>
      <c r="C126" s="142">
        <f t="shared" si="8"/>
        <v>3559</v>
      </c>
      <c r="D126" s="141">
        <f>IFERROR(IF($C126&gt;'PAT1'!$L$9,0,VLOOKUP($C126,'PAT1'!J:L,3)),0)</f>
        <v>0</v>
      </c>
      <c r="E126" s="141">
        <f>IFERROR(IF($C126&gt;'PAT2'!$L$9,0,VLOOKUP($C126,'PAT2'!J:L,3)),0)</f>
        <v>0</v>
      </c>
      <c r="F126" s="141">
        <f>IFERROR(IF($C126&gt;'PAT3'!$L$9,0,VLOOKUP($C126,'PAT3'!J:L,3)),0)</f>
        <v>0</v>
      </c>
      <c r="G126" s="141">
        <f>IFERROR(IF($C126&gt;'PAT4'!$L$9,0,VLOOKUP($C126,'PAT4'!J:L,3)),0)</f>
        <v>0</v>
      </c>
      <c r="H126" s="141">
        <f>VLOOKUP($C126,'OC 1'!J:L,3)</f>
        <v>0</v>
      </c>
      <c r="I126" s="141">
        <f>VLOOKUP($C126,'OC 2'!J:L,3)</f>
        <v>0</v>
      </c>
      <c r="J126" s="141">
        <f>VLOOKUP($C126,'OC 3'!J:L,3)</f>
        <v>0</v>
      </c>
      <c r="K126" s="141">
        <f>IFERROR(IF($C126&gt;'Nouveau crédit'!$L$9,0,VLOOKUP($C126,'Nouveau crédit'!J:L,3)),0)</f>
        <v>0</v>
      </c>
      <c r="L126" s="143">
        <f t="shared" si="5"/>
        <v>0</v>
      </c>
      <c r="M126" s="144">
        <f>IFERROR(IF(C126&lt;=regroupement!$L$9,regroupement!$L$14,0),0)</f>
        <v>0</v>
      </c>
      <c r="N126" s="145">
        <f t="shared" si="6"/>
        <v>0</v>
      </c>
    </row>
    <row r="127" spans="1:14" x14ac:dyDescent="0.2">
      <c r="A127" s="123">
        <f t="shared" si="7"/>
        <v>0</v>
      </c>
      <c r="B127" s="54">
        <v>119</v>
      </c>
      <c r="C127" s="142">
        <f t="shared" si="8"/>
        <v>3589</v>
      </c>
      <c r="D127" s="141">
        <f>IFERROR(IF($C127&gt;'PAT1'!$L$9,0,VLOOKUP($C127,'PAT1'!J:L,3)),0)</f>
        <v>0</v>
      </c>
      <c r="E127" s="141">
        <f>IFERROR(IF($C127&gt;'PAT2'!$L$9,0,VLOOKUP($C127,'PAT2'!J:L,3)),0)</f>
        <v>0</v>
      </c>
      <c r="F127" s="141">
        <f>IFERROR(IF($C127&gt;'PAT3'!$L$9,0,VLOOKUP($C127,'PAT3'!J:L,3)),0)</f>
        <v>0</v>
      </c>
      <c r="G127" s="141">
        <f>IFERROR(IF($C127&gt;'PAT4'!$L$9,0,VLOOKUP($C127,'PAT4'!J:L,3)),0)</f>
        <v>0</v>
      </c>
      <c r="H127" s="141">
        <f>VLOOKUP($C127,'OC 1'!J:L,3)</f>
        <v>0</v>
      </c>
      <c r="I127" s="141">
        <f>VLOOKUP($C127,'OC 2'!J:L,3)</f>
        <v>0</v>
      </c>
      <c r="J127" s="141">
        <f>VLOOKUP($C127,'OC 3'!J:L,3)</f>
        <v>0</v>
      </c>
      <c r="K127" s="141">
        <f>IFERROR(IF($C127&gt;'Nouveau crédit'!$L$9,0,VLOOKUP($C127,'Nouveau crédit'!J:L,3)),0)</f>
        <v>0</v>
      </c>
      <c r="L127" s="143">
        <f t="shared" si="5"/>
        <v>0</v>
      </c>
      <c r="M127" s="144">
        <f>IFERROR(IF(C127&lt;=regroupement!$L$9,regroupement!$L$14,0),0)</f>
        <v>0</v>
      </c>
      <c r="N127" s="145">
        <f t="shared" si="6"/>
        <v>0</v>
      </c>
    </row>
    <row r="128" spans="1:14" x14ac:dyDescent="0.2">
      <c r="A128" s="123">
        <f t="shared" si="7"/>
        <v>0</v>
      </c>
      <c r="B128" s="54">
        <v>120</v>
      </c>
      <c r="C128" s="142">
        <f t="shared" si="8"/>
        <v>3620</v>
      </c>
      <c r="D128" s="141">
        <f>IFERROR(IF($C128&gt;'PAT1'!$L$9,0,VLOOKUP($C128,'PAT1'!J:L,3)),0)</f>
        <v>0</v>
      </c>
      <c r="E128" s="141">
        <f>IFERROR(IF($C128&gt;'PAT2'!$L$9,0,VLOOKUP($C128,'PAT2'!J:L,3)),0)</f>
        <v>0</v>
      </c>
      <c r="F128" s="141">
        <f>IFERROR(IF($C128&gt;'PAT3'!$L$9,0,VLOOKUP($C128,'PAT3'!J:L,3)),0)</f>
        <v>0</v>
      </c>
      <c r="G128" s="141">
        <f>IFERROR(IF($C128&gt;'PAT4'!$L$9,0,VLOOKUP($C128,'PAT4'!J:L,3)),0)</f>
        <v>0</v>
      </c>
      <c r="H128" s="141">
        <f>VLOOKUP($C128,'OC 1'!J:L,3)</f>
        <v>0</v>
      </c>
      <c r="I128" s="141">
        <f>VLOOKUP($C128,'OC 2'!J:L,3)</f>
        <v>0</v>
      </c>
      <c r="J128" s="141">
        <f>VLOOKUP($C128,'OC 3'!J:L,3)</f>
        <v>0</v>
      </c>
      <c r="K128" s="141">
        <f>IFERROR(IF($C128&gt;'Nouveau crédit'!$L$9,0,VLOOKUP($C128,'Nouveau crédit'!J:L,3)),0)</f>
        <v>0</v>
      </c>
      <c r="L128" s="143">
        <f t="shared" si="5"/>
        <v>0</v>
      </c>
      <c r="M128" s="144">
        <f>IFERROR(IF(C128&lt;=regroupement!$L$9,regroupement!$L$14,0),0)</f>
        <v>0</v>
      </c>
      <c r="N128" s="145">
        <f t="shared" si="6"/>
        <v>0</v>
      </c>
    </row>
    <row r="129" spans="1:14" x14ac:dyDescent="0.2">
      <c r="A129" s="123">
        <f t="shared" si="7"/>
        <v>0</v>
      </c>
      <c r="B129" s="54">
        <v>121</v>
      </c>
      <c r="C129" s="142">
        <f t="shared" si="8"/>
        <v>3650</v>
      </c>
      <c r="D129" s="141">
        <f>IFERROR(IF($C129&gt;'PAT1'!$L$9,0,VLOOKUP($C129,'PAT1'!J:L,3)),0)</f>
        <v>0</v>
      </c>
      <c r="E129" s="141">
        <f>IFERROR(IF($C129&gt;'PAT2'!$L$9,0,VLOOKUP($C129,'PAT2'!J:L,3)),0)</f>
        <v>0</v>
      </c>
      <c r="F129" s="141">
        <f>IFERROR(IF($C129&gt;'PAT3'!$L$9,0,VLOOKUP($C129,'PAT3'!J:L,3)),0)</f>
        <v>0</v>
      </c>
      <c r="G129" s="141">
        <f>IFERROR(IF($C129&gt;'PAT4'!$L$9,0,VLOOKUP($C129,'PAT4'!J:L,3)),0)</f>
        <v>0</v>
      </c>
      <c r="H129" s="141">
        <f>VLOOKUP($C129,'OC 1'!J:L,3)</f>
        <v>0</v>
      </c>
      <c r="I129" s="141">
        <f>VLOOKUP($C129,'OC 2'!J:L,3)</f>
        <v>0</v>
      </c>
      <c r="J129" s="141">
        <f>VLOOKUP($C129,'OC 3'!J:L,3)</f>
        <v>0</v>
      </c>
      <c r="K129" s="141">
        <f>IFERROR(IF($C129&gt;'Nouveau crédit'!$L$9,0,VLOOKUP($C129,'Nouveau crédit'!J:L,3)),0)</f>
        <v>0</v>
      </c>
      <c r="L129" s="143">
        <f t="shared" si="5"/>
        <v>0</v>
      </c>
      <c r="M129" s="144">
        <f>IFERROR(IF(C129&lt;=regroupement!$L$9,regroupement!$L$14,0),0)</f>
        <v>0</v>
      </c>
      <c r="N129" s="145">
        <f t="shared" si="6"/>
        <v>0</v>
      </c>
    </row>
    <row r="130" spans="1:14" x14ac:dyDescent="0.2">
      <c r="A130" s="123">
        <f t="shared" si="7"/>
        <v>0</v>
      </c>
      <c r="B130" s="54">
        <v>122</v>
      </c>
      <c r="C130" s="142">
        <f t="shared" si="8"/>
        <v>3681</v>
      </c>
      <c r="D130" s="141">
        <f>IFERROR(IF($C130&gt;'PAT1'!$L$9,0,VLOOKUP($C130,'PAT1'!J:L,3)),0)</f>
        <v>0</v>
      </c>
      <c r="E130" s="141">
        <f>IFERROR(IF($C130&gt;'PAT2'!$L$9,0,VLOOKUP($C130,'PAT2'!J:L,3)),0)</f>
        <v>0</v>
      </c>
      <c r="F130" s="141">
        <f>IFERROR(IF($C130&gt;'PAT3'!$L$9,0,VLOOKUP($C130,'PAT3'!J:L,3)),0)</f>
        <v>0</v>
      </c>
      <c r="G130" s="141">
        <f>IFERROR(IF($C130&gt;'PAT4'!$L$9,0,VLOOKUP($C130,'PAT4'!J:L,3)),0)</f>
        <v>0</v>
      </c>
      <c r="H130" s="141">
        <f>VLOOKUP($C130,'OC 1'!J:L,3)</f>
        <v>0</v>
      </c>
      <c r="I130" s="141">
        <f>VLOOKUP($C130,'OC 2'!J:L,3)</f>
        <v>0</v>
      </c>
      <c r="J130" s="141">
        <f>VLOOKUP($C130,'OC 3'!J:L,3)</f>
        <v>0</v>
      </c>
      <c r="K130" s="141">
        <f>IFERROR(IF($C130&gt;'Nouveau crédit'!$L$9,0,VLOOKUP($C130,'Nouveau crédit'!J:L,3)),0)</f>
        <v>0</v>
      </c>
      <c r="L130" s="143">
        <f t="shared" si="5"/>
        <v>0</v>
      </c>
      <c r="M130" s="144">
        <f>IFERROR(IF(C130&lt;=regroupement!$L$9,regroupement!$L$14,0),0)</f>
        <v>0</v>
      </c>
      <c r="N130" s="145">
        <f t="shared" si="6"/>
        <v>0</v>
      </c>
    </row>
    <row r="131" spans="1:14" x14ac:dyDescent="0.2">
      <c r="A131" s="123">
        <f t="shared" si="7"/>
        <v>0</v>
      </c>
      <c r="B131" s="54">
        <v>123</v>
      </c>
      <c r="C131" s="142">
        <f t="shared" si="8"/>
        <v>3712</v>
      </c>
      <c r="D131" s="141">
        <f>IFERROR(IF($C131&gt;'PAT1'!$L$9,0,VLOOKUP($C131,'PAT1'!J:L,3)),0)</f>
        <v>0</v>
      </c>
      <c r="E131" s="141">
        <f>IFERROR(IF($C131&gt;'PAT2'!$L$9,0,VLOOKUP($C131,'PAT2'!J:L,3)),0)</f>
        <v>0</v>
      </c>
      <c r="F131" s="141">
        <f>IFERROR(IF($C131&gt;'PAT3'!$L$9,0,VLOOKUP($C131,'PAT3'!J:L,3)),0)</f>
        <v>0</v>
      </c>
      <c r="G131" s="141">
        <f>IFERROR(IF($C131&gt;'PAT4'!$L$9,0,VLOOKUP($C131,'PAT4'!J:L,3)),0)</f>
        <v>0</v>
      </c>
      <c r="H131" s="141">
        <f>VLOOKUP($C131,'OC 1'!J:L,3)</f>
        <v>0</v>
      </c>
      <c r="I131" s="141">
        <f>VLOOKUP($C131,'OC 2'!J:L,3)</f>
        <v>0</v>
      </c>
      <c r="J131" s="141">
        <f>VLOOKUP($C131,'OC 3'!J:L,3)</f>
        <v>0</v>
      </c>
      <c r="K131" s="141">
        <f>IFERROR(IF($C131&gt;'Nouveau crédit'!$L$9,0,VLOOKUP($C131,'Nouveau crédit'!J:L,3)),0)</f>
        <v>0</v>
      </c>
      <c r="L131" s="143">
        <f t="shared" si="5"/>
        <v>0</v>
      </c>
      <c r="M131" s="144">
        <f>IFERROR(IF(C131&lt;=regroupement!$L$9,regroupement!$L$14,0),0)</f>
        <v>0</v>
      </c>
      <c r="N131" s="145">
        <f t="shared" si="6"/>
        <v>0</v>
      </c>
    </row>
    <row r="132" spans="1:14" x14ac:dyDescent="0.2">
      <c r="A132" s="123">
        <f t="shared" si="7"/>
        <v>0</v>
      </c>
      <c r="B132" s="54">
        <v>124</v>
      </c>
      <c r="C132" s="142">
        <f t="shared" si="8"/>
        <v>3740</v>
      </c>
      <c r="D132" s="141">
        <f>IFERROR(IF($C132&gt;'PAT1'!$L$9,0,VLOOKUP($C132,'PAT1'!J:L,3)),0)</f>
        <v>0</v>
      </c>
      <c r="E132" s="141">
        <f>IFERROR(IF($C132&gt;'PAT2'!$L$9,0,VLOOKUP($C132,'PAT2'!J:L,3)),0)</f>
        <v>0</v>
      </c>
      <c r="F132" s="141">
        <f>IFERROR(IF($C132&gt;'PAT3'!$L$9,0,VLOOKUP($C132,'PAT3'!J:L,3)),0)</f>
        <v>0</v>
      </c>
      <c r="G132" s="141">
        <f>IFERROR(IF($C132&gt;'PAT4'!$L$9,0,VLOOKUP($C132,'PAT4'!J:L,3)),0)</f>
        <v>0</v>
      </c>
      <c r="H132" s="141">
        <f>VLOOKUP($C132,'OC 1'!J:L,3)</f>
        <v>0</v>
      </c>
      <c r="I132" s="141">
        <f>VLOOKUP($C132,'OC 2'!J:L,3)</f>
        <v>0</v>
      </c>
      <c r="J132" s="141">
        <f>VLOOKUP($C132,'OC 3'!J:L,3)</f>
        <v>0</v>
      </c>
      <c r="K132" s="141">
        <f>IFERROR(IF($C132&gt;'Nouveau crédit'!$L$9,0,VLOOKUP($C132,'Nouveau crédit'!J:L,3)),0)</f>
        <v>0</v>
      </c>
      <c r="L132" s="143">
        <f t="shared" si="5"/>
        <v>0</v>
      </c>
      <c r="M132" s="144">
        <f>IFERROR(IF(C132&lt;=regroupement!$L$9,regroupement!$L$14,0),0)</f>
        <v>0</v>
      </c>
      <c r="N132" s="145">
        <f t="shared" si="6"/>
        <v>0</v>
      </c>
    </row>
    <row r="133" spans="1:14" x14ac:dyDescent="0.2">
      <c r="A133" s="123">
        <f t="shared" si="7"/>
        <v>0</v>
      </c>
      <c r="B133" s="54">
        <v>125</v>
      </c>
      <c r="C133" s="142">
        <f t="shared" si="8"/>
        <v>3771</v>
      </c>
      <c r="D133" s="141">
        <f>IFERROR(IF($C133&gt;'PAT1'!$L$9,0,VLOOKUP($C133,'PAT1'!J:L,3)),0)</f>
        <v>0</v>
      </c>
      <c r="E133" s="141">
        <f>IFERROR(IF($C133&gt;'PAT2'!$L$9,0,VLOOKUP($C133,'PAT2'!J:L,3)),0)</f>
        <v>0</v>
      </c>
      <c r="F133" s="141">
        <f>IFERROR(IF($C133&gt;'PAT3'!$L$9,0,VLOOKUP($C133,'PAT3'!J:L,3)),0)</f>
        <v>0</v>
      </c>
      <c r="G133" s="141">
        <f>IFERROR(IF($C133&gt;'PAT4'!$L$9,0,VLOOKUP($C133,'PAT4'!J:L,3)),0)</f>
        <v>0</v>
      </c>
      <c r="H133" s="141">
        <f>VLOOKUP($C133,'OC 1'!J:L,3)</f>
        <v>0</v>
      </c>
      <c r="I133" s="141">
        <f>VLOOKUP($C133,'OC 2'!J:L,3)</f>
        <v>0</v>
      </c>
      <c r="J133" s="141">
        <f>VLOOKUP($C133,'OC 3'!J:L,3)</f>
        <v>0</v>
      </c>
      <c r="K133" s="141">
        <f>IFERROR(IF($C133&gt;'Nouveau crédit'!$L$9,0,VLOOKUP($C133,'Nouveau crédit'!J:L,3)),0)</f>
        <v>0</v>
      </c>
      <c r="L133" s="143">
        <f t="shared" si="5"/>
        <v>0</v>
      </c>
      <c r="M133" s="144">
        <f>IFERROR(IF(C133&lt;=regroupement!$L$9,regroupement!$L$14,0),0)</f>
        <v>0</v>
      </c>
      <c r="N133" s="145">
        <f t="shared" si="6"/>
        <v>0</v>
      </c>
    </row>
    <row r="134" spans="1:14" x14ac:dyDescent="0.2">
      <c r="A134" s="123">
        <f t="shared" si="7"/>
        <v>0</v>
      </c>
      <c r="B134" s="54">
        <v>126</v>
      </c>
      <c r="C134" s="142">
        <f t="shared" si="8"/>
        <v>3801</v>
      </c>
      <c r="D134" s="141">
        <f>IFERROR(IF($C134&gt;'PAT1'!$L$9,0,VLOOKUP($C134,'PAT1'!J:L,3)),0)</f>
        <v>0</v>
      </c>
      <c r="E134" s="141">
        <f>IFERROR(IF($C134&gt;'PAT2'!$L$9,0,VLOOKUP($C134,'PAT2'!J:L,3)),0)</f>
        <v>0</v>
      </c>
      <c r="F134" s="141">
        <f>IFERROR(IF($C134&gt;'PAT3'!$L$9,0,VLOOKUP($C134,'PAT3'!J:L,3)),0)</f>
        <v>0</v>
      </c>
      <c r="G134" s="141">
        <f>IFERROR(IF($C134&gt;'PAT4'!$L$9,0,VLOOKUP($C134,'PAT4'!J:L,3)),0)</f>
        <v>0</v>
      </c>
      <c r="H134" s="141">
        <f>VLOOKUP($C134,'OC 1'!J:L,3)</f>
        <v>0</v>
      </c>
      <c r="I134" s="141">
        <f>VLOOKUP($C134,'OC 2'!J:L,3)</f>
        <v>0</v>
      </c>
      <c r="J134" s="141">
        <f>VLOOKUP($C134,'OC 3'!J:L,3)</f>
        <v>0</v>
      </c>
      <c r="K134" s="141">
        <f>IFERROR(IF($C134&gt;'Nouveau crédit'!$L$9,0,VLOOKUP($C134,'Nouveau crédit'!J:L,3)),0)</f>
        <v>0</v>
      </c>
      <c r="L134" s="143">
        <f t="shared" si="5"/>
        <v>0</v>
      </c>
      <c r="M134" s="144">
        <f>IFERROR(IF(C134&lt;=regroupement!$L$9,regroupement!$L$14,0),0)</f>
        <v>0</v>
      </c>
      <c r="N134" s="145">
        <f t="shared" si="6"/>
        <v>0</v>
      </c>
    </row>
    <row r="135" spans="1:14" x14ac:dyDescent="0.2">
      <c r="A135" s="123">
        <f t="shared" si="7"/>
        <v>0</v>
      </c>
      <c r="B135" s="54">
        <v>127</v>
      </c>
      <c r="C135" s="142">
        <f t="shared" si="8"/>
        <v>3832</v>
      </c>
      <c r="D135" s="141">
        <f>IFERROR(IF($C135&gt;'PAT1'!$L$9,0,VLOOKUP($C135,'PAT1'!J:L,3)),0)</f>
        <v>0</v>
      </c>
      <c r="E135" s="141">
        <f>IFERROR(IF($C135&gt;'PAT2'!$L$9,0,VLOOKUP($C135,'PAT2'!J:L,3)),0)</f>
        <v>0</v>
      </c>
      <c r="F135" s="141">
        <f>IFERROR(IF($C135&gt;'PAT3'!$L$9,0,VLOOKUP($C135,'PAT3'!J:L,3)),0)</f>
        <v>0</v>
      </c>
      <c r="G135" s="141">
        <f>IFERROR(IF($C135&gt;'PAT4'!$L$9,0,VLOOKUP($C135,'PAT4'!J:L,3)),0)</f>
        <v>0</v>
      </c>
      <c r="H135" s="141">
        <f>VLOOKUP($C135,'OC 1'!J:L,3)</f>
        <v>0</v>
      </c>
      <c r="I135" s="141">
        <f>VLOOKUP($C135,'OC 2'!J:L,3)</f>
        <v>0</v>
      </c>
      <c r="J135" s="141">
        <f>VLOOKUP($C135,'OC 3'!J:L,3)</f>
        <v>0</v>
      </c>
      <c r="K135" s="141">
        <f>IFERROR(IF($C135&gt;'Nouveau crédit'!$L$9,0,VLOOKUP($C135,'Nouveau crédit'!J:L,3)),0)</f>
        <v>0</v>
      </c>
      <c r="L135" s="143">
        <f t="shared" si="5"/>
        <v>0</v>
      </c>
      <c r="M135" s="144">
        <f>IFERROR(IF(C135&lt;=regroupement!$L$9,regroupement!$L$14,0),0)</f>
        <v>0</v>
      </c>
      <c r="N135" s="145">
        <f t="shared" si="6"/>
        <v>0</v>
      </c>
    </row>
    <row r="136" spans="1:14" x14ac:dyDescent="0.2">
      <c r="A136" s="123">
        <f t="shared" si="7"/>
        <v>0</v>
      </c>
      <c r="B136" s="54">
        <v>128</v>
      </c>
      <c r="C136" s="142">
        <f t="shared" si="8"/>
        <v>3862</v>
      </c>
      <c r="D136" s="141">
        <f>IFERROR(IF($C136&gt;'PAT1'!$L$9,0,VLOOKUP($C136,'PAT1'!J:L,3)),0)</f>
        <v>0</v>
      </c>
      <c r="E136" s="141">
        <f>IFERROR(IF($C136&gt;'PAT2'!$L$9,0,VLOOKUP($C136,'PAT2'!J:L,3)),0)</f>
        <v>0</v>
      </c>
      <c r="F136" s="141">
        <f>IFERROR(IF($C136&gt;'PAT3'!$L$9,0,VLOOKUP($C136,'PAT3'!J:L,3)),0)</f>
        <v>0</v>
      </c>
      <c r="G136" s="141">
        <f>IFERROR(IF($C136&gt;'PAT4'!$L$9,0,VLOOKUP($C136,'PAT4'!J:L,3)),0)</f>
        <v>0</v>
      </c>
      <c r="H136" s="141">
        <f>VLOOKUP($C136,'OC 1'!J:L,3)</f>
        <v>0</v>
      </c>
      <c r="I136" s="141">
        <f>VLOOKUP($C136,'OC 2'!J:L,3)</f>
        <v>0</v>
      </c>
      <c r="J136" s="141">
        <f>VLOOKUP($C136,'OC 3'!J:L,3)</f>
        <v>0</v>
      </c>
      <c r="K136" s="141">
        <f>IFERROR(IF($C136&gt;'Nouveau crédit'!$L$9,0,VLOOKUP($C136,'Nouveau crédit'!J:L,3)),0)</f>
        <v>0</v>
      </c>
      <c r="L136" s="143">
        <f t="shared" si="5"/>
        <v>0</v>
      </c>
      <c r="M136" s="144">
        <f>IFERROR(IF(C136&lt;=regroupement!$L$9,regroupement!$L$14,0),0)</f>
        <v>0</v>
      </c>
      <c r="N136" s="145">
        <f t="shared" si="6"/>
        <v>0</v>
      </c>
    </row>
    <row r="137" spans="1:14" x14ac:dyDescent="0.2">
      <c r="A137" s="123">
        <f t="shared" si="7"/>
        <v>0</v>
      </c>
      <c r="B137" s="54">
        <v>129</v>
      </c>
      <c r="C137" s="142">
        <f t="shared" si="8"/>
        <v>3893</v>
      </c>
      <c r="D137" s="141">
        <f>IFERROR(IF($C137&gt;'PAT1'!$L$9,0,VLOOKUP($C137,'PAT1'!J:L,3)),0)</f>
        <v>0</v>
      </c>
      <c r="E137" s="141">
        <f>IFERROR(IF($C137&gt;'PAT2'!$L$9,0,VLOOKUP($C137,'PAT2'!J:L,3)),0)</f>
        <v>0</v>
      </c>
      <c r="F137" s="141">
        <f>IFERROR(IF($C137&gt;'PAT3'!$L$9,0,VLOOKUP($C137,'PAT3'!J:L,3)),0)</f>
        <v>0</v>
      </c>
      <c r="G137" s="141">
        <f>IFERROR(IF($C137&gt;'PAT4'!$L$9,0,VLOOKUP($C137,'PAT4'!J:L,3)),0)</f>
        <v>0</v>
      </c>
      <c r="H137" s="141">
        <f>VLOOKUP($C137,'OC 1'!J:L,3)</f>
        <v>0</v>
      </c>
      <c r="I137" s="141">
        <f>VLOOKUP($C137,'OC 2'!J:L,3)</f>
        <v>0</v>
      </c>
      <c r="J137" s="141">
        <f>VLOOKUP($C137,'OC 3'!J:L,3)</f>
        <v>0</v>
      </c>
      <c r="K137" s="141">
        <f>IFERROR(IF($C137&gt;'Nouveau crédit'!$L$9,0,VLOOKUP($C137,'Nouveau crédit'!J:L,3)),0)</f>
        <v>0</v>
      </c>
      <c r="L137" s="143">
        <f t="shared" ref="L137:L200" si="9">SUM(D137:K137)</f>
        <v>0</v>
      </c>
      <c r="M137" s="144">
        <f>IFERROR(IF(C137&lt;=regroupement!$L$9,regroupement!$L$14,0),0)</f>
        <v>0</v>
      </c>
      <c r="N137" s="145">
        <f t="shared" ref="N137:N200" si="10">M137-L137</f>
        <v>0</v>
      </c>
    </row>
    <row r="138" spans="1:14" x14ac:dyDescent="0.2">
      <c r="A138" s="123">
        <f t="shared" ref="A138:A201" si="11">IF(N137&lt;0,IF(N138&gt;=0,1,0),0)</f>
        <v>0</v>
      </c>
      <c r="B138" s="54">
        <v>130</v>
      </c>
      <c r="C138" s="142">
        <f t="shared" si="8"/>
        <v>3924</v>
      </c>
      <c r="D138" s="141">
        <f>IFERROR(IF($C138&gt;'PAT1'!$L$9,0,VLOOKUP($C138,'PAT1'!J:L,3)),0)</f>
        <v>0</v>
      </c>
      <c r="E138" s="141">
        <f>IFERROR(IF($C138&gt;'PAT2'!$L$9,0,VLOOKUP($C138,'PAT2'!J:L,3)),0)</f>
        <v>0</v>
      </c>
      <c r="F138" s="141">
        <f>IFERROR(IF($C138&gt;'PAT3'!$L$9,0,VLOOKUP($C138,'PAT3'!J:L,3)),0)</f>
        <v>0</v>
      </c>
      <c r="G138" s="141">
        <f>IFERROR(IF($C138&gt;'PAT4'!$L$9,0,VLOOKUP($C138,'PAT4'!J:L,3)),0)</f>
        <v>0</v>
      </c>
      <c r="H138" s="141">
        <f>VLOOKUP($C138,'OC 1'!J:L,3)</f>
        <v>0</v>
      </c>
      <c r="I138" s="141">
        <f>VLOOKUP($C138,'OC 2'!J:L,3)</f>
        <v>0</v>
      </c>
      <c r="J138" s="141">
        <f>VLOOKUP($C138,'OC 3'!J:L,3)</f>
        <v>0</v>
      </c>
      <c r="K138" s="141">
        <f>IFERROR(IF($C138&gt;'Nouveau crédit'!$L$9,0,VLOOKUP($C138,'Nouveau crédit'!J:L,3)),0)</f>
        <v>0</v>
      </c>
      <c r="L138" s="143">
        <f t="shared" si="9"/>
        <v>0</v>
      </c>
      <c r="M138" s="144">
        <f>IFERROR(IF(C138&lt;=regroupement!$L$9,regroupement!$L$14,0),0)</f>
        <v>0</v>
      </c>
      <c r="N138" s="145">
        <f t="shared" si="10"/>
        <v>0</v>
      </c>
    </row>
    <row r="139" spans="1:14" x14ac:dyDescent="0.2">
      <c r="A139" s="123">
        <f t="shared" si="11"/>
        <v>0</v>
      </c>
      <c r="B139" s="54">
        <v>131</v>
      </c>
      <c r="C139" s="142">
        <f t="shared" ref="C139:C202" si="12">EDATE(C138,1)</f>
        <v>3954</v>
      </c>
      <c r="D139" s="141">
        <f>IFERROR(IF($C139&gt;'PAT1'!$L$9,0,VLOOKUP($C139,'PAT1'!J:L,3)),0)</f>
        <v>0</v>
      </c>
      <c r="E139" s="141">
        <f>IFERROR(IF($C139&gt;'PAT2'!$L$9,0,VLOOKUP($C139,'PAT2'!J:L,3)),0)</f>
        <v>0</v>
      </c>
      <c r="F139" s="141">
        <f>IFERROR(IF($C139&gt;'PAT3'!$L$9,0,VLOOKUP($C139,'PAT3'!J:L,3)),0)</f>
        <v>0</v>
      </c>
      <c r="G139" s="141">
        <f>IFERROR(IF($C139&gt;'PAT4'!$L$9,0,VLOOKUP($C139,'PAT4'!J:L,3)),0)</f>
        <v>0</v>
      </c>
      <c r="H139" s="141">
        <f>VLOOKUP($C139,'OC 1'!J:L,3)</f>
        <v>0</v>
      </c>
      <c r="I139" s="141">
        <f>VLOOKUP($C139,'OC 2'!J:L,3)</f>
        <v>0</v>
      </c>
      <c r="J139" s="141">
        <f>VLOOKUP($C139,'OC 3'!J:L,3)</f>
        <v>0</v>
      </c>
      <c r="K139" s="141">
        <f>IFERROR(IF($C139&gt;'Nouveau crédit'!$L$9,0,VLOOKUP($C139,'Nouveau crédit'!J:L,3)),0)</f>
        <v>0</v>
      </c>
      <c r="L139" s="143">
        <f t="shared" si="9"/>
        <v>0</v>
      </c>
      <c r="M139" s="144">
        <f>IFERROR(IF(C139&lt;=regroupement!$L$9,regroupement!$L$14,0),0)</f>
        <v>0</v>
      </c>
      <c r="N139" s="145">
        <f t="shared" si="10"/>
        <v>0</v>
      </c>
    </row>
    <row r="140" spans="1:14" x14ac:dyDescent="0.2">
      <c r="A140" s="123">
        <f t="shared" si="11"/>
        <v>0</v>
      </c>
      <c r="B140" s="54">
        <v>132</v>
      </c>
      <c r="C140" s="142">
        <f t="shared" si="12"/>
        <v>3985</v>
      </c>
      <c r="D140" s="141">
        <f>IFERROR(IF($C140&gt;'PAT1'!$L$9,0,VLOOKUP($C140,'PAT1'!J:L,3)),0)</f>
        <v>0</v>
      </c>
      <c r="E140" s="141">
        <f>IFERROR(IF($C140&gt;'PAT2'!$L$9,0,VLOOKUP($C140,'PAT2'!J:L,3)),0)</f>
        <v>0</v>
      </c>
      <c r="F140" s="141">
        <f>IFERROR(IF($C140&gt;'PAT3'!$L$9,0,VLOOKUP($C140,'PAT3'!J:L,3)),0)</f>
        <v>0</v>
      </c>
      <c r="G140" s="141">
        <f>IFERROR(IF($C140&gt;'PAT4'!$L$9,0,VLOOKUP($C140,'PAT4'!J:L,3)),0)</f>
        <v>0</v>
      </c>
      <c r="H140" s="141">
        <f>VLOOKUP($C140,'OC 1'!J:L,3)</f>
        <v>0</v>
      </c>
      <c r="I140" s="141">
        <f>VLOOKUP($C140,'OC 2'!J:L,3)</f>
        <v>0</v>
      </c>
      <c r="J140" s="141">
        <f>VLOOKUP($C140,'OC 3'!J:L,3)</f>
        <v>0</v>
      </c>
      <c r="K140" s="141">
        <f>IFERROR(IF($C140&gt;'Nouveau crédit'!$L$9,0,VLOOKUP($C140,'Nouveau crédit'!J:L,3)),0)</f>
        <v>0</v>
      </c>
      <c r="L140" s="143">
        <f t="shared" si="9"/>
        <v>0</v>
      </c>
      <c r="M140" s="144">
        <f>IFERROR(IF(C140&lt;=regroupement!$L$9,regroupement!$L$14,0),0)</f>
        <v>0</v>
      </c>
      <c r="N140" s="145">
        <f t="shared" si="10"/>
        <v>0</v>
      </c>
    </row>
    <row r="141" spans="1:14" x14ac:dyDescent="0.2">
      <c r="A141" s="123">
        <f t="shared" si="11"/>
        <v>0</v>
      </c>
      <c r="B141" s="54">
        <v>133</v>
      </c>
      <c r="C141" s="142">
        <f t="shared" si="12"/>
        <v>4015</v>
      </c>
      <c r="D141" s="141">
        <f>IFERROR(IF($C141&gt;'PAT1'!$L$9,0,VLOOKUP($C141,'PAT1'!J:L,3)),0)</f>
        <v>0</v>
      </c>
      <c r="E141" s="141">
        <f>IFERROR(IF($C141&gt;'PAT2'!$L$9,0,VLOOKUP($C141,'PAT2'!J:L,3)),0)</f>
        <v>0</v>
      </c>
      <c r="F141" s="141">
        <f>IFERROR(IF($C141&gt;'PAT3'!$L$9,0,VLOOKUP($C141,'PAT3'!J:L,3)),0)</f>
        <v>0</v>
      </c>
      <c r="G141" s="141">
        <f>IFERROR(IF($C141&gt;'PAT4'!$L$9,0,VLOOKUP($C141,'PAT4'!J:L,3)),0)</f>
        <v>0</v>
      </c>
      <c r="H141" s="141">
        <f>VLOOKUP($C141,'OC 1'!J:L,3)</f>
        <v>0</v>
      </c>
      <c r="I141" s="141">
        <f>VLOOKUP($C141,'OC 2'!J:L,3)</f>
        <v>0</v>
      </c>
      <c r="J141" s="141">
        <f>VLOOKUP($C141,'OC 3'!J:L,3)</f>
        <v>0</v>
      </c>
      <c r="K141" s="141">
        <f>IFERROR(IF($C141&gt;'Nouveau crédit'!$L$9,0,VLOOKUP($C141,'Nouveau crédit'!J:L,3)),0)</f>
        <v>0</v>
      </c>
      <c r="L141" s="143">
        <f t="shared" si="9"/>
        <v>0</v>
      </c>
      <c r="M141" s="144">
        <f>IFERROR(IF(C141&lt;=regroupement!$L$9,regroupement!$L$14,0),0)</f>
        <v>0</v>
      </c>
      <c r="N141" s="145">
        <f t="shared" si="10"/>
        <v>0</v>
      </c>
    </row>
    <row r="142" spans="1:14" x14ac:dyDescent="0.2">
      <c r="A142" s="123">
        <f t="shared" si="11"/>
        <v>0</v>
      </c>
      <c r="B142" s="54">
        <v>134</v>
      </c>
      <c r="C142" s="142">
        <f t="shared" si="12"/>
        <v>4046</v>
      </c>
      <c r="D142" s="141">
        <f>IFERROR(IF($C142&gt;'PAT1'!$L$9,0,VLOOKUP($C142,'PAT1'!J:L,3)),0)</f>
        <v>0</v>
      </c>
      <c r="E142" s="141">
        <f>IFERROR(IF($C142&gt;'PAT2'!$L$9,0,VLOOKUP($C142,'PAT2'!J:L,3)),0)</f>
        <v>0</v>
      </c>
      <c r="F142" s="141">
        <f>IFERROR(IF($C142&gt;'PAT3'!$L$9,0,VLOOKUP($C142,'PAT3'!J:L,3)),0)</f>
        <v>0</v>
      </c>
      <c r="G142" s="141">
        <f>IFERROR(IF($C142&gt;'PAT4'!$L$9,0,VLOOKUP($C142,'PAT4'!J:L,3)),0)</f>
        <v>0</v>
      </c>
      <c r="H142" s="141">
        <f>VLOOKUP($C142,'OC 1'!J:L,3)</f>
        <v>0</v>
      </c>
      <c r="I142" s="141">
        <f>VLOOKUP($C142,'OC 2'!J:L,3)</f>
        <v>0</v>
      </c>
      <c r="J142" s="141">
        <f>VLOOKUP($C142,'OC 3'!J:L,3)</f>
        <v>0</v>
      </c>
      <c r="K142" s="141">
        <f>IFERROR(IF($C142&gt;'Nouveau crédit'!$L$9,0,VLOOKUP($C142,'Nouveau crédit'!J:L,3)),0)</f>
        <v>0</v>
      </c>
      <c r="L142" s="143">
        <f t="shared" si="9"/>
        <v>0</v>
      </c>
      <c r="M142" s="144">
        <f>IFERROR(IF(C142&lt;=regroupement!$L$9,regroupement!$L$14,0),0)</f>
        <v>0</v>
      </c>
      <c r="N142" s="145">
        <f t="shared" si="10"/>
        <v>0</v>
      </c>
    </row>
    <row r="143" spans="1:14" x14ac:dyDescent="0.2">
      <c r="A143" s="123">
        <f t="shared" si="11"/>
        <v>0</v>
      </c>
      <c r="B143" s="54">
        <v>135</v>
      </c>
      <c r="C143" s="142">
        <f t="shared" si="12"/>
        <v>4077</v>
      </c>
      <c r="D143" s="141">
        <f>IFERROR(IF($C143&gt;'PAT1'!$L$9,0,VLOOKUP($C143,'PAT1'!J:L,3)),0)</f>
        <v>0</v>
      </c>
      <c r="E143" s="141">
        <f>IFERROR(IF($C143&gt;'PAT2'!$L$9,0,VLOOKUP($C143,'PAT2'!J:L,3)),0)</f>
        <v>0</v>
      </c>
      <c r="F143" s="141">
        <f>IFERROR(IF($C143&gt;'PAT3'!$L$9,0,VLOOKUP($C143,'PAT3'!J:L,3)),0)</f>
        <v>0</v>
      </c>
      <c r="G143" s="141">
        <f>IFERROR(IF($C143&gt;'PAT4'!$L$9,0,VLOOKUP($C143,'PAT4'!J:L,3)),0)</f>
        <v>0</v>
      </c>
      <c r="H143" s="141">
        <f>VLOOKUP($C143,'OC 1'!J:L,3)</f>
        <v>0</v>
      </c>
      <c r="I143" s="141">
        <f>VLOOKUP($C143,'OC 2'!J:L,3)</f>
        <v>0</v>
      </c>
      <c r="J143" s="141">
        <f>VLOOKUP($C143,'OC 3'!J:L,3)</f>
        <v>0</v>
      </c>
      <c r="K143" s="141">
        <f>IFERROR(IF($C143&gt;'Nouveau crédit'!$L$9,0,VLOOKUP($C143,'Nouveau crédit'!J:L,3)),0)</f>
        <v>0</v>
      </c>
      <c r="L143" s="143">
        <f t="shared" si="9"/>
        <v>0</v>
      </c>
      <c r="M143" s="144">
        <f>IFERROR(IF(C143&lt;=regroupement!$L$9,regroupement!$L$14,0),0)</f>
        <v>0</v>
      </c>
      <c r="N143" s="145">
        <f t="shared" si="10"/>
        <v>0</v>
      </c>
    </row>
    <row r="144" spans="1:14" x14ac:dyDescent="0.2">
      <c r="A144" s="123">
        <f t="shared" si="11"/>
        <v>0</v>
      </c>
      <c r="B144" s="54">
        <v>136</v>
      </c>
      <c r="C144" s="142">
        <f t="shared" si="12"/>
        <v>4105</v>
      </c>
      <c r="D144" s="141">
        <f>IFERROR(IF($C144&gt;'PAT1'!$L$9,0,VLOOKUP($C144,'PAT1'!J:L,3)),0)</f>
        <v>0</v>
      </c>
      <c r="E144" s="141">
        <f>IFERROR(IF($C144&gt;'PAT2'!$L$9,0,VLOOKUP($C144,'PAT2'!J:L,3)),0)</f>
        <v>0</v>
      </c>
      <c r="F144" s="141">
        <f>IFERROR(IF($C144&gt;'PAT3'!$L$9,0,VLOOKUP($C144,'PAT3'!J:L,3)),0)</f>
        <v>0</v>
      </c>
      <c r="G144" s="141">
        <f>IFERROR(IF($C144&gt;'PAT4'!$L$9,0,VLOOKUP($C144,'PAT4'!J:L,3)),0)</f>
        <v>0</v>
      </c>
      <c r="H144" s="141">
        <f>VLOOKUP($C144,'OC 1'!J:L,3)</f>
        <v>0</v>
      </c>
      <c r="I144" s="141">
        <f>VLOOKUP($C144,'OC 2'!J:L,3)</f>
        <v>0</v>
      </c>
      <c r="J144" s="141">
        <f>VLOOKUP($C144,'OC 3'!J:L,3)</f>
        <v>0</v>
      </c>
      <c r="K144" s="141">
        <f>IFERROR(IF($C144&gt;'Nouveau crédit'!$L$9,0,VLOOKUP($C144,'Nouveau crédit'!J:L,3)),0)</f>
        <v>0</v>
      </c>
      <c r="L144" s="143">
        <f t="shared" si="9"/>
        <v>0</v>
      </c>
      <c r="M144" s="144">
        <f>IFERROR(IF(C144&lt;=regroupement!$L$9,regroupement!$L$14,0),0)</f>
        <v>0</v>
      </c>
      <c r="N144" s="145">
        <f t="shared" si="10"/>
        <v>0</v>
      </c>
    </row>
    <row r="145" spans="1:14" x14ac:dyDescent="0.2">
      <c r="A145" s="123">
        <f t="shared" si="11"/>
        <v>0</v>
      </c>
      <c r="B145" s="54">
        <v>137</v>
      </c>
      <c r="C145" s="142">
        <f t="shared" si="12"/>
        <v>4136</v>
      </c>
      <c r="D145" s="141">
        <f>IFERROR(IF($C145&gt;'PAT1'!$L$9,0,VLOOKUP($C145,'PAT1'!J:L,3)),0)</f>
        <v>0</v>
      </c>
      <c r="E145" s="141">
        <f>IFERROR(IF($C145&gt;'PAT2'!$L$9,0,VLOOKUP($C145,'PAT2'!J:L,3)),0)</f>
        <v>0</v>
      </c>
      <c r="F145" s="141">
        <f>IFERROR(IF($C145&gt;'PAT3'!$L$9,0,VLOOKUP($C145,'PAT3'!J:L,3)),0)</f>
        <v>0</v>
      </c>
      <c r="G145" s="141">
        <f>IFERROR(IF($C145&gt;'PAT4'!$L$9,0,VLOOKUP($C145,'PAT4'!J:L,3)),0)</f>
        <v>0</v>
      </c>
      <c r="H145" s="141">
        <f>VLOOKUP($C145,'OC 1'!J:L,3)</f>
        <v>0</v>
      </c>
      <c r="I145" s="141">
        <f>VLOOKUP($C145,'OC 2'!J:L,3)</f>
        <v>0</v>
      </c>
      <c r="J145" s="141">
        <f>VLOOKUP($C145,'OC 3'!J:L,3)</f>
        <v>0</v>
      </c>
      <c r="K145" s="141">
        <f>IFERROR(IF($C145&gt;'Nouveau crédit'!$L$9,0,VLOOKUP($C145,'Nouveau crédit'!J:L,3)),0)</f>
        <v>0</v>
      </c>
      <c r="L145" s="143">
        <f t="shared" si="9"/>
        <v>0</v>
      </c>
      <c r="M145" s="144">
        <f>IFERROR(IF(C145&lt;=regroupement!$L$9,regroupement!$L$14,0),0)</f>
        <v>0</v>
      </c>
      <c r="N145" s="145">
        <f t="shared" si="10"/>
        <v>0</v>
      </c>
    </row>
    <row r="146" spans="1:14" x14ac:dyDescent="0.2">
      <c r="A146" s="123">
        <f t="shared" si="11"/>
        <v>0</v>
      </c>
      <c r="B146" s="54">
        <v>138</v>
      </c>
      <c r="C146" s="142">
        <f t="shared" si="12"/>
        <v>4166</v>
      </c>
      <c r="D146" s="141">
        <f>IFERROR(IF($C146&gt;'PAT1'!$L$9,0,VLOOKUP($C146,'PAT1'!J:L,3)),0)</f>
        <v>0</v>
      </c>
      <c r="E146" s="141">
        <f>IFERROR(IF($C146&gt;'PAT2'!$L$9,0,VLOOKUP($C146,'PAT2'!J:L,3)),0)</f>
        <v>0</v>
      </c>
      <c r="F146" s="141">
        <f>IFERROR(IF($C146&gt;'PAT3'!$L$9,0,VLOOKUP($C146,'PAT3'!J:L,3)),0)</f>
        <v>0</v>
      </c>
      <c r="G146" s="141">
        <f>IFERROR(IF($C146&gt;'PAT4'!$L$9,0,VLOOKUP($C146,'PAT4'!J:L,3)),0)</f>
        <v>0</v>
      </c>
      <c r="H146" s="141">
        <f>VLOOKUP($C146,'OC 1'!J:L,3)</f>
        <v>0</v>
      </c>
      <c r="I146" s="141">
        <f>VLOOKUP($C146,'OC 2'!J:L,3)</f>
        <v>0</v>
      </c>
      <c r="J146" s="141">
        <f>VLOOKUP($C146,'OC 3'!J:L,3)</f>
        <v>0</v>
      </c>
      <c r="K146" s="141">
        <f>IFERROR(IF($C146&gt;'Nouveau crédit'!$L$9,0,VLOOKUP($C146,'Nouveau crédit'!J:L,3)),0)</f>
        <v>0</v>
      </c>
      <c r="L146" s="143">
        <f t="shared" si="9"/>
        <v>0</v>
      </c>
      <c r="M146" s="144">
        <f>IFERROR(IF(C146&lt;=regroupement!$L$9,regroupement!$L$14,0),0)</f>
        <v>0</v>
      </c>
      <c r="N146" s="145">
        <f t="shared" si="10"/>
        <v>0</v>
      </c>
    </row>
    <row r="147" spans="1:14" x14ac:dyDescent="0.2">
      <c r="A147" s="123">
        <f t="shared" si="11"/>
        <v>0</v>
      </c>
      <c r="B147" s="54">
        <v>139</v>
      </c>
      <c r="C147" s="142">
        <f t="shared" si="12"/>
        <v>4197</v>
      </c>
      <c r="D147" s="141">
        <f>IFERROR(IF($C147&gt;'PAT1'!$L$9,0,VLOOKUP($C147,'PAT1'!J:L,3)),0)</f>
        <v>0</v>
      </c>
      <c r="E147" s="141">
        <f>IFERROR(IF($C147&gt;'PAT2'!$L$9,0,VLOOKUP($C147,'PAT2'!J:L,3)),0)</f>
        <v>0</v>
      </c>
      <c r="F147" s="141">
        <f>IFERROR(IF($C147&gt;'PAT3'!$L$9,0,VLOOKUP($C147,'PAT3'!J:L,3)),0)</f>
        <v>0</v>
      </c>
      <c r="G147" s="141">
        <f>IFERROR(IF($C147&gt;'PAT4'!$L$9,0,VLOOKUP($C147,'PAT4'!J:L,3)),0)</f>
        <v>0</v>
      </c>
      <c r="H147" s="141">
        <f>VLOOKUP($C147,'OC 1'!J:L,3)</f>
        <v>0</v>
      </c>
      <c r="I147" s="141">
        <f>VLOOKUP($C147,'OC 2'!J:L,3)</f>
        <v>0</v>
      </c>
      <c r="J147" s="141">
        <f>VLOOKUP($C147,'OC 3'!J:L,3)</f>
        <v>0</v>
      </c>
      <c r="K147" s="141">
        <f>IFERROR(IF($C147&gt;'Nouveau crédit'!$L$9,0,VLOOKUP($C147,'Nouveau crédit'!J:L,3)),0)</f>
        <v>0</v>
      </c>
      <c r="L147" s="143">
        <f t="shared" si="9"/>
        <v>0</v>
      </c>
      <c r="M147" s="144">
        <f>IFERROR(IF(C147&lt;=regroupement!$L$9,regroupement!$L$14,0),0)</f>
        <v>0</v>
      </c>
      <c r="N147" s="145">
        <f t="shared" si="10"/>
        <v>0</v>
      </c>
    </row>
    <row r="148" spans="1:14" x14ac:dyDescent="0.2">
      <c r="A148" s="123">
        <f t="shared" si="11"/>
        <v>0</v>
      </c>
      <c r="B148" s="54">
        <v>140</v>
      </c>
      <c r="C148" s="142">
        <f t="shared" si="12"/>
        <v>4227</v>
      </c>
      <c r="D148" s="141">
        <f>IFERROR(IF($C148&gt;'PAT1'!$L$9,0,VLOOKUP($C148,'PAT1'!J:L,3)),0)</f>
        <v>0</v>
      </c>
      <c r="E148" s="141">
        <f>IFERROR(IF($C148&gt;'PAT2'!$L$9,0,VLOOKUP($C148,'PAT2'!J:L,3)),0)</f>
        <v>0</v>
      </c>
      <c r="F148" s="141">
        <f>IFERROR(IF($C148&gt;'PAT3'!$L$9,0,VLOOKUP($C148,'PAT3'!J:L,3)),0)</f>
        <v>0</v>
      </c>
      <c r="G148" s="141">
        <f>IFERROR(IF($C148&gt;'PAT4'!$L$9,0,VLOOKUP($C148,'PAT4'!J:L,3)),0)</f>
        <v>0</v>
      </c>
      <c r="H148" s="141">
        <f>VLOOKUP($C148,'OC 1'!J:L,3)</f>
        <v>0</v>
      </c>
      <c r="I148" s="141">
        <f>VLOOKUP($C148,'OC 2'!J:L,3)</f>
        <v>0</v>
      </c>
      <c r="J148" s="141">
        <f>VLOOKUP($C148,'OC 3'!J:L,3)</f>
        <v>0</v>
      </c>
      <c r="K148" s="141">
        <f>IFERROR(IF($C148&gt;'Nouveau crédit'!$L$9,0,VLOOKUP($C148,'Nouveau crédit'!J:L,3)),0)</f>
        <v>0</v>
      </c>
      <c r="L148" s="143">
        <f t="shared" si="9"/>
        <v>0</v>
      </c>
      <c r="M148" s="144">
        <f>IFERROR(IF(C148&lt;=regroupement!$L$9,regroupement!$L$14,0),0)</f>
        <v>0</v>
      </c>
      <c r="N148" s="145">
        <f t="shared" si="10"/>
        <v>0</v>
      </c>
    </row>
    <row r="149" spans="1:14" x14ac:dyDescent="0.2">
      <c r="A149" s="123">
        <f t="shared" si="11"/>
        <v>0</v>
      </c>
      <c r="B149" s="54">
        <v>141</v>
      </c>
      <c r="C149" s="142">
        <f t="shared" si="12"/>
        <v>4258</v>
      </c>
      <c r="D149" s="141">
        <f>IFERROR(IF($C149&gt;'PAT1'!$L$9,0,VLOOKUP($C149,'PAT1'!J:L,3)),0)</f>
        <v>0</v>
      </c>
      <c r="E149" s="141">
        <f>IFERROR(IF($C149&gt;'PAT2'!$L$9,0,VLOOKUP($C149,'PAT2'!J:L,3)),0)</f>
        <v>0</v>
      </c>
      <c r="F149" s="141">
        <f>IFERROR(IF($C149&gt;'PAT3'!$L$9,0,VLOOKUP($C149,'PAT3'!J:L,3)),0)</f>
        <v>0</v>
      </c>
      <c r="G149" s="141">
        <f>IFERROR(IF($C149&gt;'PAT4'!$L$9,0,VLOOKUP($C149,'PAT4'!J:L,3)),0)</f>
        <v>0</v>
      </c>
      <c r="H149" s="141">
        <f>VLOOKUP($C149,'OC 1'!J:L,3)</f>
        <v>0</v>
      </c>
      <c r="I149" s="141">
        <f>VLOOKUP($C149,'OC 2'!J:L,3)</f>
        <v>0</v>
      </c>
      <c r="J149" s="141">
        <f>VLOOKUP($C149,'OC 3'!J:L,3)</f>
        <v>0</v>
      </c>
      <c r="K149" s="141">
        <f>IFERROR(IF($C149&gt;'Nouveau crédit'!$L$9,0,VLOOKUP($C149,'Nouveau crédit'!J:L,3)),0)</f>
        <v>0</v>
      </c>
      <c r="L149" s="143">
        <f t="shared" si="9"/>
        <v>0</v>
      </c>
      <c r="M149" s="144">
        <f>IFERROR(IF(C149&lt;=regroupement!$L$9,regroupement!$L$14,0),0)</f>
        <v>0</v>
      </c>
      <c r="N149" s="145">
        <f t="shared" si="10"/>
        <v>0</v>
      </c>
    </row>
    <row r="150" spans="1:14" x14ac:dyDescent="0.2">
      <c r="A150" s="123">
        <f t="shared" si="11"/>
        <v>0</v>
      </c>
      <c r="B150" s="54">
        <v>142</v>
      </c>
      <c r="C150" s="142">
        <f t="shared" si="12"/>
        <v>4289</v>
      </c>
      <c r="D150" s="141">
        <f>IFERROR(IF($C150&gt;'PAT1'!$L$9,0,VLOOKUP($C150,'PAT1'!J:L,3)),0)</f>
        <v>0</v>
      </c>
      <c r="E150" s="141">
        <f>IFERROR(IF($C150&gt;'PAT2'!$L$9,0,VLOOKUP($C150,'PAT2'!J:L,3)),0)</f>
        <v>0</v>
      </c>
      <c r="F150" s="141">
        <f>IFERROR(IF($C150&gt;'PAT3'!$L$9,0,VLOOKUP($C150,'PAT3'!J:L,3)),0)</f>
        <v>0</v>
      </c>
      <c r="G150" s="141">
        <f>IFERROR(IF($C150&gt;'PAT4'!$L$9,0,VLOOKUP($C150,'PAT4'!J:L,3)),0)</f>
        <v>0</v>
      </c>
      <c r="H150" s="141">
        <f>VLOOKUP($C150,'OC 1'!J:L,3)</f>
        <v>0</v>
      </c>
      <c r="I150" s="141">
        <f>VLOOKUP($C150,'OC 2'!J:L,3)</f>
        <v>0</v>
      </c>
      <c r="J150" s="141">
        <f>VLOOKUP($C150,'OC 3'!J:L,3)</f>
        <v>0</v>
      </c>
      <c r="K150" s="141">
        <f>IFERROR(IF($C150&gt;'Nouveau crédit'!$L$9,0,VLOOKUP($C150,'Nouveau crédit'!J:L,3)),0)</f>
        <v>0</v>
      </c>
      <c r="L150" s="143">
        <f t="shared" si="9"/>
        <v>0</v>
      </c>
      <c r="M150" s="144">
        <f>IFERROR(IF(C150&lt;=regroupement!$L$9,regroupement!$L$14,0),0)</f>
        <v>0</v>
      </c>
      <c r="N150" s="145">
        <f t="shared" si="10"/>
        <v>0</v>
      </c>
    </row>
    <row r="151" spans="1:14" x14ac:dyDescent="0.2">
      <c r="A151" s="123">
        <f t="shared" si="11"/>
        <v>0</v>
      </c>
      <c r="B151" s="54">
        <v>143</v>
      </c>
      <c r="C151" s="142">
        <f t="shared" si="12"/>
        <v>4319</v>
      </c>
      <c r="D151" s="141">
        <f>IFERROR(IF($C151&gt;'PAT1'!$L$9,0,VLOOKUP($C151,'PAT1'!J:L,3)),0)</f>
        <v>0</v>
      </c>
      <c r="E151" s="141">
        <f>IFERROR(IF($C151&gt;'PAT2'!$L$9,0,VLOOKUP($C151,'PAT2'!J:L,3)),0)</f>
        <v>0</v>
      </c>
      <c r="F151" s="141">
        <f>IFERROR(IF($C151&gt;'PAT3'!$L$9,0,VLOOKUP($C151,'PAT3'!J:L,3)),0)</f>
        <v>0</v>
      </c>
      <c r="G151" s="141">
        <f>IFERROR(IF($C151&gt;'PAT4'!$L$9,0,VLOOKUP($C151,'PAT4'!J:L,3)),0)</f>
        <v>0</v>
      </c>
      <c r="H151" s="141">
        <f>VLOOKUP($C151,'OC 1'!J:L,3)</f>
        <v>0</v>
      </c>
      <c r="I151" s="141">
        <f>VLOOKUP($C151,'OC 2'!J:L,3)</f>
        <v>0</v>
      </c>
      <c r="J151" s="141">
        <f>VLOOKUP($C151,'OC 3'!J:L,3)</f>
        <v>0</v>
      </c>
      <c r="K151" s="141">
        <f>IFERROR(IF($C151&gt;'Nouveau crédit'!$L$9,0,VLOOKUP($C151,'Nouveau crédit'!J:L,3)),0)</f>
        <v>0</v>
      </c>
      <c r="L151" s="143">
        <f t="shared" si="9"/>
        <v>0</v>
      </c>
      <c r="M151" s="144">
        <f>IFERROR(IF(C151&lt;=regroupement!$L$9,regroupement!$L$14,0),0)</f>
        <v>0</v>
      </c>
      <c r="N151" s="145">
        <f t="shared" si="10"/>
        <v>0</v>
      </c>
    </row>
    <row r="152" spans="1:14" x14ac:dyDescent="0.2">
      <c r="A152" s="123">
        <f t="shared" si="11"/>
        <v>0</v>
      </c>
      <c r="B152" s="54">
        <v>144</v>
      </c>
      <c r="C152" s="142">
        <f t="shared" si="12"/>
        <v>4350</v>
      </c>
      <c r="D152" s="141">
        <f>IFERROR(IF($C152&gt;'PAT1'!$L$9,0,VLOOKUP($C152,'PAT1'!J:L,3)),0)</f>
        <v>0</v>
      </c>
      <c r="E152" s="141">
        <f>IFERROR(IF($C152&gt;'PAT2'!$L$9,0,VLOOKUP($C152,'PAT2'!J:L,3)),0)</f>
        <v>0</v>
      </c>
      <c r="F152" s="141">
        <f>IFERROR(IF($C152&gt;'PAT3'!$L$9,0,VLOOKUP($C152,'PAT3'!J:L,3)),0)</f>
        <v>0</v>
      </c>
      <c r="G152" s="141">
        <f>IFERROR(IF($C152&gt;'PAT4'!$L$9,0,VLOOKUP($C152,'PAT4'!J:L,3)),0)</f>
        <v>0</v>
      </c>
      <c r="H152" s="141">
        <f>VLOOKUP($C152,'OC 1'!J:L,3)</f>
        <v>0</v>
      </c>
      <c r="I152" s="141">
        <f>VLOOKUP($C152,'OC 2'!J:L,3)</f>
        <v>0</v>
      </c>
      <c r="J152" s="141">
        <f>VLOOKUP($C152,'OC 3'!J:L,3)</f>
        <v>0</v>
      </c>
      <c r="K152" s="141">
        <f>IFERROR(IF($C152&gt;'Nouveau crédit'!$L$9,0,VLOOKUP($C152,'Nouveau crédit'!J:L,3)),0)</f>
        <v>0</v>
      </c>
      <c r="L152" s="143">
        <f t="shared" si="9"/>
        <v>0</v>
      </c>
      <c r="M152" s="144">
        <f>IFERROR(IF(C152&lt;=regroupement!$L$9,regroupement!$L$14,0),0)</f>
        <v>0</v>
      </c>
      <c r="N152" s="145">
        <f t="shared" si="10"/>
        <v>0</v>
      </c>
    </row>
    <row r="153" spans="1:14" x14ac:dyDescent="0.2">
      <c r="A153" s="123">
        <f t="shared" si="11"/>
        <v>0</v>
      </c>
      <c r="B153" s="54">
        <v>145</v>
      </c>
      <c r="C153" s="142">
        <f t="shared" si="12"/>
        <v>4380</v>
      </c>
      <c r="D153" s="141">
        <f>IFERROR(IF($C153&gt;'PAT1'!$L$9,0,VLOOKUP($C153,'PAT1'!J:L,3)),0)</f>
        <v>0</v>
      </c>
      <c r="E153" s="141">
        <f>IFERROR(IF($C153&gt;'PAT2'!$L$9,0,VLOOKUP($C153,'PAT2'!J:L,3)),0)</f>
        <v>0</v>
      </c>
      <c r="F153" s="141">
        <f>IFERROR(IF($C153&gt;'PAT3'!$L$9,0,VLOOKUP($C153,'PAT3'!J:L,3)),0)</f>
        <v>0</v>
      </c>
      <c r="G153" s="141">
        <f>IFERROR(IF($C153&gt;'PAT4'!$L$9,0,VLOOKUP($C153,'PAT4'!J:L,3)),0)</f>
        <v>0</v>
      </c>
      <c r="H153" s="141">
        <f>VLOOKUP($C153,'OC 1'!J:L,3)</f>
        <v>0</v>
      </c>
      <c r="I153" s="141">
        <f>VLOOKUP($C153,'OC 2'!J:L,3)</f>
        <v>0</v>
      </c>
      <c r="J153" s="141">
        <f>VLOOKUP($C153,'OC 3'!J:L,3)</f>
        <v>0</v>
      </c>
      <c r="K153" s="141">
        <f>IFERROR(IF($C153&gt;'Nouveau crédit'!$L$9,0,VLOOKUP($C153,'Nouveau crédit'!J:L,3)),0)</f>
        <v>0</v>
      </c>
      <c r="L153" s="143">
        <f t="shared" si="9"/>
        <v>0</v>
      </c>
      <c r="M153" s="144">
        <f>IFERROR(IF(C153&lt;=regroupement!$L$9,regroupement!$L$14,0),0)</f>
        <v>0</v>
      </c>
      <c r="N153" s="145">
        <f t="shared" si="10"/>
        <v>0</v>
      </c>
    </row>
    <row r="154" spans="1:14" x14ac:dyDescent="0.2">
      <c r="A154" s="123">
        <f t="shared" si="11"/>
        <v>0</v>
      </c>
      <c r="B154" s="54">
        <v>146</v>
      </c>
      <c r="C154" s="142">
        <f t="shared" si="12"/>
        <v>4411</v>
      </c>
      <c r="D154" s="141">
        <f>IFERROR(IF($C154&gt;'PAT1'!$L$9,0,VLOOKUP($C154,'PAT1'!J:L,3)),0)</f>
        <v>0</v>
      </c>
      <c r="E154" s="141">
        <f>IFERROR(IF($C154&gt;'PAT2'!$L$9,0,VLOOKUP($C154,'PAT2'!J:L,3)),0)</f>
        <v>0</v>
      </c>
      <c r="F154" s="141">
        <f>IFERROR(IF($C154&gt;'PAT3'!$L$9,0,VLOOKUP($C154,'PAT3'!J:L,3)),0)</f>
        <v>0</v>
      </c>
      <c r="G154" s="141">
        <f>IFERROR(IF($C154&gt;'PAT4'!$L$9,0,VLOOKUP($C154,'PAT4'!J:L,3)),0)</f>
        <v>0</v>
      </c>
      <c r="H154" s="141">
        <f>VLOOKUP($C154,'OC 1'!J:L,3)</f>
        <v>0</v>
      </c>
      <c r="I154" s="141">
        <f>VLOOKUP($C154,'OC 2'!J:L,3)</f>
        <v>0</v>
      </c>
      <c r="J154" s="141">
        <f>VLOOKUP($C154,'OC 3'!J:L,3)</f>
        <v>0</v>
      </c>
      <c r="K154" s="141">
        <f>IFERROR(IF($C154&gt;'Nouveau crédit'!$L$9,0,VLOOKUP($C154,'Nouveau crédit'!J:L,3)),0)</f>
        <v>0</v>
      </c>
      <c r="L154" s="143">
        <f t="shared" si="9"/>
        <v>0</v>
      </c>
      <c r="M154" s="144">
        <f>IFERROR(IF(C154&lt;=regroupement!$L$9,regroupement!$L$14,0),0)</f>
        <v>0</v>
      </c>
      <c r="N154" s="145">
        <f t="shared" si="10"/>
        <v>0</v>
      </c>
    </row>
    <row r="155" spans="1:14" x14ac:dyDescent="0.2">
      <c r="A155" s="123">
        <f t="shared" si="11"/>
        <v>0</v>
      </c>
      <c r="B155" s="54">
        <v>147</v>
      </c>
      <c r="C155" s="142">
        <f t="shared" si="12"/>
        <v>4442</v>
      </c>
      <c r="D155" s="141">
        <f>IFERROR(IF($C155&gt;'PAT1'!$L$9,0,VLOOKUP($C155,'PAT1'!J:L,3)),0)</f>
        <v>0</v>
      </c>
      <c r="E155" s="141">
        <f>IFERROR(IF($C155&gt;'PAT2'!$L$9,0,VLOOKUP($C155,'PAT2'!J:L,3)),0)</f>
        <v>0</v>
      </c>
      <c r="F155" s="141">
        <f>IFERROR(IF($C155&gt;'PAT3'!$L$9,0,VLOOKUP($C155,'PAT3'!J:L,3)),0)</f>
        <v>0</v>
      </c>
      <c r="G155" s="141">
        <f>IFERROR(IF($C155&gt;'PAT4'!$L$9,0,VLOOKUP($C155,'PAT4'!J:L,3)),0)</f>
        <v>0</v>
      </c>
      <c r="H155" s="141">
        <f>VLOOKUP($C155,'OC 1'!J:L,3)</f>
        <v>0</v>
      </c>
      <c r="I155" s="141">
        <f>VLOOKUP($C155,'OC 2'!J:L,3)</f>
        <v>0</v>
      </c>
      <c r="J155" s="141">
        <f>VLOOKUP($C155,'OC 3'!J:L,3)</f>
        <v>0</v>
      </c>
      <c r="K155" s="141">
        <f>IFERROR(IF($C155&gt;'Nouveau crédit'!$L$9,0,VLOOKUP($C155,'Nouveau crédit'!J:L,3)),0)</f>
        <v>0</v>
      </c>
      <c r="L155" s="143">
        <f t="shared" si="9"/>
        <v>0</v>
      </c>
      <c r="M155" s="144">
        <f>IFERROR(IF(C155&lt;=regroupement!$L$9,regroupement!$L$14,0),0)</f>
        <v>0</v>
      </c>
      <c r="N155" s="145">
        <f t="shared" si="10"/>
        <v>0</v>
      </c>
    </row>
    <row r="156" spans="1:14" x14ac:dyDescent="0.2">
      <c r="A156" s="123">
        <f t="shared" si="11"/>
        <v>0</v>
      </c>
      <c r="B156" s="54">
        <v>148</v>
      </c>
      <c r="C156" s="142">
        <f t="shared" si="12"/>
        <v>4471</v>
      </c>
      <c r="D156" s="141">
        <f>IFERROR(IF($C156&gt;'PAT1'!$L$9,0,VLOOKUP($C156,'PAT1'!J:L,3)),0)</f>
        <v>0</v>
      </c>
      <c r="E156" s="141">
        <f>IFERROR(IF($C156&gt;'PAT2'!$L$9,0,VLOOKUP($C156,'PAT2'!J:L,3)),0)</f>
        <v>0</v>
      </c>
      <c r="F156" s="141">
        <f>IFERROR(IF($C156&gt;'PAT3'!$L$9,0,VLOOKUP($C156,'PAT3'!J:L,3)),0)</f>
        <v>0</v>
      </c>
      <c r="G156" s="141">
        <f>IFERROR(IF($C156&gt;'PAT4'!$L$9,0,VLOOKUP($C156,'PAT4'!J:L,3)),0)</f>
        <v>0</v>
      </c>
      <c r="H156" s="141">
        <f>VLOOKUP($C156,'OC 1'!J:L,3)</f>
        <v>0</v>
      </c>
      <c r="I156" s="141">
        <f>VLOOKUP($C156,'OC 2'!J:L,3)</f>
        <v>0</v>
      </c>
      <c r="J156" s="141">
        <f>VLOOKUP($C156,'OC 3'!J:L,3)</f>
        <v>0</v>
      </c>
      <c r="K156" s="141">
        <f>IFERROR(IF($C156&gt;'Nouveau crédit'!$L$9,0,VLOOKUP($C156,'Nouveau crédit'!J:L,3)),0)</f>
        <v>0</v>
      </c>
      <c r="L156" s="143">
        <f t="shared" si="9"/>
        <v>0</v>
      </c>
      <c r="M156" s="144">
        <f>IFERROR(IF(C156&lt;=regroupement!$L$9,regroupement!$L$14,0),0)</f>
        <v>0</v>
      </c>
      <c r="N156" s="145">
        <f t="shared" si="10"/>
        <v>0</v>
      </c>
    </row>
    <row r="157" spans="1:14" x14ac:dyDescent="0.2">
      <c r="A157" s="123">
        <f t="shared" si="11"/>
        <v>0</v>
      </c>
      <c r="B157" s="54">
        <v>149</v>
      </c>
      <c r="C157" s="142">
        <f t="shared" si="12"/>
        <v>4502</v>
      </c>
      <c r="D157" s="141">
        <f>IFERROR(IF($C157&gt;'PAT1'!$L$9,0,VLOOKUP($C157,'PAT1'!J:L,3)),0)</f>
        <v>0</v>
      </c>
      <c r="E157" s="141">
        <f>IFERROR(IF($C157&gt;'PAT2'!$L$9,0,VLOOKUP($C157,'PAT2'!J:L,3)),0)</f>
        <v>0</v>
      </c>
      <c r="F157" s="141">
        <f>IFERROR(IF($C157&gt;'PAT3'!$L$9,0,VLOOKUP($C157,'PAT3'!J:L,3)),0)</f>
        <v>0</v>
      </c>
      <c r="G157" s="141">
        <f>IFERROR(IF($C157&gt;'PAT4'!$L$9,0,VLOOKUP($C157,'PAT4'!J:L,3)),0)</f>
        <v>0</v>
      </c>
      <c r="H157" s="141">
        <f>VLOOKUP($C157,'OC 1'!J:L,3)</f>
        <v>0</v>
      </c>
      <c r="I157" s="141">
        <f>VLOOKUP($C157,'OC 2'!J:L,3)</f>
        <v>0</v>
      </c>
      <c r="J157" s="141">
        <f>VLOOKUP($C157,'OC 3'!J:L,3)</f>
        <v>0</v>
      </c>
      <c r="K157" s="141">
        <f>IFERROR(IF($C157&gt;'Nouveau crédit'!$L$9,0,VLOOKUP($C157,'Nouveau crédit'!J:L,3)),0)</f>
        <v>0</v>
      </c>
      <c r="L157" s="143">
        <f t="shared" si="9"/>
        <v>0</v>
      </c>
      <c r="M157" s="144">
        <f>IFERROR(IF(C157&lt;=regroupement!$L$9,regroupement!$L$14,0),0)</f>
        <v>0</v>
      </c>
      <c r="N157" s="145">
        <f t="shared" si="10"/>
        <v>0</v>
      </c>
    </row>
    <row r="158" spans="1:14" x14ac:dyDescent="0.2">
      <c r="A158" s="123">
        <f t="shared" si="11"/>
        <v>0</v>
      </c>
      <c r="B158" s="54">
        <v>150</v>
      </c>
      <c r="C158" s="142">
        <f t="shared" si="12"/>
        <v>4532</v>
      </c>
      <c r="D158" s="141">
        <f>IFERROR(IF($C158&gt;'PAT1'!$L$9,0,VLOOKUP($C158,'PAT1'!J:L,3)),0)</f>
        <v>0</v>
      </c>
      <c r="E158" s="141">
        <f>IFERROR(IF($C158&gt;'PAT2'!$L$9,0,VLOOKUP($C158,'PAT2'!J:L,3)),0)</f>
        <v>0</v>
      </c>
      <c r="F158" s="141">
        <f>IFERROR(IF($C158&gt;'PAT3'!$L$9,0,VLOOKUP($C158,'PAT3'!J:L,3)),0)</f>
        <v>0</v>
      </c>
      <c r="G158" s="141">
        <f>IFERROR(IF($C158&gt;'PAT4'!$L$9,0,VLOOKUP($C158,'PAT4'!J:L,3)),0)</f>
        <v>0</v>
      </c>
      <c r="H158" s="141">
        <f>VLOOKUP($C158,'OC 1'!J:L,3)</f>
        <v>0</v>
      </c>
      <c r="I158" s="141">
        <f>VLOOKUP($C158,'OC 2'!J:L,3)</f>
        <v>0</v>
      </c>
      <c r="J158" s="141">
        <f>VLOOKUP($C158,'OC 3'!J:L,3)</f>
        <v>0</v>
      </c>
      <c r="K158" s="141">
        <f>IFERROR(IF($C158&gt;'Nouveau crédit'!$L$9,0,VLOOKUP($C158,'Nouveau crédit'!J:L,3)),0)</f>
        <v>0</v>
      </c>
      <c r="L158" s="143">
        <f t="shared" si="9"/>
        <v>0</v>
      </c>
      <c r="M158" s="144">
        <f>IFERROR(IF(C158&lt;=regroupement!$L$9,regroupement!$L$14,0),0)</f>
        <v>0</v>
      </c>
      <c r="N158" s="145">
        <f t="shared" si="10"/>
        <v>0</v>
      </c>
    </row>
    <row r="159" spans="1:14" x14ac:dyDescent="0.2">
      <c r="A159" s="123">
        <f t="shared" si="11"/>
        <v>0</v>
      </c>
      <c r="B159" s="54">
        <v>151</v>
      </c>
      <c r="C159" s="142">
        <f t="shared" si="12"/>
        <v>4563</v>
      </c>
      <c r="D159" s="141">
        <f>IFERROR(IF($C159&gt;'PAT1'!$L$9,0,VLOOKUP($C159,'PAT1'!J:L,3)),0)</f>
        <v>0</v>
      </c>
      <c r="E159" s="141">
        <f>IFERROR(IF($C159&gt;'PAT2'!$L$9,0,VLOOKUP($C159,'PAT2'!J:L,3)),0)</f>
        <v>0</v>
      </c>
      <c r="F159" s="141">
        <f>IFERROR(IF($C159&gt;'PAT3'!$L$9,0,VLOOKUP($C159,'PAT3'!J:L,3)),0)</f>
        <v>0</v>
      </c>
      <c r="G159" s="141">
        <f>IFERROR(IF($C159&gt;'PAT4'!$L$9,0,VLOOKUP($C159,'PAT4'!J:L,3)),0)</f>
        <v>0</v>
      </c>
      <c r="H159" s="141">
        <f>VLOOKUP($C159,'OC 1'!J:L,3)</f>
        <v>0</v>
      </c>
      <c r="I159" s="141">
        <f>VLOOKUP($C159,'OC 2'!J:L,3)</f>
        <v>0</v>
      </c>
      <c r="J159" s="141">
        <f>VLOOKUP($C159,'OC 3'!J:L,3)</f>
        <v>0</v>
      </c>
      <c r="K159" s="141">
        <f>IFERROR(IF($C159&gt;'Nouveau crédit'!$L$9,0,VLOOKUP($C159,'Nouveau crédit'!J:L,3)),0)</f>
        <v>0</v>
      </c>
      <c r="L159" s="143">
        <f t="shared" si="9"/>
        <v>0</v>
      </c>
      <c r="M159" s="144">
        <f>IFERROR(IF(C159&lt;=regroupement!$L$9,regroupement!$L$14,0),0)</f>
        <v>0</v>
      </c>
      <c r="N159" s="145">
        <f t="shared" si="10"/>
        <v>0</v>
      </c>
    </row>
    <row r="160" spans="1:14" x14ac:dyDescent="0.2">
      <c r="A160" s="123">
        <f t="shared" si="11"/>
        <v>0</v>
      </c>
      <c r="B160" s="54">
        <v>152</v>
      </c>
      <c r="C160" s="142">
        <f t="shared" si="12"/>
        <v>4593</v>
      </c>
      <c r="D160" s="141">
        <f>IFERROR(IF($C160&gt;'PAT1'!$L$9,0,VLOOKUP($C160,'PAT1'!J:L,3)),0)</f>
        <v>0</v>
      </c>
      <c r="E160" s="141">
        <f>IFERROR(IF($C160&gt;'PAT2'!$L$9,0,VLOOKUP($C160,'PAT2'!J:L,3)),0)</f>
        <v>0</v>
      </c>
      <c r="F160" s="141">
        <f>IFERROR(IF($C160&gt;'PAT3'!$L$9,0,VLOOKUP($C160,'PAT3'!J:L,3)),0)</f>
        <v>0</v>
      </c>
      <c r="G160" s="141">
        <f>IFERROR(IF($C160&gt;'PAT4'!$L$9,0,VLOOKUP($C160,'PAT4'!J:L,3)),0)</f>
        <v>0</v>
      </c>
      <c r="H160" s="141">
        <f>VLOOKUP($C160,'OC 1'!J:L,3)</f>
        <v>0</v>
      </c>
      <c r="I160" s="141">
        <f>VLOOKUP($C160,'OC 2'!J:L,3)</f>
        <v>0</v>
      </c>
      <c r="J160" s="141">
        <f>VLOOKUP($C160,'OC 3'!J:L,3)</f>
        <v>0</v>
      </c>
      <c r="K160" s="141">
        <f>IFERROR(IF($C160&gt;'Nouveau crédit'!$L$9,0,VLOOKUP($C160,'Nouveau crédit'!J:L,3)),0)</f>
        <v>0</v>
      </c>
      <c r="L160" s="143">
        <f t="shared" si="9"/>
        <v>0</v>
      </c>
      <c r="M160" s="144">
        <f>IFERROR(IF(C160&lt;=regroupement!$L$9,regroupement!$L$14,0),0)</f>
        <v>0</v>
      </c>
      <c r="N160" s="145">
        <f t="shared" si="10"/>
        <v>0</v>
      </c>
    </row>
    <row r="161" spans="1:14" x14ac:dyDescent="0.2">
      <c r="A161" s="123">
        <f t="shared" si="11"/>
        <v>0</v>
      </c>
      <c r="B161" s="54">
        <v>153</v>
      </c>
      <c r="C161" s="142">
        <f t="shared" si="12"/>
        <v>4624</v>
      </c>
      <c r="D161" s="141">
        <f>IFERROR(IF($C161&gt;'PAT1'!$L$9,0,VLOOKUP($C161,'PAT1'!J:L,3)),0)</f>
        <v>0</v>
      </c>
      <c r="E161" s="141">
        <f>IFERROR(IF($C161&gt;'PAT2'!$L$9,0,VLOOKUP($C161,'PAT2'!J:L,3)),0)</f>
        <v>0</v>
      </c>
      <c r="F161" s="141">
        <f>IFERROR(IF($C161&gt;'PAT3'!$L$9,0,VLOOKUP($C161,'PAT3'!J:L,3)),0)</f>
        <v>0</v>
      </c>
      <c r="G161" s="141">
        <f>IFERROR(IF($C161&gt;'PAT4'!$L$9,0,VLOOKUP($C161,'PAT4'!J:L,3)),0)</f>
        <v>0</v>
      </c>
      <c r="H161" s="141">
        <f>VLOOKUP($C161,'OC 1'!J:L,3)</f>
        <v>0</v>
      </c>
      <c r="I161" s="141">
        <f>VLOOKUP($C161,'OC 2'!J:L,3)</f>
        <v>0</v>
      </c>
      <c r="J161" s="141">
        <f>VLOOKUP($C161,'OC 3'!J:L,3)</f>
        <v>0</v>
      </c>
      <c r="K161" s="141">
        <f>IFERROR(IF($C161&gt;'Nouveau crédit'!$L$9,0,VLOOKUP($C161,'Nouveau crédit'!J:L,3)),0)</f>
        <v>0</v>
      </c>
      <c r="L161" s="143">
        <f t="shared" si="9"/>
        <v>0</v>
      </c>
      <c r="M161" s="144">
        <f>IFERROR(IF(C161&lt;=regroupement!$L$9,regroupement!$L$14,0),0)</f>
        <v>0</v>
      </c>
      <c r="N161" s="145">
        <f t="shared" si="10"/>
        <v>0</v>
      </c>
    </row>
    <row r="162" spans="1:14" x14ac:dyDescent="0.2">
      <c r="A162" s="123">
        <f t="shared" si="11"/>
        <v>0</v>
      </c>
      <c r="B162" s="54">
        <v>154</v>
      </c>
      <c r="C162" s="142">
        <f t="shared" si="12"/>
        <v>4655</v>
      </c>
      <c r="D162" s="141">
        <f>IFERROR(IF($C162&gt;'PAT1'!$L$9,0,VLOOKUP($C162,'PAT1'!J:L,3)),0)</f>
        <v>0</v>
      </c>
      <c r="E162" s="141">
        <f>IFERROR(IF($C162&gt;'PAT2'!$L$9,0,VLOOKUP($C162,'PAT2'!J:L,3)),0)</f>
        <v>0</v>
      </c>
      <c r="F162" s="141">
        <f>IFERROR(IF($C162&gt;'PAT3'!$L$9,0,VLOOKUP($C162,'PAT3'!J:L,3)),0)</f>
        <v>0</v>
      </c>
      <c r="G162" s="141">
        <f>IFERROR(IF($C162&gt;'PAT4'!$L$9,0,VLOOKUP($C162,'PAT4'!J:L,3)),0)</f>
        <v>0</v>
      </c>
      <c r="H162" s="141">
        <f>VLOOKUP($C162,'OC 1'!J:L,3)</f>
        <v>0</v>
      </c>
      <c r="I162" s="141">
        <f>VLOOKUP($C162,'OC 2'!J:L,3)</f>
        <v>0</v>
      </c>
      <c r="J162" s="141">
        <f>VLOOKUP($C162,'OC 3'!J:L,3)</f>
        <v>0</v>
      </c>
      <c r="K162" s="141">
        <f>IFERROR(IF($C162&gt;'Nouveau crédit'!$L$9,0,VLOOKUP($C162,'Nouveau crédit'!J:L,3)),0)</f>
        <v>0</v>
      </c>
      <c r="L162" s="143">
        <f t="shared" si="9"/>
        <v>0</v>
      </c>
      <c r="M162" s="144">
        <f>IFERROR(IF(C162&lt;=regroupement!$L$9,regroupement!$L$14,0),0)</f>
        <v>0</v>
      </c>
      <c r="N162" s="145">
        <f t="shared" si="10"/>
        <v>0</v>
      </c>
    </row>
    <row r="163" spans="1:14" x14ac:dyDescent="0.2">
      <c r="A163" s="123">
        <f t="shared" si="11"/>
        <v>0</v>
      </c>
      <c r="B163" s="54">
        <v>155</v>
      </c>
      <c r="C163" s="142">
        <f t="shared" si="12"/>
        <v>4685</v>
      </c>
      <c r="D163" s="141">
        <f>IFERROR(IF($C163&gt;'PAT1'!$L$9,0,VLOOKUP($C163,'PAT1'!J:L,3)),0)</f>
        <v>0</v>
      </c>
      <c r="E163" s="141">
        <f>IFERROR(IF($C163&gt;'PAT2'!$L$9,0,VLOOKUP($C163,'PAT2'!J:L,3)),0)</f>
        <v>0</v>
      </c>
      <c r="F163" s="141">
        <f>IFERROR(IF($C163&gt;'PAT3'!$L$9,0,VLOOKUP($C163,'PAT3'!J:L,3)),0)</f>
        <v>0</v>
      </c>
      <c r="G163" s="141">
        <f>IFERROR(IF($C163&gt;'PAT4'!$L$9,0,VLOOKUP($C163,'PAT4'!J:L,3)),0)</f>
        <v>0</v>
      </c>
      <c r="H163" s="141">
        <f>VLOOKUP($C163,'OC 1'!J:L,3)</f>
        <v>0</v>
      </c>
      <c r="I163" s="141">
        <f>VLOOKUP($C163,'OC 2'!J:L,3)</f>
        <v>0</v>
      </c>
      <c r="J163" s="141">
        <f>VLOOKUP($C163,'OC 3'!J:L,3)</f>
        <v>0</v>
      </c>
      <c r="K163" s="141">
        <f>IFERROR(IF($C163&gt;'Nouveau crédit'!$L$9,0,VLOOKUP($C163,'Nouveau crédit'!J:L,3)),0)</f>
        <v>0</v>
      </c>
      <c r="L163" s="143">
        <f t="shared" si="9"/>
        <v>0</v>
      </c>
      <c r="M163" s="144">
        <f>IFERROR(IF(C163&lt;=regroupement!$L$9,regroupement!$L$14,0),0)</f>
        <v>0</v>
      </c>
      <c r="N163" s="145">
        <f t="shared" si="10"/>
        <v>0</v>
      </c>
    </row>
    <row r="164" spans="1:14" x14ac:dyDescent="0.2">
      <c r="A164" s="123">
        <f t="shared" si="11"/>
        <v>0</v>
      </c>
      <c r="B164" s="54">
        <v>156</v>
      </c>
      <c r="C164" s="142">
        <f t="shared" si="12"/>
        <v>4716</v>
      </c>
      <c r="D164" s="141">
        <f>IFERROR(IF($C164&gt;'PAT1'!$L$9,0,VLOOKUP($C164,'PAT1'!J:L,3)),0)</f>
        <v>0</v>
      </c>
      <c r="E164" s="141">
        <f>IFERROR(IF($C164&gt;'PAT2'!$L$9,0,VLOOKUP($C164,'PAT2'!J:L,3)),0)</f>
        <v>0</v>
      </c>
      <c r="F164" s="141">
        <f>IFERROR(IF($C164&gt;'PAT3'!$L$9,0,VLOOKUP($C164,'PAT3'!J:L,3)),0)</f>
        <v>0</v>
      </c>
      <c r="G164" s="141">
        <f>IFERROR(IF($C164&gt;'PAT4'!$L$9,0,VLOOKUP($C164,'PAT4'!J:L,3)),0)</f>
        <v>0</v>
      </c>
      <c r="H164" s="141">
        <f>VLOOKUP($C164,'OC 1'!J:L,3)</f>
        <v>0</v>
      </c>
      <c r="I164" s="141">
        <f>VLOOKUP($C164,'OC 2'!J:L,3)</f>
        <v>0</v>
      </c>
      <c r="J164" s="141">
        <f>VLOOKUP($C164,'OC 3'!J:L,3)</f>
        <v>0</v>
      </c>
      <c r="K164" s="141">
        <f>IFERROR(IF($C164&gt;'Nouveau crédit'!$L$9,0,VLOOKUP($C164,'Nouveau crédit'!J:L,3)),0)</f>
        <v>0</v>
      </c>
      <c r="L164" s="143">
        <f t="shared" si="9"/>
        <v>0</v>
      </c>
      <c r="M164" s="144">
        <f>IFERROR(IF(C164&lt;=regroupement!$L$9,regroupement!$L$14,0),0)</f>
        <v>0</v>
      </c>
      <c r="N164" s="145">
        <f t="shared" si="10"/>
        <v>0</v>
      </c>
    </row>
    <row r="165" spans="1:14" x14ac:dyDescent="0.2">
      <c r="A165" s="123">
        <f t="shared" si="11"/>
        <v>0</v>
      </c>
      <c r="B165" s="54">
        <v>157</v>
      </c>
      <c r="C165" s="142">
        <f t="shared" si="12"/>
        <v>4746</v>
      </c>
      <c r="D165" s="141">
        <f>IFERROR(IF($C165&gt;'PAT1'!$L$9,0,VLOOKUP($C165,'PAT1'!J:L,3)),0)</f>
        <v>0</v>
      </c>
      <c r="E165" s="141">
        <f>IFERROR(IF($C165&gt;'PAT2'!$L$9,0,VLOOKUP($C165,'PAT2'!J:L,3)),0)</f>
        <v>0</v>
      </c>
      <c r="F165" s="141">
        <f>IFERROR(IF($C165&gt;'PAT3'!$L$9,0,VLOOKUP($C165,'PAT3'!J:L,3)),0)</f>
        <v>0</v>
      </c>
      <c r="G165" s="141">
        <f>IFERROR(IF($C165&gt;'PAT4'!$L$9,0,VLOOKUP($C165,'PAT4'!J:L,3)),0)</f>
        <v>0</v>
      </c>
      <c r="H165" s="141">
        <f>VLOOKUP($C165,'OC 1'!J:L,3)</f>
        <v>0</v>
      </c>
      <c r="I165" s="141">
        <f>VLOOKUP($C165,'OC 2'!J:L,3)</f>
        <v>0</v>
      </c>
      <c r="J165" s="141">
        <f>VLOOKUP($C165,'OC 3'!J:L,3)</f>
        <v>0</v>
      </c>
      <c r="K165" s="141">
        <f>IFERROR(IF($C165&gt;'Nouveau crédit'!$L$9,0,VLOOKUP($C165,'Nouveau crédit'!J:L,3)),0)</f>
        <v>0</v>
      </c>
      <c r="L165" s="143">
        <f t="shared" si="9"/>
        <v>0</v>
      </c>
      <c r="M165" s="144">
        <f>IFERROR(IF(C165&lt;=regroupement!$L$9,regroupement!$L$14,0),0)</f>
        <v>0</v>
      </c>
      <c r="N165" s="145">
        <f t="shared" si="10"/>
        <v>0</v>
      </c>
    </row>
    <row r="166" spans="1:14" x14ac:dyDescent="0.2">
      <c r="A166" s="123">
        <f t="shared" si="11"/>
        <v>0</v>
      </c>
      <c r="B166" s="54">
        <v>158</v>
      </c>
      <c r="C166" s="142">
        <f t="shared" si="12"/>
        <v>4777</v>
      </c>
      <c r="D166" s="141">
        <f>IFERROR(IF($C166&gt;'PAT1'!$L$9,0,VLOOKUP($C166,'PAT1'!J:L,3)),0)</f>
        <v>0</v>
      </c>
      <c r="E166" s="141">
        <f>IFERROR(IF($C166&gt;'PAT2'!$L$9,0,VLOOKUP($C166,'PAT2'!J:L,3)),0)</f>
        <v>0</v>
      </c>
      <c r="F166" s="141">
        <f>IFERROR(IF($C166&gt;'PAT3'!$L$9,0,VLOOKUP($C166,'PAT3'!J:L,3)),0)</f>
        <v>0</v>
      </c>
      <c r="G166" s="141">
        <f>IFERROR(IF($C166&gt;'PAT4'!$L$9,0,VLOOKUP($C166,'PAT4'!J:L,3)),0)</f>
        <v>0</v>
      </c>
      <c r="H166" s="141">
        <f>VLOOKUP($C166,'OC 1'!J:L,3)</f>
        <v>0</v>
      </c>
      <c r="I166" s="141">
        <f>VLOOKUP($C166,'OC 2'!J:L,3)</f>
        <v>0</v>
      </c>
      <c r="J166" s="141">
        <f>VLOOKUP($C166,'OC 3'!J:L,3)</f>
        <v>0</v>
      </c>
      <c r="K166" s="141">
        <f>IFERROR(IF($C166&gt;'Nouveau crédit'!$L$9,0,VLOOKUP($C166,'Nouveau crédit'!J:L,3)),0)</f>
        <v>0</v>
      </c>
      <c r="L166" s="143">
        <f t="shared" si="9"/>
        <v>0</v>
      </c>
      <c r="M166" s="144">
        <f>IFERROR(IF(C166&lt;=regroupement!$L$9,regroupement!$L$14,0),0)</f>
        <v>0</v>
      </c>
      <c r="N166" s="145">
        <f t="shared" si="10"/>
        <v>0</v>
      </c>
    </row>
    <row r="167" spans="1:14" x14ac:dyDescent="0.2">
      <c r="A167" s="123">
        <f t="shared" si="11"/>
        <v>0</v>
      </c>
      <c r="B167" s="54">
        <v>159</v>
      </c>
      <c r="C167" s="142">
        <f t="shared" si="12"/>
        <v>4808</v>
      </c>
      <c r="D167" s="141">
        <f>IFERROR(IF($C167&gt;'PAT1'!$L$9,0,VLOOKUP($C167,'PAT1'!J:L,3)),0)</f>
        <v>0</v>
      </c>
      <c r="E167" s="141">
        <f>IFERROR(IF($C167&gt;'PAT2'!$L$9,0,VLOOKUP($C167,'PAT2'!J:L,3)),0)</f>
        <v>0</v>
      </c>
      <c r="F167" s="141">
        <f>IFERROR(IF($C167&gt;'PAT3'!$L$9,0,VLOOKUP($C167,'PAT3'!J:L,3)),0)</f>
        <v>0</v>
      </c>
      <c r="G167" s="141">
        <f>IFERROR(IF($C167&gt;'PAT4'!$L$9,0,VLOOKUP($C167,'PAT4'!J:L,3)),0)</f>
        <v>0</v>
      </c>
      <c r="H167" s="141">
        <f>VLOOKUP($C167,'OC 1'!J:L,3)</f>
        <v>0</v>
      </c>
      <c r="I167" s="141">
        <f>VLOOKUP($C167,'OC 2'!J:L,3)</f>
        <v>0</v>
      </c>
      <c r="J167" s="141">
        <f>VLOOKUP($C167,'OC 3'!J:L,3)</f>
        <v>0</v>
      </c>
      <c r="K167" s="141">
        <f>IFERROR(IF($C167&gt;'Nouveau crédit'!$L$9,0,VLOOKUP($C167,'Nouveau crédit'!J:L,3)),0)</f>
        <v>0</v>
      </c>
      <c r="L167" s="143">
        <f t="shared" si="9"/>
        <v>0</v>
      </c>
      <c r="M167" s="144">
        <f>IFERROR(IF(C167&lt;=regroupement!$L$9,regroupement!$L$14,0),0)</f>
        <v>0</v>
      </c>
      <c r="N167" s="145">
        <f t="shared" si="10"/>
        <v>0</v>
      </c>
    </row>
    <row r="168" spans="1:14" x14ac:dyDescent="0.2">
      <c r="A168" s="123">
        <f t="shared" si="11"/>
        <v>0</v>
      </c>
      <c r="B168" s="54">
        <v>160</v>
      </c>
      <c r="C168" s="142">
        <f t="shared" si="12"/>
        <v>4836</v>
      </c>
      <c r="D168" s="141">
        <f>IFERROR(IF($C168&gt;'PAT1'!$L$9,0,VLOOKUP($C168,'PAT1'!J:L,3)),0)</f>
        <v>0</v>
      </c>
      <c r="E168" s="141">
        <f>IFERROR(IF($C168&gt;'PAT2'!$L$9,0,VLOOKUP($C168,'PAT2'!J:L,3)),0)</f>
        <v>0</v>
      </c>
      <c r="F168" s="141">
        <f>IFERROR(IF($C168&gt;'PAT3'!$L$9,0,VLOOKUP($C168,'PAT3'!J:L,3)),0)</f>
        <v>0</v>
      </c>
      <c r="G168" s="141">
        <f>IFERROR(IF($C168&gt;'PAT4'!$L$9,0,VLOOKUP($C168,'PAT4'!J:L,3)),0)</f>
        <v>0</v>
      </c>
      <c r="H168" s="141">
        <f>VLOOKUP($C168,'OC 1'!J:L,3)</f>
        <v>0</v>
      </c>
      <c r="I168" s="141">
        <f>VLOOKUP($C168,'OC 2'!J:L,3)</f>
        <v>0</v>
      </c>
      <c r="J168" s="141">
        <f>VLOOKUP($C168,'OC 3'!J:L,3)</f>
        <v>0</v>
      </c>
      <c r="K168" s="141">
        <f>IFERROR(IF($C168&gt;'Nouveau crédit'!$L$9,0,VLOOKUP($C168,'Nouveau crédit'!J:L,3)),0)</f>
        <v>0</v>
      </c>
      <c r="L168" s="143">
        <f t="shared" si="9"/>
        <v>0</v>
      </c>
      <c r="M168" s="144">
        <f>IFERROR(IF(C168&lt;=regroupement!$L$9,regroupement!$L$14,0),0)</f>
        <v>0</v>
      </c>
      <c r="N168" s="145">
        <f t="shared" si="10"/>
        <v>0</v>
      </c>
    </row>
    <row r="169" spans="1:14" x14ac:dyDescent="0.2">
      <c r="A169" s="123">
        <f t="shared" si="11"/>
        <v>0</v>
      </c>
      <c r="B169" s="54">
        <v>161</v>
      </c>
      <c r="C169" s="142">
        <f t="shared" si="12"/>
        <v>4867</v>
      </c>
      <c r="D169" s="141">
        <f>IFERROR(IF($C169&gt;'PAT1'!$L$9,0,VLOOKUP($C169,'PAT1'!J:L,3)),0)</f>
        <v>0</v>
      </c>
      <c r="E169" s="141">
        <f>IFERROR(IF($C169&gt;'PAT2'!$L$9,0,VLOOKUP($C169,'PAT2'!J:L,3)),0)</f>
        <v>0</v>
      </c>
      <c r="F169" s="141">
        <f>IFERROR(IF($C169&gt;'PAT3'!$L$9,0,VLOOKUP($C169,'PAT3'!J:L,3)),0)</f>
        <v>0</v>
      </c>
      <c r="G169" s="141">
        <f>IFERROR(IF($C169&gt;'PAT4'!$L$9,0,VLOOKUP($C169,'PAT4'!J:L,3)),0)</f>
        <v>0</v>
      </c>
      <c r="H169" s="141">
        <f>VLOOKUP($C169,'OC 1'!J:L,3)</f>
        <v>0</v>
      </c>
      <c r="I169" s="141">
        <f>VLOOKUP($C169,'OC 2'!J:L,3)</f>
        <v>0</v>
      </c>
      <c r="J169" s="141">
        <f>VLOOKUP($C169,'OC 3'!J:L,3)</f>
        <v>0</v>
      </c>
      <c r="K169" s="141">
        <f>IFERROR(IF($C169&gt;'Nouveau crédit'!$L$9,0,VLOOKUP($C169,'Nouveau crédit'!J:L,3)),0)</f>
        <v>0</v>
      </c>
      <c r="L169" s="143">
        <f t="shared" si="9"/>
        <v>0</v>
      </c>
      <c r="M169" s="144">
        <f>IFERROR(IF(C169&lt;=regroupement!$L$9,regroupement!$L$14,0),0)</f>
        <v>0</v>
      </c>
      <c r="N169" s="145">
        <f t="shared" si="10"/>
        <v>0</v>
      </c>
    </row>
    <row r="170" spans="1:14" x14ac:dyDescent="0.2">
      <c r="A170" s="123">
        <f t="shared" si="11"/>
        <v>0</v>
      </c>
      <c r="B170" s="54">
        <v>162</v>
      </c>
      <c r="C170" s="142">
        <f t="shared" si="12"/>
        <v>4897</v>
      </c>
      <c r="D170" s="141">
        <f>IFERROR(IF($C170&gt;'PAT1'!$L$9,0,VLOOKUP($C170,'PAT1'!J:L,3)),0)</f>
        <v>0</v>
      </c>
      <c r="E170" s="141">
        <f>IFERROR(IF($C170&gt;'PAT2'!$L$9,0,VLOOKUP($C170,'PAT2'!J:L,3)),0)</f>
        <v>0</v>
      </c>
      <c r="F170" s="141">
        <f>IFERROR(IF($C170&gt;'PAT3'!$L$9,0,VLOOKUP($C170,'PAT3'!J:L,3)),0)</f>
        <v>0</v>
      </c>
      <c r="G170" s="141">
        <f>IFERROR(IF($C170&gt;'PAT4'!$L$9,0,VLOOKUP($C170,'PAT4'!J:L,3)),0)</f>
        <v>0</v>
      </c>
      <c r="H170" s="141">
        <f>VLOOKUP($C170,'OC 1'!J:L,3)</f>
        <v>0</v>
      </c>
      <c r="I170" s="141">
        <f>VLOOKUP($C170,'OC 2'!J:L,3)</f>
        <v>0</v>
      </c>
      <c r="J170" s="141">
        <f>VLOOKUP($C170,'OC 3'!J:L,3)</f>
        <v>0</v>
      </c>
      <c r="K170" s="141">
        <f>IFERROR(IF($C170&gt;'Nouveau crédit'!$L$9,0,VLOOKUP($C170,'Nouveau crédit'!J:L,3)),0)</f>
        <v>0</v>
      </c>
      <c r="L170" s="143">
        <f t="shared" si="9"/>
        <v>0</v>
      </c>
      <c r="M170" s="144">
        <f>IFERROR(IF(C170&lt;=regroupement!$L$9,regroupement!$L$14,0),0)</f>
        <v>0</v>
      </c>
      <c r="N170" s="145">
        <f t="shared" si="10"/>
        <v>0</v>
      </c>
    </row>
    <row r="171" spans="1:14" x14ac:dyDescent="0.2">
      <c r="A171" s="123">
        <f t="shared" si="11"/>
        <v>0</v>
      </c>
      <c r="B171" s="54">
        <v>163</v>
      </c>
      <c r="C171" s="142">
        <f t="shared" si="12"/>
        <v>4928</v>
      </c>
      <c r="D171" s="141">
        <f>IFERROR(IF($C171&gt;'PAT1'!$L$9,0,VLOOKUP($C171,'PAT1'!J:L,3)),0)</f>
        <v>0</v>
      </c>
      <c r="E171" s="141">
        <f>IFERROR(IF($C171&gt;'PAT2'!$L$9,0,VLOOKUP($C171,'PAT2'!J:L,3)),0)</f>
        <v>0</v>
      </c>
      <c r="F171" s="141">
        <f>IFERROR(IF($C171&gt;'PAT3'!$L$9,0,VLOOKUP($C171,'PAT3'!J:L,3)),0)</f>
        <v>0</v>
      </c>
      <c r="G171" s="141">
        <f>IFERROR(IF($C171&gt;'PAT4'!$L$9,0,VLOOKUP($C171,'PAT4'!J:L,3)),0)</f>
        <v>0</v>
      </c>
      <c r="H171" s="141">
        <f>VLOOKUP($C171,'OC 1'!J:L,3)</f>
        <v>0</v>
      </c>
      <c r="I171" s="141">
        <f>VLOOKUP($C171,'OC 2'!J:L,3)</f>
        <v>0</v>
      </c>
      <c r="J171" s="141">
        <f>VLOOKUP($C171,'OC 3'!J:L,3)</f>
        <v>0</v>
      </c>
      <c r="K171" s="141">
        <f>IFERROR(IF($C171&gt;'Nouveau crédit'!$L$9,0,VLOOKUP($C171,'Nouveau crédit'!J:L,3)),0)</f>
        <v>0</v>
      </c>
      <c r="L171" s="143">
        <f t="shared" si="9"/>
        <v>0</v>
      </c>
      <c r="M171" s="144">
        <f>IFERROR(IF(C171&lt;=regroupement!$L$9,regroupement!$L$14,0),0)</f>
        <v>0</v>
      </c>
      <c r="N171" s="145">
        <f t="shared" si="10"/>
        <v>0</v>
      </c>
    </row>
    <row r="172" spans="1:14" x14ac:dyDescent="0.2">
      <c r="A172" s="123">
        <f t="shared" si="11"/>
        <v>0</v>
      </c>
      <c r="B172" s="54">
        <v>164</v>
      </c>
      <c r="C172" s="142">
        <f t="shared" si="12"/>
        <v>4958</v>
      </c>
      <c r="D172" s="141">
        <f>IFERROR(IF($C172&gt;'PAT1'!$L$9,0,VLOOKUP($C172,'PAT1'!J:L,3)),0)</f>
        <v>0</v>
      </c>
      <c r="E172" s="141">
        <f>IFERROR(IF($C172&gt;'PAT2'!$L$9,0,VLOOKUP($C172,'PAT2'!J:L,3)),0)</f>
        <v>0</v>
      </c>
      <c r="F172" s="141">
        <f>IFERROR(IF($C172&gt;'PAT3'!$L$9,0,VLOOKUP($C172,'PAT3'!J:L,3)),0)</f>
        <v>0</v>
      </c>
      <c r="G172" s="141">
        <f>IFERROR(IF($C172&gt;'PAT4'!$L$9,0,VLOOKUP($C172,'PAT4'!J:L,3)),0)</f>
        <v>0</v>
      </c>
      <c r="H172" s="141">
        <f>VLOOKUP($C172,'OC 1'!J:L,3)</f>
        <v>0</v>
      </c>
      <c r="I172" s="141">
        <f>VLOOKUP($C172,'OC 2'!J:L,3)</f>
        <v>0</v>
      </c>
      <c r="J172" s="141">
        <f>VLOOKUP($C172,'OC 3'!J:L,3)</f>
        <v>0</v>
      </c>
      <c r="K172" s="141">
        <f>IFERROR(IF($C172&gt;'Nouveau crédit'!$L$9,0,VLOOKUP($C172,'Nouveau crédit'!J:L,3)),0)</f>
        <v>0</v>
      </c>
      <c r="L172" s="143">
        <f t="shared" si="9"/>
        <v>0</v>
      </c>
      <c r="M172" s="144">
        <f>IFERROR(IF(C172&lt;=regroupement!$L$9,regroupement!$L$14,0),0)</f>
        <v>0</v>
      </c>
      <c r="N172" s="145">
        <f t="shared" si="10"/>
        <v>0</v>
      </c>
    </row>
    <row r="173" spans="1:14" x14ac:dyDescent="0.2">
      <c r="A173" s="123">
        <f t="shared" si="11"/>
        <v>0</v>
      </c>
      <c r="B173" s="54">
        <v>165</v>
      </c>
      <c r="C173" s="142">
        <f t="shared" si="12"/>
        <v>4989</v>
      </c>
      <c r="D173" s="141">
        <f>IFERROR(IF($C173&gt;'PAT1'!$L$9,0,VLOOKUP($C173,'PAT1'!J:L,3)),0)</f>
        <v>0</v>
      </c>
      <c r="E173" s="141">
        <f>IFERROR(IF($C173&gt;'PAT2'!$L$9,0,VLOOKUP($C173,'PAT2'!J:L,3)),0)</f>
        <v>0</v>
      </c>
      <c r="F173" s="141">
        <f>IFERROR(IF($C173&gt;'PAT3'!$L$9,0,VLOOKUP($C173,'PAT3'!J:L,3)),0)</f>
        <v>0</v>
      </c>
      <c r="G173" s="141">
        <f>IFERROR(IF($C173&gt;'PAT4'!$L$9,0,VLOOKUP($C173,'PAT4'!J:L,3)),0)</f>
        <v>0</v>
      </c>
      <c r="H173" s="141">
        <f>VLOOKUP($C173,'OC 1'!J:L,3)</f>
        <v>0</v>
      </c>
      <c r="I173" s="141">
        <f>VLOOKUP($C173,'OC 2'!J:L,3)</f>
        <v>0</v>
      </c>
      <c r="J173" s="141">
        <f>VLOOKUP($C173,'OC 3'!J:L,3)</f>
        <v>0</v>
      </c>
      <c r="K173" s="141">
        <f>IFERROR(IF($C173&gt;'Nouveau crédit'!$L$9,0,VLOOKUP($C173,'Nouveau crédit'!J:L,3)),0)</f>
        <v>0</v>
      </c>
      <c r="L173" s="143">
        <f t="shared" si="9"/>
        <v>0</v>
      </c>
      <c r="M173" s="144">
        <f>IFERROR(IF(C173&lt;=regroupement!$L$9,regroupement!$L$14,0),0)</f>
        <v>0</v>
      </c>
      <c r="N173" s="145">
        <f t="shared" si="10"/>
        <v>0</v>
      </c>
    </row>
    <row r="174" spans="1:14" x14ac:dyDescent="0.2">
      <c r="A174" s="123">
        <f t="shared" si="11"/>
        <v>0</v>
      </c>
      <c r="B174" s="54">
        <v>166</v>
      </c>
      <c r="C174" s="142">
        <f t="shared" si="12"/>
        <v>5020</v>
      </c>
      <c r="D174" s="141">
        <f>IFERROR(IF($C174&gt;'PAT1'!$L$9,0,VLOOKUP($C174,'PAT1'!J:L,3)),0)</f>
        <v>0</v>
      </c>
      <c r="E174" s="141">
        <f>IFERROR(IF($C174&gt;'PAT2'!$L$9,0,VLOOKUP($C174,'PAT2'!J:L,3)),0)</f>
        <v>0</v>
      </c>
      <c r="F174" s="141">
        <f>IFERROR(IF($C174&gt;'PAT3'!$L$9,0,VLOOKUP($C174,'PAT3'!J:L,3)),0)</f>
        <v>0</v>
      </c>
      <c r="G174" s="141">
        <f>IFERROR(IF($C174&gt;'PAT4'!$L$9,0,VLOOKUP($C174,'PAT4'!J:L,3)),0)</f>
        <v>0</v>
      </c>
      <c r="H174" s="141">
        <f>VLOOKUP($C174,'OC 1'!J:L,3)</f>
        <v>0</v>
      </c>
      <c r="I174" s="141">
        <f>VLOOKUP($C174,'OC 2'!J:L,3)</f>
        <v>0</v>
      </c>
      <c r="J174" s="141">
        <f>VLOOKUP($C174,'OC 3'!J:L,3)</f>
        <v>0</v>
      </c>
      <c r="K174" s="141">
        <f>IFERROR(IF($C174&gt;'Nouveau crédit'!$L$9,0,VLOOKUP($C174,'Nouveau crédit'!J:L,3)),0)</f>
        <v>0</v>
      </c>
      <c r="L174" s="143">
        <f t="shared" si="9"/>
        <v>0</v>
      </c>
      <c r="M174" s="144">
        <f>IFERROR(IF(C174&lt;=regroupement!$L$9,regroupement!$L$14,0),0)</f>
        <v>0</v>
      </c>
      <c r="N174" s="145">
        <f t="shared" si="10"/>
        <v>0</v>
      </c>
    </row>
    <row r="175" spans="1:14" x14ac:dyDescent="0.2">
      <c r="A175" s="123">
        <f t="shared" si="11"/>
        <v>0</v>
      </c>
      <c r="B175" s="54">
        <v>167</v>
      </c>
      <c r="C175" s="142">
        <f t="shared" si="12"/>
        <v>5050</v>
      </c>
      <c r="D175" s="141">
        <f>IFERROR(IF($C175&gt;'PAT1'!$L$9,0,VLOOKUP($C175,'PAT1'!J:L,3)),0)</f>
        <v>0</v>
      </c>
      <c r="E175" s="141">
        <f>IFERROR(IF($C175&gt;'PAT2'!$L$9,0,VLOOKUP($C175,'PAT2'!J:L,3)),0)</f>
        <v>0</v>
      </c>
      <c r="F175" s="141">
        <f>IFERROR(IF($C175&gt;'PAT3'!$L$9,0,VLOOKUP($C175,'PAT3'!J:L,3)),0)</f>
        <v>0</v>
      </c>
      <c r="G175" s="141">
        <f>IFERROR(IF($C175&gt;'PAT4'!$L$9,0,VLOOKUP($C175,'PAT4'!J:L,3)),0)</f>
        <v>0</v>
      </c>
      <c r="H175" s="141">
        <f>VLOOKUP($C175,'OC 1'!J:L,3)</f>
        <v>0</v>
      </c>
      <c r="I175" s="141">
        <f>VLOOKUP($C175,'OC 2'!J:L,3)</f>
        <v>0</v>
      </c>
      <c r="J175" s="141">
        <f>VLOOKUP($C175,'OC 3'!J:L,3)</f>
        <v>0</v>
      </c>
      <c r="K175" s="141">
        <f>IFERROR(IF($C175&gt;'Nouveau crédit'!$L$9,0,VLOOKUP($C175,'Nouveau crédit'!J:L,3)),0)</f>
        <v>0</v>
      </c>
      <c r="L175" s="143">
        <f t="shared" si="9"/>
        <v>0</v>
      </c>
      <c r="M175" s="144">
        <f>IFERROR(IF(C175&lt;=regroupement!$L$9,regroupement!$L$14,0),0)</f>
        <v>0</v>
      </c>
      <c r="N175" s="145">
        <f t="shared" si="10"/>
        <v>0</v>
      </c>
    </row>
    <row r="176" spans="1:14" x14ac:dyDescent="0.2">
      <c r="A176" s="123">
        <f t="shared" si="11"/>
        <v>0</v>
      </c>
      <c r="B176" s="54">
        <v>168</v>
      </c>
      <c r="C176" s="142">
        <f t="shared" si="12"/>
        <v>5081</v>
      </c>
      <c r="D176" s="141">
        <f>IFERROR(IF($C176&gt;'PAT1'!$L$9,0,VLOOKUP($C176,'PAT1'!J:L,3)),0)</f>
        <v>0</v>
      </c>
      <c r="E176" s="141">
        <f>IFERROR(IF($C176&gt;'PAT2'!$L$9,0,VLOOKUP($C176,'PAT2'!J:L,3)),0)</f>
        <v>0</v>
      </c>
      <c r="F176" s="141">
        <f>IFERROR(IF($C176&gt;'PAT3'!$L$9,0,VLOOKUP($C176,'PAT3'!J:L,3)),0)</f>
        <v>0</v>
      </c>
      <c r="G176" s="141">
        <f>IFERROR(IF($C176&gt;'PAT4'!$L$9,0,VLOOKUP($C176,'PAT4'!J:L,3)),0)</f>
        <v>0</v>
      </c>
      <c r="H176" s="141">
        <f>VLOOKUP($C176,'OC 1'!J:L,3)</f>
        <v>0</v>
      </c>
      <c r="I176" s="141">
        <f>VLOOKUP($C176,'OC 2'!J:L,3)</f>
        <v>0</v>
      </c>
      <c r="J176" s="141">
        <f>VLOOKUP($C176,'OC 3'!J:L,3)</f>
        <v>0</v>
      </c>
      <c r="K176" s="141">
        <f>IFERROR(IF($C176&gt;'Nouveau crédit'!$L$9,0,VLOOKUP($C176,'Nouveau crédit'!J:L,3)),0)</f>
        <v>0</v>
      </c>
      <c r="L176" s="143">
        <f t="shared" si="9"/>
        <v>0</v>
      </c>
      <c r="M176" s="144">
        <f>IFERROR(IF(C176&lt;=regroupement!$L$9,regroupement!$L$14,0),0)</f>
        <v>0</v>
      </c>
      <c r="N176" s="145">
        <f t="shared" si="10"/>
        <v>0</v>
      </c>
    </row>
    <row r="177" spans="1:14" x14ac:dyDescent="0.2">
      <c r="A177" s="123">
        <f t="shared" si="11"/>
        <v>0</v>
      </c>
      <c r="B177" s="54">
        <v>169</v>
      </c>
      <c r="C177" s="142">
        <f t="shared" si="12"/>
        <v>5111</v>
      </c>
      <c r="D177" s="141">
        <f>IFERROR(IF($C177&gt;'PAT1'!$L$9,0,VLOOKUP($C177,'PAT1'!J:L,3)),0)</f>
        <v>0</v>
      </c>
      <c r="E177" s="141">
        <f>IFERROR(IF($C177&gt;'PAT2'!$L$9,0,VLOOKUP($C177,'PAT2'!J:L,3)),0)</f>
        <v>0</v>
      </c>
      <c r="F177" s="141">
        <f>IFERROR(IF($C177&gt;'PAT3'!$L$9,0,VLOOKUP($C177,'PAT3'!J:L,3)),0)</f>
        <v>0</v>
      </c>
      <c r="G177" s="141">
        <f>IFERROR(IF($C177&gt;'PAT4'!$L$9,0,VLOOKUP($C177,'PAT4'!J:L,3)),0)</f>
        <v>0</v>
      </c>
      <c r="H177" s="141">
        <f>VLOOKUP($C177,'OC 1'!J:L,3)</f>
        <v>0</v>
      </c>
      <c r="I177" s="141">
        <f>VLOOKUP($C177,'OC 2'!J:L,3)</f>
        <v>0</v>
      </c>
      <c r="J177" s="141">
        <f>VLOOKUP($C177,'OC 3'!J:L,3)</f>
        <v>0</v>
      </c>
      <c r="K177" s="141">
        <f>IFERROR(IF($C177&gt;'Nouveau crédit'!$L$9,0,VLOOKUP($C177,'Nouveau crédit'!J:L,3)),0)</f>
        <v>0</v>
      </c>
      <c r="L177" s="143">
        <f t="shared" si="9"/>
        <v>0</v>
      </c>
      <c r="M177" s="144">
        <f>IFERROR(IF(C177&lt;=regroupement!$L$9,regroupement!$L$14,0),0)</f>
        <v>0</v>
      </c>
      <c r="N177" s="145">
        <f t="shared" si="10"/>
        <v>0</v>
      </c>
    </row>
    <row r="178" spans="1:14" x14ac:dyDescent="0.2">
      <c r="A178" s="123">
        <f t="shared" si="11"/>
        <v>0</v>
      </c>
      <c r="B178" s="54">
        <v>170</v>
      </c>
      <c r="C178" s="142">
        <f t="shared" si="12"/>
        <v>5142</v>
      </c>
      <c r="D178" s="141">
        <f>IFERROR(IF($C178&gt;'PAT1'!$L$9,0,VLOOKUP($C178,'PAT1'!J:L,3)),0)</f>
        <v>0</v>
      </c>
      <c r="E178" s="141">
        <f>IFERROR(IF($C178&gt;'PAT2'!$L$9,0,VLOOKUP($C178,'PAT2'!J:L,3)),0)</f>
        <v>0</v>
      </c>
      <c r="F178" s="141">
        <f>IFERROR(IF($C178&gt;'PAT3'!$L$9,0,VLOOKUP($C178,'PAT3'!J:L,3)),0)</f>
        <v>0</v>
      </c>
      <c r="G178" s="141">
        <f>IFERROR(IF($C178&gt;'PAT4'!$L$9,0,VLOOKUP($C178,'PAT4'!J:L,3)),0)</f>
        <v>0</v>
      </c>
      <c r="H178" s="141">
        <f>VLOOKUP($C178,'OC 1'!J:L,3)</f>
        <v>0</v>
      </c>
      <c r="I178" s="141">
        <f>VLOOKUP($C178,'OC 2'!J:L,3)</f>
        <v>0</v>
      </c>
      <c r="J178" s="141">
        <f>VLOOKUP($C178,'OC 3'!J:L,3)</f>
        <v>0</v>
      </c>
      <c r="K178" s="141">
        <f>IFERROR(IF($C178&gt;'Nouveau crédit'!$L$9,0,VLOOKUP($C178,'Nouveau crédit'!J:L,3)),0)</f>
        <v>0</v>
      </c>
      <c r="L178" s="143">
        <f t="shared" si="9"/>
        <v>0</v>
      </c>
      <c r="M178" s="144">
        <f>IFERROR(IF(C178&lt;=regroupement!$L$9,regroupement!$L$14,0),0)</f>
        <v>0</v>
      </c>
      <c r="N178" s="145">
        <f t="shared" si="10"/>
        <v>0</v>
      </c>
    </row>
    <row r="179" spans="1:14" x14ac:dyDescent="0.2">
      <c r="A179" s="123">
        <f t="shared" si="11"/>
        <v>0</v>
      </c>
      <c r="B179" s="54">
        <v>171</v>
      </c>
      <c r="C179" s="142">
        <f t="shared" si="12"/>
        <v>5173</v>
      </c>
      <c r="D179" s="141">
        <f>IFERROR(IF($C179&gt;'PAT1'!$L$9,0,VLOOKUP($C179,'PAT1'!J:L,3)),0)</f>
        <v>0</v>
      </c>
      <c r="E179" s="141">
        <f>IFERROR(IF($C179&gt;'PAT2'!$L$9,0,VLOOKUP($C179,'PAT2'!J:L,3)),0)</f>
        <v>0</v>
      </c>
      <c r="F179" s="141">
        <f>IFERROR(IF($C179&gt;'PAT3'!$L$9,0,VLOOKUP($C179,'PAT3'!J:L,3)),0)</f>
        <v>0</v>
      </c>
      <c r="G179" s="141">
        <f>IFERROR(IF($C179&gt;'PAT4'!$L$9,0,VLOOKUP($C179,'PAT4'!J:L,3)),0)</f>
        <v>0</v>
      </c>
      <c r="H179" s="141">
        <f>VLOOKUP($C179,'OC 1'!J:L,3)</f>
        <v>0</v>
      </c>
      <c r="I179" s="141">
        <f>VLOOKUP($C179,'OC 2'!J:L,3)</f>
        <v>0</v>
      </c>
      <c r="J179" s="141">
        <f>VLOOKUP($C179,'OC 3'!J:L,3)</f>
        <v>0</v>
      </c>
      <c r="K179" s="141">
        <f>IFERROR(IF($C179&gt;'Nouveau crédit'!$L$9,0,VLOOKUP($C179,'Nouveau crédit'!J:L,3)),0)</f>
        <v>0</v>
      </c>
      <c r="L179" s="143">
        <f t="shared" si="9"/>
        <v>0</v>
      </c>
      <c r="M179" s="144">
        <f>IFERROR(IF(C179&lt;=regroupement!$L$9,regroupement!$L$14,0),0)</f>
        <v>0</v>
      </c>
      <c r="N179" s="145">
        <f t="shared" si="10"/>
        <v>0</v>
      </c>
    </row>
    <row r="180" spans="1:14" x14ac:dyDescent="0.2">
      <c r="A180" s="123">
        <f t="shared" si="11"/>
        <v>0</v>
      </c>
      <c r="B180" s="54">
        <v>172</v>
      </c>
      <c r="C180" s="142">
        <f t="shared" si="12"/>
        <v>5201</v>
      </c>
      <c r="D180" s="141">
        <f>IFERROR(IF($C180&gt;'PAT1'!$L$9,0,VLOOKUP($C180,'PAT1'!J:L,3)),0)</f>
        <v>0</v>
      </c>
      <c r="E180" s="141">
        <f>IFERROR(IF($C180&gt;'PAT2'!$L$9,0,VLOOKUP($C180,'PAT2'!J:L,3)),0)</f>
        <v>0</v>
      </c>
      <c r="F180" s="141">
        <f>IFERROR(IF($C180&gt;'PAT3'!$L$9,0,VLOOKUP($C180,'PAT3'!J:L,3)),0)</f>
        <v>0</v>
      </c>
      <c r="G180" s="141">
        <f>IFERROR(IF($C180&gt;'PAT4'!$L$9,0,VLOOKUP($C180,'PAT4'!J:L,3)),0)</f>
        <v>0</v>
      </c>
      <c r="H180" s="141">
        <f>VLOOKUP($C180,'OC 1'!J:L,3)</f>
        <v>0</v>
      </c>
      <c r="I180" s="141">
        <f>VLOOKUP($C180,'OC 2'!J:L,3)</f>
        <v>0</v>
      </c>
      <c r="J180" s="141">
        <f>VLOOKUP($C180,'OC 3'!J:L,3)</f>
        <v>0</v>
      </c>
      <c r="K180" s="141">
        <f>IFERROR(IF($C180&gt;'Nouveau crédit'!$L$9,0,VLOOKUP($C180,'Nouveau crédit'!J:L,3)),0)</f>
        <v>0</v>
      </c>
      <c r="L180" s="143">
        <f t="shared" si="9"/>
        <v>0</v>
      </c>
      <c r="M180" s="144">
        <f>IFERROR(IF(C180&lt;=regroupement!$L$9,regroupement!$L$14,0),0)</f>
        <v>0</v>
      </c>
      <c r="N180" s="145">
        <f t="shared" si="10"/>
        <v>0</v>
      </c>
    </row>
    <row r="181" spans="1:14" x14ac:dyDescent="0.2">
      <c r="A181" s="123">
        <f t="shared" si="11"/>
        <v>0</v>
      </c>
      <c r="B181" s="54">
        <v>173</v>
      </c>
      <c r="C181" s="142">
        <f t="shared" si="12"/>
        <v>5232</v>
      </c>
      <c r="D181" s="141">
        <f>IFERROR(IF($C181&gt;'PAT1'!$L$9,0,VLOOKUP($C181,'PAT1'!J:L,3)),0)</f>
        <v>0</v>
      </c>
      <c r="E181" s="141">
        <f>IFERROR(IF($C181&gt;'PAT2'!$L$9,0,VLOOKUP($C181,'PAT2'!J:L,3)),0)</f>
        <v>0</v>
      </c>
      <c r="F181" s="141">
        <f>IFERROR(IF($C181&gt;'PAT3'!$L$9,0,VLOOKUP($C181,'PAT3'!J:L,3)),0)</f>
        <v>0</v>
      </c>
      <c r="G181" s="141">
        <f>IFERROR(IF($C181&gt;'PAT4'!$L$9,0,VLOOKUP($C181,'PAT4'!J:L,3)),0)</f>
        <v>0</v>
      </c>
      <c r="H181" s="141">
        <f>VLOOKUP($C181,'OC 1'!J:L,3)</f>
        <v>0</v>
      </c>
      <c r="I181" s="141">
        <f>VLOOKUP($C181,'OC 2'!J:L,3)</f>
        <v>0</v>
      </c>
      <c r="J181" s="141">
        <f>VLOOKUP($C181,'OC 3'!J:L,3)</f>
        <v>0</v>
      </c>
      <c r="K181" s="141">
        <f>IFERROR(IF($C181&gt;'Nouveau crédit'!$L$9,0,VLOOKUP($C181,'Nouveau crédit'!J:L,3)),0)</f>
        <v>0</v>
      </c>
      <c r="L181" s="143">
        <f t="shared" si="9"/>
        <v>0</v>
      </c>
      <c r="M181" s="144">
        <f>IFERROR(IF(C181&lt;=regroupement!$L$9,regroupement!$L$14,0),0)</f>
        <v>0</v>
      </c>
      <c r="N181" s="145">
        <f t="shared" si="10"/>
        <v>0</v>
      </c>
    </row>
    <row r="182" spans="1:14" x14ac:dyDescent="0.2">
      <c r="A182" s="123">
        <f t="shared" si="11"/>
        <v>0</v>
      </c>
      <c r="B182" s="54">
        <v>174</v>
      </c>
      <c r="C182" s="142">
        <f t="shared" si="12"/>
        <v>5262</v>
      </c>
      <c r="D182" s="141">
        <f>IFERROR(IF($C182&gt;'PAT1'!$L$9,0,VLOOKUP($C182,'PAT1'!J:L,3)),0)</f>
        <v>0</v>
      </c>
      <c r="E182" s="141">
        <f>IFERROR(IF($C182&gt;'PAT2'!$L$9,0,VLOOKUP($C182,'PAT2'!J:L,3)),0)</f>
        <v>0</v>
      </c>
      <c r="F182" s="141">
        <f>IFERROR(IF($C182&gt;'PAT3'!$L$9,0,VLOOKUP($C182,'PAT3'!J:L,3)),0)</f>
        <v>0</v>
      </c>
      <c r="G182" s="141">
        <f>IFERROR(IF($C182&gt;'PAT4'!$L$9,0,VLOOKUP($C182,'PAT4'!J:L,3)),0)</f>
        <v>0</v>
      </c>
      <c r="H182" s="141">
        <f>VLOOKUP($C182,'OC 1'!J:L,3)</f>
        <v>0</v>
      </c>
      <c r="I182" s="141">
        <f>VLOOKUP($C182,'OC 2'!J:L,3)</f>
        <v>0</v>
      </c>
      <c r="J182" s="141">
        <f>VLOOKUP($C182,'OC 3'!J:L,3)</f>
        <v>0</v>
      </c>
      <c r="K182" s="141">
        <f>IFERROR(IF($C182&gt;'Nouveau crédit'!$L$9,0,VLOOKUP($C182,'Nouveau crédit'!J:L,3)),0)</f>
        <v>0</v>
      </c>
      <c r="L182" s="143">
        <f t="shared" si="9"/>
        <v>0</v>
      </c>
      <c r="M182" s="144">
        <f>IFERROR(IF(C182&lt;=regroupement!$L$9,regroupement!$L$14,0),0)</f>
        <v>0</v>
      </c>
      <c r="N182" s="145">
        <f t="shared" si="10"/>
        <v>0</v>
      </c>
    </row>
    <row r="183" spans="1:14" x14ac:dyDescent="0.2">
      <c r="A183" s="123">
        <f t="shared" si="11"/>
        <v>0</v>
      </c>
      <c r="B183" s="54">
        <v>175</v>
      </c>
      <c r="C183" s="142">
        <f t="shared" si="12"/>
        <v>5293</v>
      </c>
      <c r="D183" s="141">
        <f>IFERROR(IF($C183&gt;'PAT1'!$L$9,0,VLOOKUP($C183,'PAT1'!J:L,3)),0)</f>
        <v>0</v>
      </c>
      <c r="E183" s="141">
        <f>IFERROR(IF($C183&gt;'PAT2'!$L$9,0,VLOOKUP($C183,'PAT2'!J:L,3)),0)</f>
        <v>0</v>
      </c>
      <c r="F183" s="141">
        <f>IFERROR(IF($C183&gt;'PAT3'!$L$9,0,VLOOKUP($C183,'PAT3'!J:L,3)),0)</f>
        <v>0</v>
      </c>
      <c r="G183" s="141">
        <f>IFERROR(IF($C183&gt;'PAT4'!$L$9,0,VLOOKUP($C183,'PAT4'!J:L,3)),0)</f>
        <v>0</v>
      </c>
      <c r="H183" s="141">
        <f>VLOOKUP($C183,'OC 1'!J:L,3)</f>
        <v>0</v>
      </c>
      <c r="I183" s="141">
        <f>VLOOKUP($C183,'OC 2'!J:L,3)</f>
        <v>0</v>
      </c>
      <c r="J183" s="141">
        <f>VLOOKUP($C183,'OC 3'!J:L,3)</f>
        <v>0</v>
      </c>
      <c r="K183" s="141">
        <f>IFERROR(IF($C183&gt;'Nouveau crédit'!$L$9,0,VLOOKUP($C183,'Nouveau crédit'!J:L,3)),0)</f>
        <v>0</v>
      </c>
      <c r="L183" s="143">
        <f t="shared" si="9"/>
        <v>0</v>
      </c>
      <c r="M183" s="144">
        <f>IFERROR(IF(C183&lt;=regroupement!$L$9,regroupement!$L$14,0),0)</f>
        <v>0</v>
      </c>
      <c r="N183" s="145">
        <f t="shared" si="10"/>
        <v>0</v>
      </c>
    </row>
    <row r="184" spans="1:14" x14ac:dyDescent="0.2">
      <c r="A184" s="123">
        <f t="shared" si="11"/>
        <v>0</v>
      </c>
      <c r="B184" s="54">
        <v>176</v>
      </c>
      <c r="C184" s="142">
        <f t="shared" si="12"/>
        <v>5323</v>
      </c>
      <c r="D184" s="141">
        <f>IFERROR(IF($C184&gt;'PAT1'!$L$9,0,VLOOKUP($C184,'PAT1'!J:L,3)),0)</f>
        <v>0</v>
      </c>
      <c r="E184" s="141">
        <f>IFERROR(IF($C184&gt;'PAT2'!$L$9,0,VLOOKUP($C184,'PAT2'!J:L,3)),0)</f>
        <v>0</v>
      </c>
      <c r="F184" s="141">
        <f>IFERROR(IF($C184&gt;'PAT3'!$L$9,0,VLOOKUP($C184,'PAT3'!J:L,3)),0)</f>
        <v>0</v>
      </c>
      <c r="G184" s="141">
        <f>IFERROR(IF($C184&gt;'PAT4'!$L$9,0,VLOOKUP($C184,'PAT4'!J:L,3)),0)</f>
        <v>0</v>
      </c>
      <c r="H184" s="141">
        <f>VLOOKUP($C184,'OC 1'!J:L,3)</f>
        <v>0</v>
      </c>
      <c r="I184" s="141">
        <f>VLOOKUP($C184,'OC 2'!J:L,3)</f>
        <v>0</v>
      </c>
      <c r="J184" s="141">
        <f>VLOOKUP($C184,'OC 3'!J:L,3)</f>
        <v>0</v>
      </c>
      <c r="K184" s="141">
        <f>IFERROR(IF($C184&gt;'Nouveau crédit'!$L$9,0,VLOOKUP($C184,'Nouveau crédit'!J:L,3)),0)</f>
        <v>0</v>
      </c>
      <c r="L184" s="143">
        <f t="shared" si="9"/>
        <v>0</v>
      </c>
      <c r="M184" s="144">
        <f>IFERROR(IF(C184&lt;=regroupement!$L$9,regroupement!$L$14,0),0)</f>
        <v>0</v>
      </c>
      <c r="N184" s="145">
        <f t="shared" si="10"/>
        <v>0</v>
      </c>
    </row>
    <row r="185" spans="1:14" x14ac:dyDescent="0.2">
      <c r="A185" s="123">
        <f t="shared" si="11"/>
        <v>0</v>
      </c>
      <c r="B185" s="54">
        <v>177</v>
      </c>
      <c r="C185" s="142">
        <f t="shared" si="12"/>
        <v>5354</v>
      </c>
      <c r="D185" s="141">
        <f>IFERROR(IF($C185&gt;'PAT1'!$L$9,0,VLOOKUP($C185,'PAT1'!J:L,3)),0)</f>
        <v>0</v>
      </c>
      <c r="E185" s="141">
        <f>IFERROR(IF($C185&gt;'PAT2'!$L$9,0,VLOOKUP($C185,'PAT2'!J:L,3)),0)</f>
        <v>0</v>
      </c>
      <c r="F185" s="141">
        <f>IFERROR(IF($C185&gt;'PAT3'!$L$9,0,VLOOKUP($C185,'PAT3'!J:L,3)),0)</f>
        <v>0</v>
      </c>
      <c r="G185" s="141">
        <f>IFERROR(IF($C185&gt;'PAT4'!$L$9,0,VLOOKUP($C185,'PAT4'!J:L,3)),0)</f>
        <v>0</v>
      </c>
      <c r="H185" s="141">
        <f>VLOOKUP($C185,'OC 1'!J:L,3)</f>
        <v>0</v>
      </c>
      <c r="I185" s="141">
        <f>VLOOKUP($C185,'OC 2'!J:L,3)</f>
        <v>0</v>
      </c>
      <c r="J185" s="141">
        <f>VLOOKUP($C185,'OC 3'!J:L,3)</f>
        <v>0</v>
      </c>
      <c r="K185" s="141">
        <f>IFERROR(IF($C185&gt;'Nouveau crédit'!$L$9,0,VLOOKUP($C185,'Nouveau crédit'!J:L,3)),0)</f>
        <v>0</v>
      </c>
      <c r="L185" s="143">
        <f t="shared" si="9"/>
        <v>0</v>
      </c>
      <c r="M185" s="144">
        <f>IFERROR(IF(C185&lt;=regroupement!$L$9,regroupement!$L$14,0),0)</f>
        <v>0</v>
      </c>
      <c r="N185" s="145">
        <f t="shared" si="10"/>
        <v>0</v>
      </c>
    </row>
    <row r="186" spans="1:14" x14ac:dyDescent="0.2">
      <c r="A186" s="123">
        <f t="shared" si="11"/>
        <v>0</v>
      </c>
      <c r="B186" s="54">
        <v>178</v>
      </c>
      <c r="C186" s="142">
        <f t="shared" si="12"/>
        <v>5385</v>
      </c>
      <c r="D186" s="141">
        <f>IFERROR(IF($C186&gt;'PAT1'!$L$9,0,VLOOKUP($C186,'PAT1'!J:L,3)),0)</f>
        <v>0</v>
      </c>
      <c r="E186" s="141">
        <f>IFERROR(IF($C186&gt;'PAT2'!$L$9,0,VLOOKUP($C186,'PAT2'!J:L,3)),0)</f>
        <v>0</v>
      </c>
      <c r="F186" s="141">
        <f>IFERROR(IF($C186&gt;'PAT3'!$L$9,0,VLOOKUP($C186,'PAT3'!J:L,3)),0)</f>
        <v>0</v>
      </c>
      <c r="G186" s="141">
        <f>IFERROR(IF($C186&gt;'PAT4'!$L$9,0,VLOOKUP($C186,'PAT4'!J:L,3)),0)</f>
        <v>0</v>
      </c>
      <c r="H186" s="141">
        <f>VLOOKUP($C186,'OC 1'!J:L,3)</f>
        <v>0</v>
      </c>
      <c r="I186" s="141">
        <f>VLOOKUP($C186,'OC 2'!J:L,3)</f>
        <v>0</v>
      </c>
      <c r="J186" s="141">
        <f>VLOOKUP($C186,'OC 3'!J:L,3)</f>
        <v>0</v>
      </c>
      <c r="K186" s="141">
        <f>IFERROR(IF($C186&gt;'Nouveau crédit'!$L$9,0,VLOOKUP($C186,'Nouveau crédit'!J:L,3)),0)</f>
        <v>0</v>
      </c>
      <c r="L186" s="143">
        <f t="shared" si="9"/>
        <v>0</v>
      </c>
      <c r="M186" s="144">
        <f>IFERROR(IF(C186&lt;=regroupement!$L$9,regroupement!$L$14,0),0)</f>
        <v>0</v>
      </c>
      <c r="N186" s="145">
        <f t="shared" si="10"/>
        <v>0</v>
      </c>
    </row>
    <row r="187" spans="1:14" x14ac:dyDescent="0.2">
      <c r="A187" s="123">
        <f t="shared" si="11"/>
        <v>0</v>
      </c>
      <c r="B187" s="54">
        <v>179</v>
      </c>
      <c r="C187" s="142">
        <f t="shared" si="12"/>
        <v>5415</v>
      </c>
      <c r="D187" s="141">
        <f>IFERROR(IF($C187&gt;'PAT1'!$L$9,0,VLOOKUP($C187,'PAT1'!J:L,3)),0)</f>
        <v>0</v>
      </c>
      <c r="E187" s="141">
        <f>IFERROR(IF($C187&gt;'PAT2'!$L$9,0,VLOOKUP($C187,'PAT2'!J:L,3)),0)</f>
        <v>0</v>
      </c>
      <c r="F187" s="141">
        <f>IFERROR(IF($C187&gt;'PAT3'!$L$9,0,VLOOKUP($C187,'PAT3'!J:L,3)),0)</f>
        <v>0</v>
      </c>
      <c r="G187" s="141">
        <f>IFERROR(IF($C187&gt;'PAT4'!$L$9,0,VLOOKUP($C187,'PAT4'!J:L,3)),0)</f>
        <v>0</v>
      </c>
      <c r="H187" s="141">
        <f>VLOOKUP($C187,'OC 1'!J:L,3)</f>
        <v>0</v>
      </c>
      <c r="I187" s="141">
        <f>VLOOKUP($C187,'OC 2'!J:L,3)</f>
        <v>0</v>
      </c>
      <c r="J187" s="141">
        <f>VLOOKUP($C187,'OC 3'!J:L,3)</f>
        <v>0</v>
      </c>
      <c r="K187" s="141">
        <f>IFERROR(IF($C187&gt;'Nouveau crédit'!$L$9,0,VLOOKUP($C187,'Nouveau crédit'!J:L,3)),0)</f>
        <v>0</v>
      </c>
      <c r="L187" s="143">
        <f t="shared" si="9"/>
        <v>0</v>
      </c>
      <c r="M187" s="144">
        <f>IFERROR(IF(C187&lt;=regroupement!$L$9,regroupement!$L$14,0),0)</f>
        <v>0</v>
      </c>
      <c r="N187" s="145">
        <f t="shared" si="10"/>
        <v>0</v>
      </c>
    </row>
    <row r="188" spans="1:14" x14ac:dyDescent="0.2">
      <c r="A188" s="123">
        <f t="shared" si="11"/>
        <v>0</v>
      </c>
      <c r="B188" s="54">
        <v>180</v>
      </c>
      <c r="C188" s="142">
        <f t="shared" si="12"/>
        <v>5446</v>
      </c>
      <c r="D188" s="141">
        <f>IFERROR(IF($C188&gt;'PAT1'!$L$9,0,VLOOKUP($C188,'PAT1'!J:L,3)),0)</f>
        <v>0</v>
      </c>
      <c r="E188" s="141">
        <f>IFERROR(IF($C188&gt;'PAT2'!$L$9,0,VLOOKUP($C188,'PAT2'!J:L,3)),0)</f>
        <v>0</v>
      </c>
      <c r="F188" s="141">
        <f>IFERROR(IF($C188&gt;'PAT3'!$L$9,0,VLOOKUP($C188,'PAT3'!J:L,3)),0)</f>
        <v>0</v>
      </c>
      <c r="G188" s="141">
        <f>IFERROR(IF($C188&gt;'PAT4'!$L$9,0,VLOOKUP($C188,'PAT4'!J:L,3)),0)</f>
        <v>0</v>
      </c>
      <c r="H188" s="141">
        <f>VLOOKUP($C188,'OC 1'!J:L,3)</f>
        <v>0</v>
      </c>
      <c r="I188" s="141">
        <f>VLOOKUP($C188,'OC 2'!J:L,3)</f>
        <v>0</v>
      </c>
      <c r="J188" s="141">
        <f>VLOOKUP($C188,'OC 3'!J:L,3)</f>
        <v>0</v>
      </c>
      <c r="K188" s="141">
        <f>IFERROR(IF($C188&gt;'Nouveau crédit'!$L$9,0,VLOOKUP($C188,'Nouveau crédit'!J:L,3)),0)</f>
        <v>0</v>
      </c>
      <c r="L188" s="143">
        <f t="shared" si="9"/>
        <v>0</v>
      </c>
      <c r="M188" s="144">
        <f>IFERROR(IF(C188&lt;=regroupement!$L$9,regroupement!$L$14,0),0)</f>
        <v>0</v>
      </c>
      <c r="N188" s="145">
        <f t="shared" si="10"/>
        <v>0</v>
      </c>
    </row>
    <row r="189" spans="1:14" x14ac:dyDescent="0.2">
      <c r="A189" s="123">
        <f t="shared" si="11"/>
        <v>0</v>
      </c>
      <c r="B189" s="54">
        <v>181</v>
      </c>
      <c r="C189" s="142">
        <f t="shared" si="12"/>
        <v>5476</v>
      </c>
      <c r="D189" s="141">
        <f>IFERROR(IF($C189&gt;'PAT1'!$L$9,0,VLOOKUP($C189,'PAT1'!J:L,3)),0)</f>
        <v>0</v>
      </c>
      <c r="E189" s="141">
        <f>IFERROR(IF($C189&gt;'PAT2'!$L$9,0,VLOOKUP($C189,'PAT2'!J:L,3)),0)</f>
        <v>0</v>
      </c>
      <c r="F189" s="141">
        <f>IFERROR(IF($C189&gt;'PAT3'!$L$9,0,VLOOKUP($C189,'PAT3'!J:L,3)),0)</f>
        <v>0</v>
      </c>
      <c r="G189" s="141">
        <f>IFERROR(IF($C189&gt;'PAT4'!$L$9,0,VLOOKUP($C189,'PAT4'!J:L,3)),0)</f>
        <v>0</v>
      </c>
      <c r="H189" s="141">
        <f>VLOOKUP($C189,'OC 1'!J:L,3)</f>
        <v>0</v>
      </c>
      <c r="I189" s="141">
        <f>VLOOKUP($C189,'OC 2'!J:L,3)</f>
        <v>0</v>
      </c>
      <c r="J189" s="141">
        <f>VLOOKUP($C189,'OC 3'!J:L,3)</f>
        <v>0</v>
      </c>
      <c r="K189" s="141">
        <f>IFERROR(IF($C189&gt;'Nouveau crédit'!$L$9,0,VLOOKUP($C189,'Nouveau crédit'!J:L,3)),0)</f>
        <v>0</v>
      </c>
      <c r="L189" s="143">
        <f t="shared" si="9"/>
        <v>0</v>
      </c>
      <c r="M189" s="144">
        <f>IFERROR(IF(C189&lt;=regroupement!$L$9,regroupement!$L$14,0),0)</f>
        <v>0</v>
      </c>
      <c r="N189" s="145">
        <f t="shared" si="10"/>
        <v>0</v>
      </c>
    </row>
    <row r="190" spans="1:14" x14ac:dyDescent="0.2">
      <c r="A190" s="123">
        <f t="shared" si="11"/>
        <v>0</v>
      </c>
      <c r="B190" s="54">
        <v>182</v>
      </c>
      <c r="C190" s="142">
        <f t="shared" si="12"/>
        <v>5507</v>
      </c>
      <c r="D190" s="141">
        <f>IFERROR(IF($C190&gt;'PAT1'!$L$9,0,VLOOKUP($C190,'PAT1'!J:L,3)),0)</f>
        <v>0</v>
      </c>
      <c r="E190" s="141">
        <f>IFERROR(IF($C190&gt;'PAT2'!$L$9,0,VLOOKUP($C190,'PAT2'!J:L,3)),0)</f>
        <v>0</v>
      </c>
      <c r="F190" s="141">
        <f>IFERROR(IF($C190&gt;'PAT3'!$L$9,0,VLOOKUP($C190,'PAT3'!J:L,3)),0)</f>
        <v>0</v>
      </c>
      <c r="G190" s="141">
        <f>IFERROR(IF($C190&gt;'PAT4'!$L$9,0,VLOOKUP($C190,'PAT4'!J:L,3)),0)</f>
        <v>0</v>
      </c>
      <c r="H190" s="141">
        <f>VLOOKUP($C190,'OC 1'!J:L,3)</f>
        <v>0</v>
      </c>
      <c r="I190" s="141">
        <f>VLOOKUP($C190,'OC 2'!J:L,3)</f>
        <v>0</v>
      </c>
      <c r="J190" s="141">
        <f>VLOOKUP($C190,'OC 3'!J:L,3)</f>
        <v>0</v>
      </c>
      <c r="K190" s="141">
        <f>IFERROR(IF($C190&gt;'Nouveau crédit'!$L$9,0,VLOOKUP($C190,'Nouveau crédit'!J:L,3)),0)</f>
        <v>0</v>
      </c>
      <c r="L190" s="143">
        <f t="shared" si="9"/>
        <v>0</v>
      </c>
      <c r="M190" s="144">
        <f>IFERROR(IF(C190&lt;=regroupement!$L$9,regroupement!$L$14,0),0)</f>
        <v>0</v>
      </c>
      <c r="N190" s="145">
        <f t="shared" si="10"/>
        <v>0</v>
      </c>
    </row>
    <row r="191" spans="1:14" x14ac:dyDescent="0.2">
      <c r="A191" s="123">
        <f t="shared" si="11"/>
        <v>0</v>
      </c>
      <c r="B191" s="54">
        <v>183</v>
      </c>
      <c r="C191" s="142">
        <f t="shared" si="12"/>
        <v>5538</v>
      </c>
      <c r="D191" s="141">
        <f>IFERROR(IF($C191&gt;'PAT1'!$L$9,0,VLOOKUP($C191,'PAT1'!J:L,3)),0)</f>
        <v>0</v>
      </c>
      <c r="E191" s="141">
        <f>IFERROR(IF($C191&gt;'PAT2'!$L$9,0,VLOOKUP($C191,'PAT2'!J:L,3)),0)</f>
        <v>0</v>
      </c>
      <c r="F191" s="141">
        <f>IFERROR(IF($C191&gt;'PAT3'!$L$9,0,VLOOKUP($C191,'PAT3'!J:L,3)),0)</f>
        <v>0</v>
      </c>
      <c r="G191" s="141">
        <f>IFERROR(IF($C191&gt;'PAT4'!$L$9,0,VLOOKUP($C191,'PAT4'!J:L,3)),0)</f>
        <v>0</v>
      </c>
      <c r="H191" s="141">
        <f>VLOOKUP($C191,'OC 1'!J:L,3)</f>
        <v>0</v>
      </c>
      <c r="I191" s="141">
        <f>VLOOKUP($C191,'OC 2'!J:L,3)</f>
        <v>0</v>
      </c>
      <c r="J191" s="141">
        <f>VLOOKUP($C191,'OC 3'!J:L,3)</f>
        <v>0</v>
      </c>
      <c r="K191" s="141">
        <f>IFERROR(IF($C191&gt;'Nouveau crédit'!$L$9,0,VLOOKUP($C191,'Nouveau crédit'!J:L,3)),0)</f>
        <v>0</v>
      </c>
      <c r="L191" s="143">
        <f t="shared" si="9"/>
        <v>0</v>
      </c>
      <c r="M191" s="144">
        <f>IFERROR(IF(C191&lt;=regroupement!$L$9,regroupement!$L$14,0),0)</f>
        <v>0</v>
      </c>
      <c r="N191" s="145">
        <f t="shared" si="10"/>
        <v>0</v>
      </c>
    </row>
    <row r="192" spans="1:14" x14ac:dyDescent="0.2">
      <c r="A192" s="123">
        <f t="shared" si="11"/>
        <v>0</v>
      </c>
      <c r="B192" s="54">
        <v>184</v>
      </c>
      <c r="C192" s="142">
        <f t="shared" si="12"/>
        <v>5566</v>
      </c>
      <c r="D192" s="141">
        <f>IFERROR(IF($C192&gt;'PAT1'!$L$9,0,VLOOKUP($C192,'PAT1'!J:L,3)),0)</f>
        <v>0</v>
      </c>
      <c r="E192" s="141">
        <f>IFERROR(IF($C192&gt;'PAT2'!$L$9,0,VLOOKUP($C192,'PAT2'!J:L,3)),0)</f>
        <v>0</v>
      </c>
      <c r="F192" s="141">
        <f>IFERROR(IF($C192&gt;'PAT3'!$L$9,0,VLOOKUP($C192,'PAT3'!J:L,3)),0)</f>
        <v>0</v>
      </c>
      <c r="G192" s="141">
        <f>IFERROR(IF($C192&gt;'PAT4'!$L$9,0,VLOOKUP($C192,'PAT4'!J:L,3)),0)</f>
        <v>0</v>
      </c>
      <c r="H192" s="141">
        <f>VLOOKUP($C192,'OC 1'!J:L,3)</f>
        <v>0</v>
      </c>
      <c r="I192" s="141">
        <f>VLOOKUP($C192,'OC 2'!J:L,3)</f>
        <v>0</v>
      </c>
      <c r="J192" s="141">
        <f>VLOOKUP($C192,'OC 3'!J:L,3)</f>
        <v>0</v>
      </c>
      <c r="K192" s="141">
        <f>IFERROR(IF($C192&gt;'Nouveau crédit'!$L$9,0,VLOOKUP($C192,'Nouveau crédit'!J:L,3)),0)</f>
        <v>0</v>
      </c>
      <c r="L192" s="143">
        <f t="shared" si="9"/>
        <v>0</v>
      </c>
      <c r="M192" s="144">
        <f>IFERROR(IF(C192&lt;=regroupement!$L$9,regroupement!$L$14,0),0)</f>
        <v>0</v>
      </c>
      <c r="N192" s="145">
        <f t="shared" si="10"/>
        <v>0</v>
      </c>
    </row>
    <row r="193" spans="1:14" x14ac:dyDescent="0.2">
      <c r="A193" s="123">
        <f t="shared" si="11"/>
        <v>0</v>
      </c>
      <c r="B193" s="54">
        <v>185</v>
      </c>
      <c r="C193" s="142">
        <f t="shared" si="12"/>
        <v>5597</v>
      </c>
      <c r="D193" s="141">
        <f>IFERROR(IF($C193&gt;'PAT1'!$L$9,0,VLOOKUP($C193,'PAT1'!J:L,3)),0)</f>
        <v>0</v>
      </c>
      <c r="E193" s="141">
        <f>IFERROR(IF($C193&gt;'PAT2'!$L$9,0,VLOOKUP($C193,'PAT2'!J:L,3)),0)</f>
        <v>0</v>
      </c>
      <c r="F193" s="141">
        <f>IFERROR(IF($C193&gt;'PAT3'!$L$9,0,VLOOKUP($C193,'PAT3'!J:L,3)),0)</f>
        <v>0</v>
      </c>
      <c r="G193" s="141">
        <f>IFERROR(IF($C193&gt;'PAT4'!$L$9,0,VLOOKUP($C193,'PAT4'!J:L,3)),0)</f>
        <v>0</v>
      </c>
      <c r="H193" s="141">
        <f>VLOOKUP($C193,'OC 1'!J:L,3)</f>
        <v>0</v>
      </c>
      <c r="I193" s="141">
        <f>VLOOKUP($C193,'OC 2'!J:L,3)</f>
        <v>0</v>
      </c>
      <c r="J193" s="141">
        <f>VLOOKUP($C193,'OC 3'!J:L,3)</f>
        <v>0</v>
      </c>
      <c r="K193" s="141">
        <f>IFERROR(IF($C193&gt;'Nouveau crédit'!$L$9,0,VLOOKUP($C193,'Nouveau crédit'!J:L,3)),0)</f>
        <v>0</v>
      </c>
      <c r="L193" s="143">
        <f t="shared" si="9"/>
        <v>0</v>
      </c>
      <c r="M193" s="144">
        <f>IFERROR(IF(C193&lt;=regroupement!$L$9,regroupement!$L$14,0),0)</f>
        <v>0</v>
      </c>
      <c r="N193" s="145">
        <f t="shared" si="10"/>
        <v>0</v>
      </c>
    </row>
    <row r="194" spans="1:14" x14ac:dyDescent="0.2">
      <c r="A194" s="123">
        <f t="shared" si="11"/>
        <v>0</v>
      </c>
      <c r="B194" s="54">
        <v>186</v>
      </c>
      <c r="C194" s="142">
        <f t="shared" si="12"/>
        <v>5627</v>
      </c>
      <c r="D194" s="141">
        <f>IFERROR(IF($C194&gt;'PAT1'!$L$9,0,VLOOKUP($C194,'PAT1'!J:L,3)),0)</f>
        <v>0</v>
      </c>
      <c r="E194" s="141">
        <f>IFERROR(IF($C194&gt;'PAT2'!$L$9,0,VLOOKUP($C194,'PAT2'!J:L,3)),0)</f>
        <v>0</v>
      </c>
      <c r="F194" s="141">
        <f>IFERROR(IF($C194&gt;'PAT3'!$L$9,0,VLOOKUP($C194,'PAT3'!J:L,3)),0)</f>
        <v>0</v>
      </c>
      <c r="G194" s="141">
        <f>IFERROR(IF($C194&gt;'PAT4'!$L$9,0,VLOOKUP($C194,'PAT4'!J:L,3)),0)</f>
        <v>0</v>
      </c>
      <c r="H194" s="141">
        <f>VLOOKUP($C194,'OC 1'!J:L,3)</f>
        <v>0</v>
      </c>
      <c r="I194" s="141">
        <f>VLOOKUP($C194,'OC 2'!J:L,3)</f>
        <v>0</v>
      </c>
      <c r="J194" s="141">
        <f>VLOOKUP($C194,'OC 3'!J:L,3)</f>
        <v>0</v>
      </c>
      <c r="K194" s="141">
        <f>IFERROR(IF($C194&gt;'Nouveau crédit'!$L$9,0,VLOOKUP($C194,'Nouveau crédit'!J:L,3)),0)</f>
        <v>0</v>
      </c>
      <c r="L194" s="143">
        <f t="shared" si="9"/>
        <v>0</v>
      </c>
      <c r="M194" s="144">
        <f>IFERROR(IF(C194&lt;=regroupement!$L$9,regroupement!$L$14,0),0)</f>
        <v>0</v>
      </c>
      <c r="N194" s="145">
        <f t="shared" si="10"/>
        <v>0</v>
      </c>
    </row>
    <row r="195" spans="1:14" x14ac:dyDescent="0.2">
      <c r="A195" s="123">
        <f t="shared" si="11"/>
        <v>0</v>
      </c>
      <c r="B195" s="54">
        <v>187</v>
      </c>
      <c r="C195" s="142">
        <f t="shared" si="12"/>
        <v>5658</v>
      </c>
      <c r="D195" s="141">
        <f>IFERROR(IF($C195&gt;'PAT1'!$L$9,0,VLOOKUP($C195,'PAT1'!J:L,3)),0)</f>
        <v>0</v>
      </c>
      <c r="E195" s="141">
        <f>IFERROR(IF($C195&gt;'PAT2'!$L$9,0,VLOOKUP($C195,'PAT2'!J:L,3)),0)</f>
        <v>0</v>
      </c>
      <c r="F195" s="141">
        <f>IFERROR(IF($C195&gt;'PAT3'!$L$9,0,VLOOKUP($C195,'PAT3'!J:L,3)),0)</f>
        <v>0</v>
      </c>
      <c r="G195" s="141">
        <f>IFERROR(IF($C195&gt;'PAT4'!$L$9,0,VLOOKUP($C195,'PAT4'!J:L,3)),0)</f>
        <v>0</v>
      </c>
      <c r="H195" s="141">
        <f>VLOOKUP($C195,'OC 1'!J:L,3)</f>
        <v>0</v>
      </c>
      <c r="I195" s="141">
        <f>VLOOKUP($C195,'OC 2'!J:L,3)</f>
        <v>0</v>
      </c>
      <c r="J195" s="141">
        <f>VLOOKUP($C195,'OC 3'!J:L,3)</f>
        <v>0</v>
      </c>
      <c r="K195" s="141">
        <f>IFERROR(IF($C195&gt;'Nouveau crédit'!$L$9,0,VLOOKUP($C195,'Nouveau crédit'!J:L,3)),0)</f>
        <v>0</v>
      </c>
      <c r="L195" s="143">
        <f t="shared" si="9"/>
        <v>0</v>
      </c>
      <c r="M195" s="144">
        <f>IFERROR(IF(C195&lt;=regroupement!$L$9,regroupement!$L$14,0),0)</f>
        <v>0</v>
      </c>
      <c r="N195" s="145">
        <f t="shared" si="10"/>
        <v>0</v>
      </c>
    </row>
    <row r="196" spans="1:14" x14ac:dyDescent="0.2">
      <c r="A196" s="123">
        <f t="shared" si="11"/>
        <v>0</v>
      </c>
      <c r="B196" s="54">
        <v>188</v>
      </c>
      <c r="C196" s="142">
        <f t="shared" si="12"/>
        <v>5688</v>
      </c>
      <c r="D196" s="141">
        <f>IFERROR(IF($C196&gt;'PAT1'!$L$9,0,VLOOKUP($C196,'PAT1'!J:L,3)),0)</f>
        <v>0</v>
      </c>
      <c r="E196" s="141">
        <f>IFERROR(IF($C196&gt;'PAT2'!$L$9,0,VLOOKUP($C196,'PAT2'!J:L,3)),0)</f>
        <v>0</v>
      </c>
      <c r="F196" s="141">
        <f>IFERROR(IF($C196&gt;'PAT3'!$L$9,0,VLOOKUP($C196,'PAT3'!J:L,3)),0)</f>
        <v>0</v>
      </c>
      <c r="G196" s="141">
        <f>IFERROR(IF($C196&gt;'PAT4'!$L$9,0,VLOOKUP($C196,'PAT4'!J:L,3)),0)</f>
        <v>0</v>
      </c>
      <c r="H196" s="141">
        <f>VLOOKUP($C196,'OC 1'!J:L,3)</f>
        <v>0</v>
      </c>
      <c r="I196" s="141">
        <f>VLOOKUP($C196,'OC 2'!J:L,3)</f>
        <v>0</v>
      </c>
      <c r="J196" s="141">
        <f>VLOOKUP($C196,'OC 3'!J:L,3)</f>
        <v>0</v>
      </c>
      <c r="K196" s="141">
        <f>IFERROR(IF($C196&gt;'Nouveau crédit'!$L$9,0,VLOOKUP($C196,'Nouveau crédit'!J:L,3)),0)</f>
        <v>0</v>
      </c>
      <c r="L196" s="143">
        <f t="shared" si="9"/>
        <v>0</v>
      </c>
      <c r="M196" s="144">
        <f>IFERROR(IF(C196&lt;=regroupement!$L$9,regroupement!$L$14,0),0)</f>
        <v>0</v>
      </c>
      <c r="N196" s="145">
        <f t="shared" si="10"/>
        <v>0</v>
      </c>
    </row>
    <row r="197" spans="1:14" x14ac:dyDescent="0.2">
      <c r="A197" s="123">
        <f t="shared" si="11"/>
        <v>0</v>
      </c>
      <c r="B197" s="54">
        <v>189</v>
      </c>
      <c r="C197" s="142">
        <f t="shared" si="12"/>
        <v>5719</v>
      </c>
      <c r="D197" s="141">
        <f>IFERROR(IF($C197&gt;'PAT1'!$L$9,0,VLOOKUP($C197,'PAT1'!J:L,3)),0)</f>
        <v>0</v>
      </c>
      <c r="E197" s="141">
        <f>IFERROR(IF($C197&gt;'PAT2'!$L$9,0,VLOOKUP($C197,'PAT2'!J:L,3)),0)</f>
        <v>0</v>
      </c>
      <c r="F197" s="141">
        <f>IFERROR(IF($C197&gt;'PAT3'!$L$9,0,VLOOKUP($C197,'PAT3'!J:L,3)),0)</f>
        <v>0</v>
      </c>
      <c r="G197" s="141">
        <f>IFERROR(IF($C197&gt;'PAT4'!$L$9,0,VLOOKUP($C197,'PAT4'!J:L,3)),0)</f>
        <v>0</v>
      </c>
      <c r="H197" s="141">
        <f>VLOOKUP($C197,'OC 1'!J:L,3)</f>
        <v>0</v>
      </c>
      <c r="I197" s="141">
        <f>VLOOKUP($C197,'OC 2'!J:L,3)</f>
        <v>0</v>
      </c>
      <c r="J197" s="141">
        <f>VLOOKUP($C197,'OC 3'!J:L,3)</f>
        <v>0</v>
      </c>
      <c r="K197" s="141">
        <f>IFERROR(IF($C197&gt;'Nouveau crédit'!$L$9,0,VLOOKUP($C197,'Nouveau crédit'!J:L,3)),0)</f>
        <v>0</v>
      </c>
      <c r="L197" s="143">
        <f t="shared" si="9"/>
        <v>0</v>
      </c>
      <c r="M197" s="144">
        <f>IFERROR(IF(C197&lt;=regroupement!$L$9,regroupement!$L$14,0),0)</f>
        <v>0</v>
      </c>
      <c r="N197" s="145">
        <f t="shared" si="10"/>
        <v>0</v>
      </c>
    </row>
    <row r="198" spans="1:14" x14ac:dyDescent="0.2">
      <c r="A198" s="123">
        <f t="shared" si="11"/>
        <v>0</v>
      </c>
      <c r="B198" s="54">
        <v>190</v>
      </c>
      <c r="C198" s="142">
        <f t="shared" si="12"/>
        <v>5750</v>
      </c>
      <c r="D198" s="141">
        <f>IFERROR(IF($C198&gt;'PAT1'!$L$9,0,VLOOKUP($C198,'PAT1'!J:L,3)),0)</f>
        <v>0</v>
      </c>
      <c r="E198" s="141">
        <f>IFERROR(IF($C198&gt;'PAT2'!$L$9,0,VLOOKUP($C198,'PAT2'!J:L,3)),0)</f>
        <v>0</v>
      </c>
      <c r="F198" s="141">
        <f>IFERROR(IF($C198&gt;'PAT3'!$L$9,0,VLOOKUP($C198,'PAT3'!J:L,3)),0)</f>
        <v>0</v>
      </c>
      <c r="G198" s="141">
        <f>IFERROR(IF($C198&gt;'PAT4'!$L$9,0,VLOOKUP($C198,'PAT4'!J:L,3)),0)</f>
        <v>0</v>
      </c>
      <c r="H198" s="141">
        <f>VLOOKUP($C198,'OC 1'!J:L,3)</f>
        <v>0</v>
      </c>
      <c r="I198" s="141">
        <f>VLOOKUP($C198,'OC 2'!J:L,3)</f>
        <v>0</v>
      </c>
      <c r="J198" s="141">
        <f>VLOOKUP($C198,'OC 3'!J:L,3)</f>
        <v>0</v>
      </c>
      <c r="K198" s="141">
        <f>IFERROR(IF($C198&gt;'Nouveau crédit'!$L$9,0,VLOOKUP($C198,'Nouveau crédit'!J:L,3)),0)</f>
        <v>0</v>
      </c>
      <c r="L198" s="143">
        <f t="shared" si="9"/>
        <v>0</v>
      </c>
      <c r="M198" s="144">
        <f>IFERROR(IF(C198&lt;=regroupement!$L$9,regroupement!$L$14,0),0)</f>
        <v>0</v>
      </c>
      <c r="N198" s="145">
        <f t="shared" si="10"/>
        <v>0</v>
      </c>
    </row>
    <row r="199" spans="1:14" x14ac:dyDescent="0.2">
      <c r="A199" s="123">
        <f t="shared" si="11"/>
        <v>0</v>
      </c>
      <c r="B199" s="54">
        <v>191</v>
      </c>
      <c r="C199" s="142">
        <f t="shared" si="12"/>
        <v>5780</v>
      </c>
      <c r="D199" s="141">
        <f>IFERROR(IF($C199&gt;'PAT1'!$L$9,0,VLOOKUP($C199,'PAT1'!J:L,3)),0)</f>
        <v>0</v>
      </c>
      <c r="E199" s="141">
        <f>IFERROR(IF($C199&gt;'PAT2'!$L$9,0,VLOOKUP($C199,'PAT2'!J:L,3)),0)</f>
        <v>0</v>
      </c>
      <c r="F199" s="141">
        <f>IFERROR(IF($C199&gt;'PAT3'!$L$9,0,VLOOKUP($C199,'PAT3'!J:L,3)),0)</f>
        <v>0</v>
      </c>
      <c r="G199" s="141">
        <f>IFERROR(IF($C199&gt;'PAT4'!$L$9,0,VLOOKUP($C199,'PAT4'!J:L,3)),0)</f>
        <v>0</v>
      </c>
      <c r="H199" s="141">
        <f>VLOOKUP($C199,'OC 1'!J:L,3)</f>
        <v>0</v>
      </c>
      <c r="I199" s="141">
        <f>VLOOKUP($C199,'OC 2'!J:L,3)</f>
        <v>0</v>
      </c>
      <c r="J199" s="141">
        <f>VLOOKUP($C199,'OC 3'!J:L,3)</f>
        <v>0</v>
      </c>
      <c r="K199" s="141">
        <f>IFERROR(IF($C199&gt;'Nouveau crédit'!$L$9,0,VLOOKUP($C199,'Nouveau crédit'!J:L,3)),0)</f>
        <v>0</v>
      </c>
      <c r="L199" s="143">
        <f t="shared" si="9"/>
        <v>0</v>
      </c>
      <c r="M199" s="144">
        <f>IFERROR(IF(C199&lt;=regroupement!$L$9,regroupement!$L$14,0),0)</f>
        <v>0</v>
      </c>
      <c r="N199" s="145">
        <f t="shared" si="10"/>
        <v>0</v>
      </c>
    </row>
    <row r="200" spans="1:14" x14ac:dyDescent="0.2">
      <c r="A200" s="123">
        <f t="shared" si="11"/>
        <v>0</v>
      </c>
      <c r="B200" s="54">
        <v>192</v>
      </c>
      <c r="C200" s="142">
        <f t="shared" si="12"/>
        <v>5811</v>
      </c>
      <c r="D200" s="141">
        <f>IFERROR(IF($C200&gt;'PAT1'!$L$9,0,VLOOKUP($C200,'PAT1'!J:L,3)),0)</f>
        <v>0</v>
      </c>
      <c r="E200" s="141">
        <f>IFERROR(IF($C200&gt;'PAT2'!$L$9,0,VLOOKUP($C200,'PAT2'!J:L,3)),0)</f>
        <v>0</v>
      </c>
      <c r="F200" s="141">
        <f>IFERROR(IF($C200&gt;'PAT3'!$L$9,0,VLOOKUP($C200,'PAT3'!J:L,3)),0)</f>
        <v>0</v>
      </c>
      <c r="G200" s="141">
        <f>IFERROR(IF($C200&gt;'PAT4'!$L$9,0,VLOOKUP($C200,'PAT4'!J:L,3)),0)</f>
        <v>0</v>
      </c>
      <c r="H200" s="141">
        <f>VLOOKUP($C200,'OC 1'!J:L,3)</f>
        <v>0</v>
      </c>
      <c r="I200" s="141">
        <f>VLOOKUP($C200,'OC 2'!J:L,3)</f>
        <v>0</v>
      </c>
      <c r="J200" s="141">
        <f>VLOOKUP($C200,'OC 3'!J:L,3)</f>
        <v>0</v>
      </c>
      <c r="K200" s="141">
        <f>IFERROR(IF($C200&gt;'Nouveau crédit'!$L$9,0,VLOOKUP($C200,'Nouveau crédit'!J:L,3)),0)</f>
        <v>0</v>
      </c>
      <c r="L200" s="143">
        <f t="shared" si="9"/>
        <v>0</v>
      </c>
      <c r="M200" s="144">
        <f>IFERROR(IF(C200&lt;=regroupement!$L$9,regroupement!$L$14,0),0)</f>
        <v>0</v>
      </c>
      <c r="N200" s="145">
        <f t="shared" si="10"/>
        <v>0</v>
      </c>
    </row>
    <row r="201" spans="1:14" x14ac:dyDescent="0.2">
      <c r="A201" s="123">
        <f t="shared" si="11"/>
        <v>0</v>
      </c>
      <c r="B201" s="54">
        <v>193</v>
      </c>
      <c r="C201" s="142">
        <f t="shared" si="12"/>
        <v>5841</v>
      </c>
      <c r="D201" s="141">
        <f>IFERROR(IF($C201&gt;'PAT1'!$L$9,0,VLOOKUP($C201,'PAT1'!J:L,3)),0)</f>
        <v>0</v>
      </c>
      <c r="E201" s="141">
        <f>IFERROR(IF($C201&gt;'PAT2'!$L$9,0,VLOOKUP($C201,'PAT2'!J:L,3)),0)</f>
        <v>0</v>
      </c>
      <c r="F201" s="141">
        <f>IFERROR(IF($C201&gt;'PAT3'!$L$9,0,VLOOKUP($C201,'PAT3'!J:L,3)),0)</f>
        <v>0</v>
      </c>
      <c r="G201" s="141">
        <f>IFERROR(IF($C201&gt;'PAT4'!$L$9,0,VLOOKUP($C201,'PAT4'!J:L,3)),0)</f>
        <v>0</v>
      </c>
      <c r="H201" s="141">
        <f>VLOOKUP($C201,'OC 1'!J:L,3)</f>
        <v>0</v>
      </c>
      <c r="I201" s="141">
        <f>VLOOKUP($C201,'OC 2'!J:L,3)</f>
        <v>0</v>
      </c>
      <c r="J201" s="141">
        <f>VLOOKUP($C201,'OC 3'!J:L,3)</f>
        <v>0</v>
      </c>
      <c r="K201" s="141">
        <f>IFERROR(IF($C201&gt;'Nouveau crédit'!$L$9,0,VLOOKUP($C201,'Nouveau crédit'!J:L,3)),0)</f>
        <v>0</v>
      </c>
      <c r="L201" s="143">
        <f t="shared" ref="L201:L264" si="13">SUM(D201:K201)</f>
        <v>0</v>
      </c>
      <c r="M201" s="144">
        <f>IFERROR(IF(C201&lt;=regroupement!$L$9,regroupement!$L$14,0),0)</f>
        <v>0</v>
      </c>
      <c r="N201" s="145">
        <f t="shared" ref="N201:N264" si="14">M201-L201</f>
        <v>0</v>
      </c>
    </row>
    <row r="202" spans="1:14" x14ac:dyDescent="0.2">
      <c r="A202" s="123">
        <f t="shared" ref="A202:A265" si="15">IF(N201&lt;0,IF(N202&gt;=0,1,0),0)</f>
        <v>0</v>
      </c>
      <c r="B202" s="54">
        <v>194</v>
      </c>
      <c r="C202" s="142">
        <f t="shared" si="12"/>
        <v>5872</v>
      </c>
      <c r="D202" s="141">
        <f>IFERROR(IF($C202&gt;'PAT1'!$L$9,0,VLOOKUP($C202,'PAT1'!J:L,3)),0)</f>
        <v>0</v>
      </c>
      <c r="E202" s="141">
        <f>IFERROR(IF($C202&gt;'PAT2'!$L$9,0,VLOOKUP($C202,'PAT2'!J:L,3)),0)</f>
        <v>0</v>
      </c>
      <c r="F202" s="141">
        <f>IFERROR(IF($C202&gt;'PAT3'!$L$9,0,VLOOKUP($C202,'PAT3'!J:L,3)),0)</f>
        <v>0</v>
      </c>
      <c r="G202" s="141">
        <f>IFERROR(IF($C202&gt;'PAT4'!$L$9,0,VLOOKUP($C202,'PAT4'!J:L,3)),0)</f>
        <v>0</v>
      </c>
      <c r="H202" s="141">
        <f>VLOOKUP($C202,'OC 1'!J:L,3)</f>
        <v>0</v>
      </c>
      <c r="I202" s="141">
        <f>VLOOKUP($C202,'OC 2'!J:L,3)</f>
        <v>0</v>
      </c>
      <c r="J202" s="141">
        <f>VLOOKUP($C202,'OC 3'!J:L,3)</f>
        <v>0</v>
      </c>
      <c r="K202" s="141">
        <f>IFERROR(IF($C202&gt;'Nouveau crédit'!$L$9,0,VLOOKUP($C202,'Nouveau crédit'!J:L,3)),0)</f>
        <v>0</v>
      </c>
      <c r="L202" s="143">
        <f t="shared" si="13"/>
        <v>0</v>
      </c>
      <c r="M202" s="144">
        <f>IFERROR(IF(C202&lt;=regroupement!$L$9,regroupement!$L$14,0),0)</f>
        <v>0</v>
      </c>
      <c r="N202" s="145">
        <f t="shared" si="14"/>
        <v>0</v>
      </c>
    </row>
    <row r="203" spans="1:14" x14ac:dyDescent="0.2">
      <c r="A203" s="123">
        <f t="shared" si="15"/>
        <v>0</v>
      </c>
      <c r="B203" s="54">
        <v>195</v>
      </c>
      <c r="C203" s="142">
        <f t="shared" ref="C203:C266" si="16">EDATE(C202,1)</f>
        <v>5903</v>
      </c>
      <c r="D203" s="141">
        <f>IFERROR(IF($C203&gt;'PAT1'!$L$9,0,VLOOKUP($C203,'PAT1'!J:L,3)),0)</f>
        <v>0</v>
      </c>
      <c r="E203" s="141">
        <f>IFERROR(IF($C203&gt;'PAT2'!$L$9,0,VLOOKUP($C203,'PAT2'!J:L,3)),0)</f>
        <v>0</v>
      </c>
      <c r="F203" s="141">
        <f>IFERROR(IF($C203&gt;'PAT3'!$L$9,0,VLOOKUP($C203,'PAT3'!J:L,3)),0)</f>
        <v>0</v>
      </c>
      <c r="G203" s="141">
        <f>IFERROR(IF($C203&gt;'PAT4'!$L$9,0,VLOOKUP($C203,'PAT4'!J:L,3)),0)</f>
        <v>0</v>
      </c>
      <c r="H203" s="141">
        <f>VLOOKUP($C203,'OC 1'!J:L,3)</f>
        <v>0</v>
      </c>
      <c r="I203" s="141">
        <f>VLOOKUP($C203,'OC 2'!J:L,3)</f>
        <v>0</v>
      </c>
      <c r="J203" s="141">
        <f>VLOOKUP($C203,'OC 3'!J:L,3)</f>
        <v>0</v>
      </c>
      <c r="K203" s="141">
        <f>IFERROR(IF($C203&gt;'Nouveau crédit'!$L$9,0,VLOOKUP($C203,'Nouveau crédit'!J:L,3)),0)</f>
        <v>0</v>
      </c>
      <c r="L203" s="143">
        <f t="shared" si="13"/>
        <v>0</v>
      </c>
      <c r="M203" s="144">
        <f>IFERROR(IF(C203&lt;=regroupement!$L$9,regroupement!$L$14,0),0)</f>
        <v>0</v>
      </c>
      <c r="N203" s="145">
        <f t="shared" si="14"/>
        <v>0</v>
      </c>
    </row>
    <row r="204" spans="1:14" x14ac:dyDescent="0.2">
      <c r="A204" s="123">
        <f t="shared" si="15"/>
        <v>0</v>
      </c>
      <c r="B204" s="54">
        <v>196</v>
      </c>
      <c r="C204" s="142">
        <f t="shared" si="16"/>
        <v>5932</v>
      </c>
      <c r="D204" s="141">
        <f>IFERROR(IF($C204&gt;'PAT1'!$L$9,0,VLOOKUP($C204,'PAT1'!J:L,3)),0)</f>
        <v>0</v>
      </c>
      <c r="E204" s="141">
        <f>IFERROR(IF($C204&gt;'PAT2'!$L$9,0,VLOOKUP($C204,'PAT2'!J:L,3)),0)</f>
        <v>0</v>
      </c>
      <c r="F204" s="141">
        <f>IFERROR(IF($C204&gt;'PAT3'!$L$9,0,VLOOKUP($C204,'PAT3'!J:L,3)),0)</f>
        <v>0</v>
      </c>
      <c r="G204" s="141">
        <f>IFERROR(IF($C204&gt;'PAT4'!$L$9,0,VLOOKUP($C204,'PAT4'!J:L,3)),0)</f>
        <v>0</v>
      </c>
      <c r="H204" s="141">
        <f>VLOOKUP($C204,'OC 1'!J:L,3)</f>
        <v>0</v>
      </c>
      <c r="I204" s="141">
        <f>VLOOKUP($C204,'OC 2'!J:L,3)</f>
        <v>0</v>
      </c>
      <c r="J204" s="141">
        <f>VLOOKUP($C204,'OC 3'!J:L,3)</f>
        <v>0</v>
      </c>
      <c r="K204" s="141">
        <f>IFERROR(IF($C204&gt;'Nouveau crédit'!$L$9,0,VLOOKUP($C204,'Nouveau crédit'!J:L,3)),0)</f>
        <v>0</v>
      </c>
      <c r="L204" s="143">
        <f t="shared" si="13"/>
        <v>0</v>
      </c>
      <c r="M204" s="144">
        <f>IFERROR(IF(C204&lt;=regroupement!$L$9,regroupement!$L$14,0),0)</f>
        <v>0</v>
      </c>
      <c r="N204" s="145">
        <f t="shared" si="14"/>
        <v>0</v>
      </c>
    </row>
    <row r="205" spans="1:14" x14ac:dyDescent="0.2">
      <c r="A205" s="123">
        <f t="shared" si="15"/>
        <v>0</v>
      </c>
      <c r="B205" s="54">
        <v>197</v>
      </c>
      <c r="C205" s="142">
        <f t="shared" si="16"/>
        <v>5963</v>
      </c>
      <c r="D205" s="141">
        <f>IFERROR(IF($C205&gt;'PAT1'!$L$9,0,VLOOKUP($C205,'PAT1'!J:L,3)),0)</f>
        <v>0</v>
      </c>
      <c r="E205" s="141">
        <f>IFERROR(IF($C205&gt;'PAT2'!$L$9,0,VLOOKUP($C205,'PAT2'!J:L,3)),0)</f>
        <v>0</v>
      </c>
      <c r="F205" s="141">
        <f>IFERROR(IF($C205&gt;'PAT3'!$L$9,0,VLOOKUP($C205,'PAT3'!J:L,3)),0)</f>
        <v>0</v>
      </c>
      <c r="G205" s="141">
        <f>IFERROR(IF($C205&gt;'PAT4'!$L$9,0,VLOOKUP($C205,'PAT4'!J:L,3)),0)</f>
        <v>0</v>
      </c>
      <c r="H205" s="141">
        <f>VLOOKUP($C205,'OC 1'!J:L,3)</f>
        <v>0</v>
      </c>
      <c r="I205" s="141">
        <f>VLOOKUP($C205,'OC 2'!J:L,3)</f>
        <v>0</v>
      </c>
      <c r="J205" s="141">
        <f>VLOOKUP($C205,'OC 3'!J:L,3)</f>
        <v>0</v>
      </c>
      <c r="K205" s="141">
        <f>IFERROR(IF($C205&gt;'Nouveau crédit'!$L$9,0,VLOOKUP($C205,'Nouveau crédit'!J:L,3)),0)</f>
        <v>0</v>
      </c>
      <c r="L205" s="143">
        <f t="shared" si="13"/>
        <v>0</v>
      </c>
      <c r="M205" s="144">
        <f>IFERROR(IF(C205&lt;=regroupement!$L$9,regroupement!$L$14,0),0)</f>
        <v>0</v>
      </c>
      <c r="N205" s="145">
        <f t="shared" si="14"/>
        <v>0</v>
      </c>
    </row>
    <row r="206" spans="1:14" x14ac:dyDescent="0.2">
      <c r="A206" s="123">
        <f t="shared" si="15"/>
        <v>0</v>
      </c>
      <c r="B206" s="54">
        <v>198</v>
      </c>
      <c r="C206" s="142">
        <f t="shared" si="16"/>
        <v>5993</v>
      </c>
      <c r="D206" s="141">
        <f>IFERROR(IF($C206&gt;'PAT1'!$L$9,0,VLOOKUP($C206,'PAT1'!J:L,3)),0)</f>
        <v>0</v>
      </c>
      <c r="E206" s="141">
        <f>IFERROR(IF($C206&gt;'PAT2'!$L$9,0,VLOOKUP($C206,'PAT2'!J:L,3)),0)</f>
        <v>0</v>
      </c>
      <c r="F206" s="141">
        <f>IFERROR(IF($C206&gt;'PAT3'!$L$9,0,VLOOKUP($C206,'PAT3'!J:L,3)),0)</f>
        <v>0</v>
      </c>
      <c r="G206" s="141">
        <f>IFERROR(IF($C206&gt;'PAT4'!$L$9,0,VLOOKUP($C206,'PAT4'!J:L,3)),0)</f>
        <v>0</v>
      </c>
      <c r="H206" s="141">
        <f>VLOOKUP($C206,'OC 1'!J:L,3)</f>
        <v>0</v>
      </c>
      <c r="I206" s="141">
        <f>VLOOKUP($C206,'OC 2'!J:L,3)</f>
        <v>0</v>
      </c>
      <c r="J206" s="141">
        <f>VLOOKUP($C206,'OC 3'!J:L,3)</f>
        <v>0</v>
      </c>
      <c r="K206" s="141">
        <f>IFERROR(IF($C206&gt;'Nouveau crédit'!$L$9,0,VLOOKUP($C206,'Nouveau crédit'!J:L,3)),0)</f>
        <v>0</v>
      </c>
      <c r="L206" s="143">
        <f t="shared" si="13"/>
        <v>0</v>
      </c>
      <c r="M206" s="144">
        <f>IFERROR(IF(C206&lt;=regroupement!$L$9,regroupement!$L$14,0),0)</f>
        <v>0</v>
      </c>
      <c r="N206" s="145">
        <f t="shared" si="14"/>
        <v>0</v>
      </c>
    </row>
    <row r="207" spans="1:14" x14ac:dyDescent="0.2">
      <c r="A207" s="123">
        <f t="shared" si="15"/>
        <v>0</v>
      </c>
      <c r="B207" s="54">
        <v>199</v>
      </c>
      <c r="C207" s="142">
        <f t="shared" si="16"/>
        <v>6024</v>
      </c>
      <c r="D207" s="141">
        <f>IFERROR(IF($C207&gt;'PAT1'!$L$9,0,VLOOKUP($C207,'PAT1'!J:L,3)),0)</f>
        <v>0</v>
      </c>
      <c r="E207" s="141">
        <f>IFERROR(IF($C207&gt;'PAT2'!$L$9,0,VLOOKUP($C207,'PAT2'!J:L,3)),0)</f>
        <v>0</v>
      </c>
      <c r="F207" s="141">
        <f>IFERROR(IF($C207&gt;'PAT3'!$L$9,0,VLOOKUP($C207,'PAT3'!J:L,3)),0)</f>
        <v>0</v>
      </c>
      <c r="G207" s="141">
        <f>IFERROR(IF($C207&gt;'PAT4'!$L$9,0,VLOOKUP($C207,'PAT4'!J:L,3)),0)</f>
        <v>0</v>
      </c>
      <c r="H207" s="141">
        <f>VLOOKUP($C207,'OC 1'!J:L,3)</f>
        <v>0</v>
      </c>
      <c r="I207" s="141">
        <f>VLOOKUP($C207,'OC 2'!J:L,3)</f>
        <v>0</v>
      </c>
      <c r="J207" s="141">
        <f>VLOOKUP($C207,'OC 3'!J:L,3)</f>
        <v>0</v>
      </c>
      <c r="K207" s="141">
        <f>IFERROR(IF($C207&gt;'Nouveau crédit'!$L$9,0,VLOOKUP($C207,'Nouveau crédit'!J:L,3)),0)</f>
        <v>0</v>
      </c>
      <c r="L207" s="143">
        <f t="shared" si="13"/>
        <v>0</v>
      </c>
      <c r="M207" s="144">
        <f>IFERROR(IF(C207&lt;=regroupement!$L$9,regroupement!$L$14,0),0)</f>
        <v>0</v>
      </c>
      <c r="N207" s="145">
        <f t="shared" si="14"/>
        <v>0</v>
      </c>
    </row>
    <row r="208" spans="1:14" x14ac:dyDescent="0.2">
      <c r="A208" s="123">
        <f t="shared" si="15"/>
        <v>0</v>
      </c>
      <c r="B208" s="54">
        <v>200</v>
      </c>
      <c r="C208" s="142">
        <f t="shared" si="16"/>
        <v>6054</v>
      </c>
      <c r="D208" s="141">
        <f>IFERROR(IF($C208&gt;'PAT1'!$L$9,0,VLOOKUP($C208,'PAT1'!J:L,3)),0)</f>
        <v>0</v>
      </c>
      <c r="E208" s="141">
        <f>IFERROR(IF($C208&gt;'PAT2'!$L$9,0,VLOOKUP($C208,'PAT2'!J:L,3)),0)</f>
        <v>0</v>
      </c>
      <c r="F208" s="141">
        <f>IFERROR(IF($C208&gt;'PAT3'!$L$9,0,VLOOKUP($C208,'PAT3'!J:L,3)),0)</f>
        <v>0</v>
      </c>
      <c r="G208" s="141">
        <f>IFERROR(IF($C208&gt;'PAT4'!$L$9,0,VLOOKUP($C208,'PAT4'!J:L,3)),0)</f>
        <v>0</v>
      </c>
      <c r="H208" s="141">
        <f>VLOOKUP($C208,'OC 1'!J:L,3)</f>
        <v>0</v>
      </c>
      <c r="I208" s="141">
        <f>VLOOKUP($C208,'OC 2'!J:L,3)</f>
        <v>0</v>
      </c>
      <c r="J208" s="141">
        <f>VLOOKUP($C208,'OC 3'!J:L,3)</f>
        <v>0</v>
      </c>
      <c r="K208" s="141">
        <f>IFERROR(IF($C208&gt;'Nouveau crédit'!$L$9,0,VLOOKUP($C208,'Nouveau crédit'!J:L,3)),0)</f>
        <v>0</v>
      </c>
      <c r="L208" s="143">
        <f t="shared" si="13"/>
        <v>0</v>
      </c>
      <c r="M208" s="144">
        <f>IFERROR(IF(C208&lt;=regroupement!$L$9,regroupement!$L$14,0),0)</f>
        <v>0</v>
      </c>
      <c r="N208" s="145">
        <f t="shared" si="14"/>
        <v>0</v>
      </c>
    </row>
    <row r="209" spans="1:14" x14ac:dyDescent="0.2">
      <c r="A209" s="123">
        <f t="shared" si="15"/>
        <v>0</v>
      </c>
      <c r="B209" s="54">
        <v>201</v>
      </c>
      <c r="C209" s="142">
        <f t="shared" si="16"/>
        <v>6085</v>
      </c>
      <c r="D209" s="141">
        <f>IFERROR(IF($C209&gt;'PAT1'!$L$9,0,VLOOKUP($C209,'PAT1'!J:L,3)),0)</f>
        <v>0</v>
      </c>
      <c r="E209" s="141">
        <f>IFERROR(IF($C209&gt;'PAT2'!$L$9,0,VLOOKUP($C209,'PAT2'!J:L,3)),0)</f>
        <v>0</v>
      </c>
      <c r="F209" s="141">
        <f>IFERROR(IF($C209&gt;'PAT3'!$L$9,0,VLOOKUP($C209,'PAT3'!J:L,3)),0)</f>
        <v>0</v>
      </c>
      <c r="G209" s="141">
        <f>IFERROR(IF($C209&gt;'PAT4'!$L$9,0,VLOOKUP($C209,'PAT4'!J:L,3)),0)</f>
        <v>0</v>
      </c>
      <c r="H209" s="141">
        <f>VLOOKUP($C209,'OC 1'!J:L,3)</f>
        <v>0</v>
      </c>
      <c r="I209" s="141">
        <f>VLOOKUP($C209,'OC 2'!J:L,3)</f>
        <v>0</v>
      </c>
      <c r="J209" s="141">
        <f>VLOOKUP($C209,'OC 3'!J:L,3)</f>
        <v>0</v>
      </c>
      <c r="K209" s="141">
        <f>IFERROR(IF($C209&gt;'Nouveau crédit'!$L$9,0,VLOOKUP($C209,'Nouveau crédit'!J:L,3)),0)</f>
        <v>0</v>
      </c>
      <c r="L209" s="143">
        <f t="shared" si="13"/>
        <v>0</v>
      </c>
      <c r="M209" s="144">
        <f>IFERROR(IF(C209&lt;=regroupement!$L$9,regroupement!$L$14,0),0)</f>
        <v>0</v>
      </c>
      <c r="N209" s="145">
        <f t="shared" si="14"/>
        <v>0</v>
      </c>
    </row>
    <row r="210" spans="1:14" x14ac:dyDescent="0.2">
      <c r="A210" s="123">
        <f t="shared" si="15"/>
        <v>0</v>
      </c>
      <c r="B210" s="54">
        <v>202</v>
      </c>
      <c r="C210" s="142">
        <f t="shared" si="16"/>
        <v>6116</v>
      </c>
      <c r="D210" s="141">
        <f>IFERROR(IF($C210&gt;'PAT1'!$L$9,0,VLOOKUP($C210,'PAT1'!J:L,3)),0)</f>
        <v>0</v>
      </c>
      <c r="E210" s="141">
        <f>IFERROR(IF($C210&gt;'PAT2'!$L$9,0,VLOOKUP($C210,'PAT2'!J:L,3)),0)</f>
        <v>0</v>
      </c>
      <c r="F210" s="141">
        <f>IFERROR(IF($C210&gt;'PAT3'!$L$9,0,VLOOKUP($C210,'PAT3'!J:L,3)),0)</f>
        <v>0</v>
      </c>
      <c r="G210" s="141">
        <f>IFERROR(IF($C210&gt;'PAT4'!$L$9,0,VLOOKUP($C210,'PAT4'!J:L,3)),0)</f>
        <v>0</v>
      </c>
      <c r="H210" s="141">
        <f>VLOOKUP($C210,'OC 1'!J:L,3)</f>
        <v>0</v>
      </c>
      <c r="I210" s="141">
        <f>VLOOKUP($C210,'OC 2'!J:L,3)</f>
        <v>0</v>
      </c>
      <c r="J210" s="141">
        <f>VLOOKUP($C210,'OC 3'!J:L,3)</f>
        <v>0</v>
      </c>
      <c r="K210" s="141">
        <f>IFERROR(IF($C210&gt;'Nouveau crédit'!$L$9,0,VLOOKUP($C210,'Nouveau crédit'!J:L,3)),0)</f>
        <v>0</v>
      </c>
      <c r="L210" s="143">
        <f t="shared" si="13"/>
        <v>0</v>
      </c>
      <c r="M210" s="144">
        <f>IFERROR(IF(C210&lt;=regroupement!$L$9,regroupement!$L$14,0),0)</f>
        <v>0</v>
      </c>
      <c r="N210" s="145">
        <f t="shared" si="14"/>
        <v>0</v>
      </c>
    </row>
    <row r="211" spans="1:14" x14ac:dyDescent="0.2">
      <c r="A211" s="123">
        <f t="shared" si="15"/>
        <v>0</v>
      </c>
      <c r="B211" s="54">
        <v>203</v>
      </c>
      <c r="C211" s="142">
        <f t="shared" si="16"/>
        <v>6146</v>
      </c>
      <c r="D211" s="141">
        <f>IFERROR(IF($C211&gt;'PAT1'!$L$9,0,VLOOKUP($C211,'PAT1'!J:L,3)),0)</f>
        <v>0</v>
      </c>
      <c r="E211" s="141">
        <f>IFERROR(IF($C211&gt;'PAT2'!$L$9,0,VLOOKUP($C211,'PAT2'!J:L,3)),0)</f>
        <v>0</v>
      </c>
      <c r="F211" s="141">
        <f>IFERROR(IF($C211&gt;'PAT3'!$L$9,0,VLOOKUP($C211,'PAT3'!J:L,3)),0)</f>
        <v>0</v>
      </c>
      <c r="G211" s="141">
        <f>IFERROR(IF($C211&gt;'PAT4'!$L$9,0,VLOOKUP($C211,'PAT4'!J:L,3)),0)</f>
        <v>0</v>
      </c>
      <c r="H211" s="141">
        <f>VLOOKUP($C211,'OC 1'!J:L,3)</f>
        <v>0</v>
      </c>
      <c r="I211" s="141">
        <f>VLOOKUP($C211,'OC 2'!J:L,3)</f>
        <v>0</v>
      </c>
      <c r="J211" s="141">
        <f>VLOOKUP($C211,'OC 3'!J:L,3)</f>
        <v>0</v>
      </c>
      <c r="K211" s="141">
        <f>IFERROR(IF($C211&gt;'Nouveau crédit'!$L$9,0,VLOOKUP($C211,'Nouveau crédit'!J:L,3)),0)</f>
        <v>0</v>
      </c>
      <c r="L211" s="143">
        <f t="shared" si="13"/>
        <v>0</v>
      </c>
      <c r="M211" s="144">
        <f>IFERROR(IF(C211&lt;=regroupement!$L$9,regroupement!$L$14,0),0)</f>
        <v>0</v>
      </c>
      <c r="N211" s="145">
        <f t="shared" si="14"/>
        <v>0</v>
      </c>
    </row>
    <row r="212" spans="1:14" x14ac:dyDescent="0.2">
      <c r="A212" s="123">
        <f t="shared" si="15"/>
        <v>0</v>
      </c>
      <c r="B212" s="54">
        <v>204</v>
      </c>
      <c r="C212" s="142">
        <f t="shared" si="16"/>
        <v>6177</v>
      </c>
      <c r="D212" s="141">
        <f>IFERROR(IF($C212&gt;'PAT1'!$L$9,0,VLOOKUP($C212,'PAT1'!J:L,3)),0)</f>
        <v>0</v>
      </c>
      <c r="E212" s="141">
        <f>IFERROR(IF($C212&gt;'PAT2'!$L$9,0,VLOOKUP($C212,'PAT2'!J:L,3)),0)</f>
        <v>0</v>
      </c>
      <c r="F212" s="141">
        <f>IFERROR(IF($C212&gt;'PAT3'!$L$9,0,VLOOKUP($C212,'PAT3'!J:L,3)),0)</f>
        <v>0</v>
      </c>
      <c r="G212" s="141">
        <f>IFERROR(IF($C212&gt;'PAT4'!$L$9,0,VLOOKUP($C212,'PAT4'!J:L,3)),0)</f>
        <v>0</v>
      </c>
      <c r="H212" s="141">
        <f>VLOOKUP($C212,'OC 1'!J:L,3)</f>
        <v>0</v>
      </c>
      <c r="I212" s="141">
        <f>VLOOKUP($C212,'OC 2'!J:L,3)</f>
        <v>0</v>
      </c>
      <c r="J212" s="141">
        <f>VLOOKUP($C212,'OC 3'!J:L,3)</f>
        <v>0</v>
      </c>
      <c r="K212" s="141">
        <f>IFERROR(IF($C212&gt;'Nouveau crédit'!$L$9,0,VLOOKUP($C212,'Nouveau crédit'!J:L,3)),0)</f>
        <v>0</v>
      </c>
      <c r="L212" s="143">
        <f t="shared" si="13"/>
        <v>0</v>
      </c>
      <c r="M212" s="144">
        <f>IFERROR(IF(C212&lt;=regroupement!$L$9,regroupement!$L$14,0),0)</f>
        <v>0</v>
      </c>
      <c r="N212" s="145">
        <f t="shared" si="14"/>
        <v>0</v>
      </c>
    </row>
    <row r="213" spans="1:14" x14ac:dyDescent="0.2">
      <c r="A213" s="123">
        <f t="shared" si="15"/>
        <v>0</v>
      </c>
      <c r="B213" s="54">
        <v>205</v>
      </c>
      <c r="C213" s="142">
        <f t="shared" si="16"/>
        <v>6207</v>
      </c>
      <c r="D213" s="141">
        <f>IFERROR(IF($C213&gt;'PAT1'!$L$9,0,VLOOKUP($C213,'PAT1'!J:L,3)),0)</f>
        <v>0</v>
      </c>
      <c r="E213" s="141">
        <f>IFERROR(IF($C213&gt;'PAT2'!$L$9,0,VLOOKUP($C213,'PAT2'!J:L,3)),0)</f>
        <v>0</v>
      </c>
      <c r="F213" s="141">
        <f>IFERROR(IF($C213&gt;'PAT3'!$L$9,0,VLOOKUP($C213,'PAT3'!J:L,3)),0)</f>
        <v>0</v>
      </c>
      <c r="G213" s="141">
        <f>IFERROR(IF($C213&gt;'PAT4'!$L$9,0,VLOOKUP($C213,'PAT4'!J:L,3)),0)</f>
        <v>0</v>
      </c>
      <c r="H213" s="141">
        <f>VLOOKUP($C213,'OC 1'!J:L,3)</f>
        <v>0</v>
      </c>
      <c r="I213" s="141">
        <f>VLOOKUP($C213,'OC 2'!J:L,3)</f>
        <v>0</v>
      </c>
      <c r="J213" s="141">
        <f>VLOOKUP($C213,'OC 3'!J:L,3)</f>
        <v>0</v>
      </c>
      <c r="K213" s="141">
        <f>IFERROR(IF($C213&gt;'Nouveau crédit'!$L$9,0,VLOOKUP($C213,'Nouveau crédit'!J:L,3)),0)</f>
        <v>0</v>
      </c>
      <c r="L213" s="143">
        <f t="shared" si="13"/>
        <v>0</v>
      </c>
      <c r="M213" s="144">
        <f>IFERROR(IF(C213&lt;=regroupement!$L$9,regroupement!$L$14,0),0)</f>
        <v>0</v>
      </c>
      <c r="N213" s="145">
        <f t="shared" si="14"/>
        <v>0</v>
      </c>
    </row>
    <row r="214" spans="1:14" x14ac:dyDescent="0.2">
      <c r="A214" s="123">
        <f t="shared" si="15"/>
        <v>0</v>
      </c>
      <c r="B214" s="54">
        <v>206</v>
      </c>
      <c r="C214" s="142">
        <f t="shared" si="16"/>
        <v>6238</v>
      </c>
      <c r="D214" s="141">
        <f>IFERROR(IF($C214&gt;'PAT1'!$L$9,0,VLOOKUP($C214,'PAT1'!J:L,3)),0)</f>
        <v>0</v>
      </c>
      <c r="E214" s="141">
        <f>IFERROR(IF($C214&gt;'PAT2'!$L$9,0,VLOOKUP($C214,'PAT2'!J:L,3)),0)</f>
        <v>0</v>
      </c>
      <c r="F214" s="141">
        <f>IFERROR(IF($C214&gt;'PAT3'!$L$9,0,VLOOKUP($C214,'PAT3'!J:L,3)),0)</f>
        <v>0</v>
      </c>
      <c r="G214" s="141">
        <f>IFERROR(IF($C214&gt;'PAT4'!$L$9,0,VLOOKUP($C214,'PAT4'!J:L,3)),0)</f>
        <v>0</v>
      </c>
      <c r="H214" s="141">
        <f>VLOOKUP($C214,'OC 1'!J:L,3)</f>
        <v>0</v>
      </c>
      <c r="I214" s="141">
        <f>VLOOKUP($C214,'OC 2'!J:L,3)</f>
        <v>0</v>
      </c>
      <c r="J214" s="141">
        <f>VLOOKUP($C214,'OC 3'!J:L,3)</f>
        <v>0</v>
      </c>
      <c r="K214" s="141">
        <f>IFERROR(IF($C214&gt;'Nouveau crédit'!$L$9,0,VLOOKUP($C214,'Nouveau crédit'!J:L,3)),0)</f>
        <v>0</v>
      </c>
      <c r="L214" s="143">
        <f t="shared" si="13"/>
        <v>0</v>
      </c>
      <c r="M214" s="144">
        <f>IFERROR(IF(C214&lt;=regroupement!$L$9,regroupement!$L$14,0),0)</f>
        <v>0</v>
      </c>
      <c r="N214" s="145">
        <f t="shared" si="14"/>
        <v>0</v>
      </c>
    </row>
    <row r="215" spans="1:14" x14ac:dyDescent="0.2">
      <c r="A215" s="123">
        <f t="shared" si="15"/>
        <v>0</v>
      </c>
      <c r="B215" s="54">
        <v>207</v>
      </c>
      <c r="C215" s="142">
        <f t="shared" si="16"/>
        <v>6269</v>
      </c>
      <c r="D215" s="141">
        <f>IFERROR(IF($C215&gt;'PAT1'!$L$9,0,VLOOKUP($C215,'PAT1'!J:L,3)),0)</f>
        <v>0</v>
      </c>
      <c r="E215" s="141">
        <f>IFERROR(IF($C215&gt;'PAT2'!$L$9,0,VLOOKUP($C215,'PAT2'!J:L,3)),0)</f>
        <v>0</v>
      </c>
      <c r="F215" s="141">
        <f>IFERROR(IF($C215&gt;'PAT3'!$L$9,0,VLOOKUP($C215,'PAT3'!J:L,3)),0)</f>
        <v>0</v>
      </c>
      <c r="G215" s="141">
        <f>IFERROR(IF($C215&gt;'PAT4'!$L$9,0,VLOOKUP($C215,'PAT4'!J:L,3)),0)</f>
        <v>0</v>
      </c>
      <c r="H215" s="141">
        <f>VLOOKUP($C215,'OC 1'!J:L,3)</f>
        <v>0</v>
      </c>
      <c r="I215" s="141">
        <f>VLOOKUP($C215,'OC 2'!J:L,3)</f>
        <v>0</v>
      </c>
      <c r="J215" s="141">
        <f>VLOOKUP($C215,'OC 3'!J:L,3)</f>
        <v>0</v>
      </c>
      <c r="K215" s="141">
        <f>IFERROR(IF($C215&gt;'Nouveau crédit'!$L$9,0,VLOOKUP($C215,'Nouveau crédit'!J:L,3)),0)</f>
        <v>0</v>
      </c>
      <c r="L215" s="143">
        <f t="shared" si="13"/>
        <v>0</v>
      </c>
      <c r="M215" s="144">
        <f>IFERROR(IF(C215&lt;=regroupement!$L$9,regroupement!$L$14,0),0)</f>
        <v>0</v>
      </c>
      <c r="N215" s="145">
        <f t="shared" si="14"/>
        <v>0</v>
      </c>
    </row>
    <row r="216" spans="1:14" x14ac:dyDescent="0.2">
      <c r="A216" s="123">
        <f t="shared" si="15"/>
        <v>0</v>
      </c>
      <c r="B216" s="54">
        <v>208</v>
      </c>
      <c r="C216" s="142">
        <f t="shared" si="16"/>
        <v>6297</v>
      </c>
      <c r="D216" s="141">
        <f>IFERROR(IF($C216&gt;'PAT1'!$L$9,0,VLOOKUP($C216,'PAT1'!J:L,3)),0)</f>
        <v>0</v>
      </c>
      <c r="E216" s="141">
        <f>IFERROR(IF($C216&gt;'PAT2'!$L$9,0,VLOOKUP($C216,'PAT2'!J:L,3)),0)</f>
        <v>0</v>
      </c>
      <c r="F216" s="141">
        <f>IFERROR(IF($C216&gt;'PAT3'!$L$9,0,VLOOKUP($C216,'PAT3'!J:L,3)),0)</f>
        <v>0</v>
      </c>
      <c r="G216" s="141">
        <f>IFERROR(IF($C216&gt;'PAT4'!$L$9,0,VLOOKUP($C216,'PAT4'!J:L,3)),0)</f>
        <v>0</v>
      </c>
      <c r="H216" s="141">
        <f>VLOOKUP($C216,'OC 1'!J:L,3)</f>
        <v>0</v>
      </c>
      <c r="I216" s="141">
        <f>VLOOKUP($C216,'OC 2'!J:L,3)</f>
        <v>0</v>
      </c>
      <c r="J216" s="141">
        <f>VLOOKUP($C216,'OC 3'!J:L,3)</f>
        <v>0</v>
      </c>
      <c r="K216" s="141">
        <f>IFERROR(IF($C216&gt;'Nouveau crédit'!$L$9,0,VLOOKUP($C216,'Nouveau crédit'!J:L,3)),0)</f>
        <v>0</v>
      </c>
      <c r="L216" s="143">
        <f t="shared" si="13"/>
        <v>0</v>
      </c>
      <c r="M216" s="144">
        <f>IFERROR(IF(C216&lt;=regroupement!$L$9,regroupement!$L$14,0),0)</f>
        <v>0</v>
      </c>
      <c r="N216" s="145">
        <f t="shared" si="14"/>
        <v>0</v>
      </c>
    </row>
    <row r="217" spans="1:14" x14ac:dyDescent="0.2">
      <c r="A217" s="123">
        <f t="shared" si="15"/>
        <v>0</v>
      </c>
      <c r="B217" s="54">
        <v>209</v>
      </c>
      <c r="C217" s="142">
        <f t="shared" si="16"/>
        <v>6328</v>
      </c>
      <c r="D217" s="141">
        <f>IFERROR(IF($C217&gt;'PAT1'!$L$9,0,VLOOKUP($C217,'PAT1'!J:L,3)),0)</f>
        <v>0</v>
      </c>
      <c r="E217" s="141">
        <f>IFERROR(IF($C217&gt;'PAT2'!$L$9,0,VLOOKUP($C217,'PAT2'!J:L,3)),0)</f>
        <v>0</v>
      </c>
      <c r="F217" s="141">
        <f>IFERROR(IF($C217&gt;'PAT3'!$L$9,0,VLOOKUP($C217,'PAT3'!J:L,3)),0)</f>
        <v>0</v>
      </c>
      <c r="G217" s="141">
        <f>IFERROR(IF($C217&gt;'PAT4'!$L$9,0,VLOOKUP($C217,'PAT4'!J:L,3)),0)</f>
        <v>0</v>
      </c>
      <c r="H217" s="141">
        <f>VLOOKUP($C217,'OC 1'!J:L,3)</f>
        <v>0</v>
      </c>
      <c r="I217" s="141">
        <f>VLOOKUP($C217,'OC 2'!J:L,3)</f>
        <v>0</v>
      </c>
      <c r="J217" s="141">
        <f>VLOOKUP($C217,'OC 3'!J:L,3)</f>
        <v>0</v>
      </c>
      <c r="K217" s="141">
        <f>IFERROR(IF($C217&gt;'Nouveau crédit'!$L$9,0,VLOOKUP($C217,'Nouveau crédit'!J:L,3)),0)</f>
        <v>0</v>
      </c>
      <c r="L217" s="143">
        <f t="shared" si="13"/>
        <v>0</v>
      </c>
      <c r="M217" s="144">
        <f>IFERROR(IF(C217&lt;=regroupement!$L$9,regroupement!$L$14,0),0)</f>
        <v>0</v>
      </c>
      <c r="N217" s="145">
        <f t="shared" si="14"/>
        <v>0</v>
      </c>
    </row>
    <row r="218" spans="1:14" x14ac:dyDescent="0.2">
      <c r="A218" s="123">
        <f t="shared" si="15"/>
        <v>0</v>
      </c>
      <c r="B218" s="54">
        <v>210</v>
      </c>
      <c r="C218" s="142">
        <f t="shared" si="16"/>
        <v>6358</v>
      </c>
      <c r="D218" s="141">
        <f>IFERROR(IF($C218&gt;'PAT1'!$L$9,0,VLOOKUP($C218,'PAT1'!J:L,3)),0)</f>
        <v>0</v>
      </c>
      <c r="E218" s="141">
        <f>IFERROR(IF($C218&gt;'PAT2'!$L$9,0,VLOOKUP($C218,'PAT2'!J:L,3)),0)</f>
        <v>0</v>
      </c>
      <c r="F218" s="141">
        <f>IFERROR(IF($C218&gt;'PAT3'!$L$9,0,VLOOKUP($C218,'PAT3'!J:L,3)),0)</f>
        <v>0</v>
      </c>
      <c r="G218" s="141">
        <f>IFERROR(IF($C218&gt;'PAT4'!$L$9,0,VLOOKUP($C218,'PAT4'!J:L,3)),0)</f>
        <v>0</v>
      </c>
      <c r="H218" s="141">
        <f>VLOOKUP($C218,'OC 1'!J:L,3)</f>
        <v>0</v>
      </c>
      <c r="I218" s="141">
        <f>VLOOKUP($C218,'OC 2'!J:L,3)</f>
        <v>0</v>
      </c>
      <c r="J218" s="141">
        <f>VLOOKUP($C218,'OC 3'!J:L,3)</f>
        <v>0</v>
      </c>
      <c r="K218" s="141">
        <f>IFERROR(IF($C218&gt;'Nouveau crédit'!$L$9,0,VLOOKUP($C218,'Nouveau crédit'!J:L,3)),0)</f>
        <v>0</v>
      </c>
      <c r="L218" s="143">
        <f t="shared" si="13"/>
        <v>0</v>
      </c>
      <c r="M218" s="144">
        <f>IFERROR(IF(C218&lt;=regroupement!$L$9,regroupement!$L$14,0),0)</f>
        <v>0</v>
      </c>
      <c r="N218" s="145">
        <f t="shared" si="14"/>
        <v>0</v>
      </c>
    </row>
    <row r="219" spans="1:14" x14ac:dyDescent="0.2">
      <c r="A219" s="123">
        <f t="shared" si="15"/>
        <v>0</v>
      </c>
      <c r="B219" s="54">
        <v>211</v>
      </c>
      <c r="C219" s="142">
        <f t="shared" si="16"/>
        <v>6389</v>
      </c>
      <c r="D219" s="141">
        <f>IFERROR(IF($C219&gt;'PAT1'!$L$9,0,VLOOKUP($C219,'PAT1'!J:L,3)),0)</f>
        <v>0</v>
      </c>
      <c r="E219" s="141">
        <f>IFERROR(IF($C219&gt;'PAT2'!$L$9,0,VLOOKUP($C219,'PAT2'!J:L,3)),0)</f>
        <v>0</v>
      </c>
      <c r="F219" s="141">
        <f>IFERROR(IF($C219&gt;'PAT3'!$L$9,0,VLOOKUP($C219,'PAT3'!J:L,3)),0)</f>
        <v>0</v>
      </c>
      <c r="G219" s="141">
        <f>IFERROR(IF($C219&gt;'PAT4'!$L$9,0,VLOOKUP($C219,'PAT4'!J:L,3)),0)</f>
        <v>0</v>
      </c>
      <c r="H219" s="141">
        <f>VLOOKUP($C219,'OC 1'!J:L,3)</f>
        <v>0</v>
      </c>
      <c r="I219" s="141">
        <f>VLOOKUP($C219,'OC 2'!J:L,3)</f>
        <v>0</v>
      </c>
      <c r="J219" s="141">
        <f>VLOOKUP($C219,'OC 3'!J:L,3)</f>
        <v>0</v>
      </c>
      <c r="K219" s="141">
        <f>IFERROR(IF($C219&gt;'Nouveau crédit'!$L$9,0,VLOOKUP($C219,'Nouveau crédit'!J:L,3)),0)</f>
        <v>0</v>
      </c>
      <c r="L219" s="143">
        <f t="shared" si="13"/>
        <v>0</v>
      </c>
      <c r="M219" s="144">
        <f>IFERROR(IF(C219&lt;=regroupement!$L$9,regroupement!$L$14,0),0)</f>
        <v>0</v>
      </c>
      <c r="N219" s="145">
        <f t="shared" si="14"/>
        <v>0</v>
      </c>
    </row>
    <row r="220" spans="1:14" x14ac:dyDescent="0.2">
      <c r="A220" s="123">
        <f t="shared" si="15"/>
        <v>0</v>
      </c>
      <c r="B220" s="54">
        <v>212</v>
      </c>
      <c r="C220" s="142">
        <f t="shared" si="16"/>
        <v>6419</v>
      </c>
      <c r="D220" s="141">
        <f>IFERROR(IF($C220&gt;'PAT1'!$L$9,0,VLOOKUP($C220,'PAT1'!J:L,3)),0)</f>
        <v>0</v>
      </c>
      <c r="E220" s="141">
        <f>IFERROR(IF($C220&gt;'PAT2'!$L$9,0,VLOOKUP($C220,'PAT2'!J:L,3)),0)</f>
        <v>0</v>
      </c>
      <c r="F220" s="141">
        <f>IFERROR(IF($C220&gt;'PAT3'!$L$9,0,VLOOKUP($C220,'PAT3'!J:L,3)),0)</f>
        <v>0</v>
      </c>
      <c r="G220" s="141">
        <f>IFERROR(IF($C220&gt;'PAT4'!$L$9,0,VLOOKUP($C220,'PAT4'!J:L,3)),0)</f>
        <v>0</v>
      </c>
      <c r="H220" s="141">
        <f>VLOOKUP($C220,'OC 1'!J:L,3)</f>
        <v>0</v>
      </c>
      <c r="I220" s="141">
        <f>VLOOKUP($C220,'OC 2'!J:L,3)</f>
        <v>0</v>
      </c>
      <c r="J220" s="141">
        <f>VLOOKUP($C220,'OC 3'!J:L,3)</f>
        <v>0</v>
      </c>
      <c r="K220" s="141">
        <f>IFERROR(IF($C220&gt;'Nouveau crédit'!$L$9,0,VLOOKUP($C220,'Nouveau crédit'!J:L,3)),0)</f>
        <v>0</v>
      </c>
      <c r="L220" s="143">
        <f t="shared" si="13"/>
        <v>0</v>
      </c>
      <c r="M220" s="144">
        <f>IFERROR(IF(C220&lt;=regroupement!$L$9,regroupement!$L$14,0),0)</f>
        <v>0</v>
      </c>
      <c r="N220" s="145">
        <f t="shared" si="14"/>
        <v>0</v>
      </c>
    </row>
    <row r="221" spans="1:14" x14ac:dyDescent="0.2">
      <c r="A221" s="123">
        <f t="shared" si="15"/>
        <v>0</v>
      </c>
      <c r="B221" s="54">
        <v>213</v>
      </c>
      <c r="C221" s="142">
        <f t="shared" si="16"/>
        <v>6450</v>
      </c>
      <c r="D221" s="141">
        <f>IFERROR(IF($C221&gt;'PAT1'!$L$9,0,VLOOKUP($C221,'PAT1'!J:L,3)),0)</f>
        <v>0</v>
      </c>
      <c r="E221" s="141">
        <f>IFERROR(IF($C221&gt;'PAT2'!$L$9,0,VLOOKUP($C221,'PAT2'!J:L,3)),0)</f>
        <v>0</v>
      </c>
      <c r="F221" s="141">
        <f>IFERROR(IF($C221&gt;'PAT3'!$L$9,0,VLOOKUP($C221,'PAT3'!J:L,3)),0)</f>
        <v>0</v>
      </c>
      <c r="G221" s="141">
        <f>IFERROR(IF($C221&gt;'PAT4'!$L$9,0,VLOOKUP($C221,'PAT4'!J:L,3)),0)</f>
        <v>0</v>
      </c>
      <c r="H221" s="141">
        <f>VLOOKUP($C221,'OC 1'!J:L,3)</f>
        <v>0</v>
      </c>
      <c r="I221" s="141">
        <f>VLOOKUP($C221,'OC 2'!J:L,3)</f>
        <v>0</v>
      </c>
      <c r="J221" s="141">
        <f>VLOOKUP($C221,'OC 3'!J:L,3)</f>
        <v>0</v>
      </c>
      <c r="K221" s="141">
        <f>IFERROR(IF($C221&gt;'Nouveau crédit'!$L$9,0,VLOOKUP($C221,'Nouveau crédit'!J:L,3)),0)</f>
        <v>0</v>
      </c>
      <c r="L221" s="143">
        <f t="shared" si="13"/>
        <v>0</v>
      </c>
      <c r="M221" s="144">
        <f>IFERROR(IF(C221&lt;=regroupement!$L$9,regroupement!$L$14,0),0)</f>
        <v>0</v>
      </c>
      <c r="N221" s="145">
        <f t="shared" si="14"/>
        <v>0</v>
      </c>
    </row>
    <row r="222" spans="1:14" x14ac:dyDescent="0.2">
      <c r="A222" s="123">
        <f t="shared" si="15"/>
        <v>0</v>
      </c>
      <c r="B222" s="54">
        <v>214</v>
      </c>
      <c r="C222" s="142">
        <f t="shared" si="16"/>
        <v>6481</v>
      </c>
      <c r="D222" s="141">
        <f>IFERROR(IF($C222&gt;'PAT1'!$L$9,0,VLOOKUP($C222,'PAT1'!J:L,3)),0)</f>
        <v>0</v>
      </c>
      <c r="E222" s="141">
        <f>IFERROR(IF($C222&gt;'PAT2'!$L$9,0,VLOOKUP($C222,'PAT2'!J:L,3)),0)</f>
        <v>0</v>
      </c>
      <c r="F222" s="141">
        <f>IFERROR(IF($C222&gt;'PAT3'!$L$9,0,VLOOKUP($C222,'PAT3'!J:L,3)),0)</f>
        <v>0</v>
      </c>
      <c r="G222" s="141">
        <f>IFERROR(IF($C222&gt;'PAT4'!$L$9,0,VLOOKUP($C222,'PAT4'!J:L,3)),0)</f>
        <v>0</v>
      </c>
      <c r="H222" s="141">
        <f>VLOOKUP($C222,'OC 1'!J:L,3)</f>
        <v>0</v>
      </c>
      <c r="I222" s="141">
        <f>VLOOKUP($C222,'OC 2'!J:L,3)</f>
        <v>0</v>
      </c>
      <c r="J222" s="141">
        <f>VLOOKUP($C222,'OC 3'!J:L,3)</f>
        <v>0</v>
      </c>
      <c r="K222" s="141">
        <f>IFERROR(IF($C222&gt;'Nouveau crédit'!$L$9,0,VLOOKUP($C222,'Nouveau crédit'!J:L,3)),0)</f>
        <v>0</v>
      </c>
      <c r="L222" s="143">
        <f t="shared" si="13"/>
        <v>0</v>
      </c>
      <c r="M222" s="144">
        <f>IFERROR(IF(C222&lt;=regroupement!$L$9,regroupement!$L$14,0),0)</f>
        <v>0</v>
      </c>
      <c r="N222" s="145">
        <f t="shared" si="14"/>
        <v>0</v>
      </c>
    </row>
    <row r="223" spans="1:14" x14ac:dyDescent="0.2">
      <c r="A223" s="123">
        <f t="shared" si="15"/>
        <v>0</v>
      </c>
      <c r="B223" s="54">
        <v>215</v>
      </c>
      <c r="C223" s="142">
        <f t="shared" si="16"/>
        <v>6511</v>
      </c>
      <c r="D223" s="141">
        <f>IFERROR(IF($C223&gt;'PAT1'!$L$9,0,VLOOKUP($C223,'PAT1'!J:L,3)),0)</f>
        <v>0</v>
      </c>
      <c r="E223" s="141">
        <f>IFERROR(IF($C223&gt;'PAT2'!$L$9,0,VLOOKUP($C223,'PAT2'!J:L,3)),0)</f>
        <v>0</v>
      </c>
      <c r="F223" s="141">
        <f>IFERROR(IF($C223&gt;'PAT3'!$L$9,0,VLOOKUP($C223,'PAT3'!J:L,3)),0)</f>
        <v>0</v>
      </c>
      <c r="G223" s="141">
        <f>IFERROR(IF($C223&gt;'PAT4'!$L$9,0,VLOOKUP($C223,'PAT4'!J:L,3)),0)</f>
        <v>0</v>
      </c>
      <c r="H223" s="141">
        <f>VLOOKUP($C223,'OC 1'!J:L,3)</f>
        <v>0</v>
      </c>
      <c r="I223" s="141">
        <f>VLOOKUP($C223,'OC 2'!J:L,3)</f>
        <v>0</v>
      </c>
      <c r="J223" s="141">
        <f>VLOOKUP($C223,'OC 3'!J:L,3)</f>
        <v>0</v>
      </c>
      <c r="K223" s="141">
        <f>IFERROR(IF($C223&gt;'Nouveau crédit'!$L$9,0,VLOOKUP($C223,'Nouveau crédit'!J:L,3)),0)</f>
        <v>0</v>
      </c>
      <c r="L223" s="143">
        <f t="shared" si="13"/>
        <v>0</v>
      </c>
      <c r="M223" s="144">
        <f>IFERROR(IF(C223&lt;=regroupement!$L$9,regroupement!$L$14,0),0)</f>
        <v>0</v>
      </c>
      <c r="N223" s="145">
        <f t="shared" si="14"/>
        <v>0</v>
      </c>
    </row>
    <row r="224" spans="1:14" x14ac:dyDescent="0.2">
      <c r="A224" s="123">
        <f t="shared" si="15"/>
        <v>0</v>
      </c>
      <c r="B224" s="54">
        <v>216</v>
      </c>
      <c r="C224" s="142">
        <f t="shared" si="16"/>
        <v>6542</v>
      </c>
      <c r="D224" s="141">
        <f>IFERROR(IF($C224&gt;'PAT1'!$L$9,0,VLOOKUP($C224,'PAT1'!J:L,3)),0)</f>
        <v>0</v>
      </c>
      <c r="E224" s="141">
        <f>IFERROR(IF($C224&gt;'PAT2'!$L$9,0,VLOOKUP($C224,'PAT2'!J:L,3)),0)</f>
        <v>0</v>
      </c>
      <c r="F224" s="141">
        <f>IFERROR(IF($C224&gt;'PAT3'!$L$9,0,VLOOKUP($C224,'PAT3'!J:L,3)),0)</f>
        <v>0</v>
      </c>
      <c r="G224" s="141">
        <f>IFERROR(IF($C224&gt;'PAT4'!$L$9,0,VLOOKUP($C224,'PAT4'!J:L,3)),0)</f>
        <v>0</v>
      </c>
      <c r="H224" s="141">
        <f>VLOOKUP($C224,'OC 1'!J:L,3)</f>
        <v>0</v>
      </c>
      <c r="I224" s="141">
        <f>VLOOKUP($C224,'OC 2'!J:L,3)</f>
        <v>0</v>
      </c>
      <c r="J224" s="141">
        <f>VLOOKUP($C224,'OC 3'!J:L,3)</f>
        <v>0</v>
      </c>
      <c r="K224" s="141">
        <f>IFERROR(IF($C224&gt;'Nouveau crédit'!$L$9,0,VLOOKUP($C224,'Nouveau crédit'!J:L,3)),0)</f>
        <v>0</v>
      </c>
      <c r="L224" s="143">
        <f t="shared" si="13"/>
        <v>0</v>
      </c>
      <c r="M224" s="144">
        <f>IFERROR(IF(C224&lt;=regroupement!$L$9,regroupement!$L$14,0),0)</f>
        <v>0</v>
      </c>
      <c r="N224" s="145">
        <f t="shared" si="14"/>
        <v>0</v>
      </c>
    </row>
    <row r="225" spans="1:14" x14ac:dyDescent="0.2">
      <c r="A225" s="123">
        <f t="shared" si="15"/>
        <v>0</v>
      </c>
      <c r="B225" s="54">
        <v>217</v>
      </c>
      <c r="C225" s="142">
        <f t="shared" si="16"/>
        <v>6572</v>
      </c>
      <c r="D225" s="141">
        <f>IFERROR(IF($C225&gt;'PAT1'!$L$9,0,VLOOKUP($C225,'PAT1'!J:L,3)),0)</f>
        <v>0</v>
      </c>
      <c r="E225" s="141">
        <f>IFERROR(IF($C225&gt;'PAT2'!$L$9,0,VLOOKUP($C225,'PAT2'!J:L,3)),0)</f>
        <v>0</v>
      </c>
      <c r="F225" s="141">
        <f>IFERROR(IF($C225&gt;'PAT3'!$L$9,0,VLOOKUP($C225,'PAT3'!J:L,3)),0)</f>
        <v>0</v>
      </c>
      <c r="G225" s="141">
        <f>IFERROR(IF($C225&gt;'PAT4'!$L$9,0,VLOOKUP($C225,'PAT4'!J:L,3)),0)</f>
        <v>0</v>
      </c>
      <c r="H225" s="141">
        <f>VLOOKUP($C225,'OC 1'!J:L,3)</f>
        <v>0</v>
      </c>
      <c r="I225" s="141">
        <f>VLOOKUP($C225,'OC 2'!J:L,3)</f>
        <v>0</v>
      </c>
      <c r="J225" s="141">
        <f>VLOOKUP($C225,'OC 3'!J:L,3)</f>
        <v>0</v>
      </c>
      <c r="K225" s="141">
        <f>IFERROR(IF($C225&gt;'Nouveau crédit'!$L$9,0,VLOOKUP($C225,'Nouveau crédit'!J:L,3)),0)</f>
        <v>0</v>
      </c>
      <c r="L225" s="143">
        <f t="shared" si="13"/>
        <v>0</v>
      </c>
      <c r="M225" s="144">
        <f>IFERROR(IF(C225&lt;=regroupement!$L$9,regroupement!$L$14,0),0)</f>
        <v>0</v>
      </c>
      <c r="N225" s="145">
        <f t="shared" si="14"/>
        <v>0</v>
      </c>
    </row>
    <row r="226" spans="1:14" x14ac:dyDescent="0.2">
      <c r="A226" s="123">
        <f t="shared" si="15"/>
        <v>0</v>
      </c>
      <c r="B226" s="54">
        <v>218</v>
      </c>
      <c r="C226" s="142">
        <f t="shared" si="16"/>
        <v>6603</v>
      </c>
      <c r="D226" s="141">
        <f>IFERROR(IF($C226&gt;'PAT1'!$L$9,0,VLOOKUP($C226,'PAT1'!J:L,3)),0)</f>
        <v>0</v>
      </c>
      <c r="E226" s="141">
        <f>IFERROR(IF($C226&gt;'PAT2'!$L$9,0,VLOOKUP($C226,'PAT2'!J:L,3)),0)</f>
        <v>0</v>
      </c>
      <c r="F226" s="141">
        <f>IFERROR(IF($C226&gt;'PAT3'!$L$9,0,VLOOKUP($C226,'PAT3'!J:L,3)),0)</f>
        <v>0</v>
      </c>
      <c r="G226" s="141">
        <f>IFERROR(IF($C226&gt;'PAT4'!$L$9,0,VLOOKUP($C226,'PAT4'!J:L,3)),0)</f>
        <v>0</v>
      </c>
      <c r="H226" s="141">
        <f>VLOOKUP($C226,'OC 1'!J:L,3)</f>
        <v>0</v>
      </c>
      <c r="I226" s="141">
        <f>VLOOKUP($C226,'OC 2'!J:L,3)</f>
        <v>0</v>
      </c>
      <c r="J226" s="141">
        <f>VLOOKUP($C226,'OC 3'!J:L,3)</f>
        <v>0</v>
      </c>
      <c r="K226" s="141">
        <f>IFERROR(IF($C226&gt;'Nouveau crédit'!$L$9,0,VLOOKUP($C226,'Nouveau crédit'!J:L,3)),0)</f>
        <v>0</v>
      </c>
      <c r="L226" s="143">
        <f t="shared" si="13"/>
        <v>0</v>
      </c>
      <c r="M226" s="144">
        <f>IFERROR(IF(C226&lt;=regroupement!$L$9,regroupement!$L$14,0),0)</f>
        <v>0</v>
      </c>
      <c r="N226" s="145">
        <f t="shared" si="14"/>
        <v>0</v>
      </c>
    </row>
    <row r="227" spans="1:14" x14ac:dyDescent="0.2">
      <c r="A227" s="123">
        <f t="shared" si="15"/>
        <v>0</v>
      </c>
      <c r="B227" s="54">
        <v>219</v>
      </c>
      <c r="C227" s="142">
        <f t="shared" si="16"/>
        <v>6634</v>
      </c>
      <c r="D227" s="141">
        <f>IFERROR(IF($C227&gt;'PAT1'!$L$9,0,VLOOKUP($C227,'PAT1'!J:L,3)),0)</f>
        <v>0</v>
      </c>
      <c r="E227" s="141">
        <f>IFERROR(IF($C227&gt;'PAT2'!$L$9,0,VLOOKUP($C227,'PAT2'!J:L,3)),0)</f>
        <v>0</v>
      </c>
      <c r="F227" s="141">
        <f>IFERROR(IF($C227&gt;'PAT3'!$L$9,0,VLOOKUP($C227,'PAT3'!J:L,3)),0)</f>
        <v>0</v>
      </c>
      <c r="G227" s="141">
        <f>IFERROR(IF($C227&gt;'PAT4'!$L$9,0,VLOOKUP($C227,'PAT4'!J:L,3)),0)</f>
        <v>0</v>
      </c>
      <c r="H227" s="141">
        <f>VLOOKUP($C227,'OC 1'!J:L,3)</f>
        <v>0</v>
      </c>
      <c r="I227" s="141">
        <f>VLOOKUP($C227,'OC 2'!J:L,3)</f>
        <v>0</v>
      </c>
      <c r="J227" s="141">
        <f>VLOOKUP($C227,'OC 3'!J:L,3)</f>
        <v>0</v>
      </c>
      <c r="K227" s="141">
        <f>IFERROR(IF($C227&gt;'Nouveau crédit'!$L$9,0,VLOOKUP($C227,'Nouveau crédit'!J:L,3)),0)</f>
        <v>0</v>
      </c>
      <c r="L227" s="143">
        <f t="shared" si="13"/>
        <v>0</v>
      </c>
      <c r="M227" s="144">
        <f>IFERROR(IF(C227&lt;=regroupement!$L$9,regroupement!$L$14,0),0)</f>
        <v>0</v>
      </c>
      <c r="N227" s="145">
        <f t="shared" si="14"/>
        <v>0</v>
      </c>
    </row>
    <row r="228" spans="1:14" x14ac:dyDescent="0.2">
      <c r="A228" s="123">
        <f t="shared" si="15"/>
        <v>0</v>
      </c>
      <c r="B228" s="54">
        <v>220</v>
      </c>
      <c r="C228" s="142">
        <f t="shared" si="16"/>
        <v>6662</v>
      </c>
      <c r="D228" s="141">
        <f>IFERROR(IF($C228&gt;'PAT1'!$L$9,0,VLOOKUP($C228,'PAT1'!J:L,3)),0)</f>
        <v>0</v>
      </c>
      <c r="E228" s="141">
        <f>IFERROR(IF($C228&gt;'PAT2'!$L$9,0,VLOOKUP($C228,'PAT2'!J:L,3)),0)</f>
        <v>0</v>
      </c>
      <c r="F228" s="141">
        <f>IFERROR(IF($C228&gt;'PAT3'!$L$9,0,VLOOKUP($C228,'PAT3'!J:L,3)),0)</f>
        <v>0</v>
      </c>
      <c r="G228" s="141">
        <f>IFERROR(IF($C228&gt;'PAT4'!$L$9,0,VLOOKUP($C228,'PAT4'!J:L,3)),0)</f>
        <v>0</v>
      </c>
      <c r="H228" s="141">
        <f>VLOOKUP($C228,'OC 1'!J:L,3)</f>
        <v>0</v>
      </c>
      <c r="I228" s="141">
        <f>VLOOKUP($C228,'OC 2'!J:L,3)</f>
        <v>0</v>
      </c>
      <c r="J228" s="141">
        <f>VLOOKUP($C228,'OC 3'!J:L,3)</f>
        <v>0</v>
      </c>
      <c r="K228" s="141">
        <f>IFERROR(IF($C228&gt;'Nouveau crédit'!$L$9,0,VLOOKUP($C228,'Nouveau crédit'!J:L,3)),0)</f>
        <v>0</v>
      </c>
      <c r="L228" s="143">
        <f t="shared" si="13"/>
        <v>0</v>
      </c>
      <c r="M228" s="144">
        <f>IFERROR(IF(C228&lt;=regroupement!$L$9,regroupement!$L$14,0),0)</f>
        <v>0</v>
      </c>
      <c r="N228" s="145">
        <f t="shared" si="14"/>
        <v>0</v>
      </c>
    </row>
    <row r="229" spans="1:14" x14ac:dyDescent="0.2">
      <c r="A229" s="123">
        <f t="shared" si="15"/>
        <v>0</v>
      </c>
      <c r="B229" s="54">
        <v>221</v>
      </c>
      <c r="C229" s="142">
        <f t="shared" si="16"/>
        <v>6693</v>
      </c>
      <c r="D229" s="141">
        <f>IFERROR(IF($C229&gt;'PAT1'!$L$9,0,VLOOKUP($C229,'PAT1'!J:L,3)),0)</f>
        <v>0</v>
      </c>
      <c r="E229" s="141">
        <f>IFERROR(IF($C229&gt;'PAT2'!$L$9,0,VLOOKUP($C229,'PAT2'!J:L,3)),0)</f>
        <v>0</v>
      </c>
      <c r="F229" s="141">
        <f>IFERROR(IF($C229&gt;'PAT3'!$L$9,0,VLOOKUP($C229,'PAT3'!J:L,3)),0)</f>
        <v>0</v>
      </c>
      <c r="G229" s="141">
        <f>IFERROR(IF($C229&gt;'PAT4'!$L$9,0,VLOOKUP($C229,'PAT4'!J:L,3)),0)</f>
        <v>0</v>
      </c>
      <c r="H229" s="141">
        <f>VLOOKUP($C229,'OC 1'!J:L,3)</f>
        <v>0</v>
      </c>
      <c r="I229" s="141">
        <f>VLOOKUP($C229,'OC 2'!J:L,3)</f>
        <v>0</v>
      </c>
      <c r="J229" s="141">
        <f>VLOOKUP($C229,'OC 3'!J:L,3)</f>
        <v>0</v>
      </c>
      <c r="K229" s="141">
        <f>IFERROR(IF($C229&gt;'Nouveau crédit'!$L$9,0,VLOOKUP($C229,'Nouveau crédit'!J:L,3)),0)</f>
        <v>0</v>
      </c>
      <c r="L229" s="143">
        <f t="shared" si="13"/>
        <v>0</v>
      </c>
      <c r="M229" s="144">
        <f>IFERROR(IF(C229&lt;=regroupement!$L$9,regroupement!$L$14,0),0)</f>
        <v>0</v>
      </c>
      <c r="N229" s="145">
        <f t="shared" si="14"/>
        <v>0</v>
      </c>
    </row>
    <row r="230" spans="1:14" x14ac:dyDescent="0.2">
      <c r="A230" s="123">
        <f t="shared" si="15"/>
        <v>0</v>
      </c>
      <c r="B230" s="54">
        <v>222</v>
      </c>
      <c r="C230" s="142">
        <f t="shared" si="16"/>
        <v>6723</v>
      </c>
      <c r="D230" s="141">
        <f>IFERROR(IF($C230&gt;'PAT1'!$L$9,0,VLOOKUP($C230,'PAT1'!J:L,3)),0)</f>
        <v>0</v>
      </c>
      <c r="E230" s="141">
        <f>IFERROR(IF($C230&gt;'PAT2'!$L$9,0,VLOOKUP($C230,'PAT2'!J:L,3)),0)</f>
        <v>0</v>
      </c>
      <c r="F230" s="141">
        <f>IFERROR(IF($C230&gt;'PAT3'!$L$9,0,VLOOKUP($C230,'PAT3'!J:L,3)),0)</f>
        <v>0</v>
      </c>
      <c r="G230" s="141">
        <f>IFERROR(IF($C230&gt;'PAT4'!$L$9,0,VLOOKUP($C230,'PAT4'!J:L,3)),0)</f>
        <v>0</v>
      </c>
      <c r="H230" s="141">
        <f>VLOOKUP($C230,'OC 1'!J:L,3)</f>
        <v>0</v>
      </c>
      <c r="I230" s="141">
        <f>VLOOKUP($C230,'OC 2'!J:L,3)</f>
        <v>0</v>
      </c>
      <c r="J230" s="141">
        <f>VLOOKUP($C230,'OC 3'!J:L,3)</f>
        <v>0</v>
      </c>
      <c r="K230" s="141">
        <f>IFERROR(IF($C230&gt;'Nouveau crédit'!$L$9,0,VLOOKUP($C230,'Nouveau crédit'!J:L,3)),0)</f>
        <v>0</v>
      </c>
      <c r="L230" s="143">
        <f t="shared" si="13"/>
        <v>0</v>
      </c>
      <c r="M230" s="144">
        <f>IFERROR(IF(C230&lt;=regroupement!$L$9,regroupement!$L$14,0),0)</f>
        <v>0</v>
      </c>
      <c r="N230" s="145">
        <f t="shared" si="14"/>
        <v>0</v>
      </c>
    </row>
    <row r="231" spans="1:14" x14ac:dyDescent="0.2">
      <c r="A231" s="123">
        <f t="shared" si="15"/>
        <v>0</v>
      </c>
      <c r="B231" s="54">
        <v>223</v>
      </c>
      <c r="C231" s="142">
        <f t="shared" si="16"/>
        <v>6754</v>
      </c>
      <c r="D231" s="141">
        <f>IFERROR(IF($C231&gt;'PAT1'!$L$9,0,VLOOKUP($C231,'PAT1'!J:L,3)),0)</f>
        <v>0</v>
      </c>
      <c r="E231" s="141">
        <f>IFERROR(IF($C231&gt;'PAT2'!$L$9,0,VLOOKUP($C231,'PAT2'!J:L,3)),0)</f>
        <v>0</v>
      </c>
      <c r="F231" s="141">
        <f>IFERROR(IF($C231&gt;'PAT3'!$L$9,0,VLOOKUP($C231,'PAT3'!J:L,3)),0)</f>
        <v>0</v>
      </c>
      <c r="G231" s="141">
        <f>IFERROR(IF($C231&gt;'PAT4'!$L$9,0,VLOOKUP($C231,'PAT4'!J:L,3)),0)</f>
        <v>0</v>
      </c>
      <c r="H231" s="141">
        <f>VLOOKUP($C231,'OC 1'!J:L,3)</f>
        <v>0</v>
      </c>
      <c r="I231" s="141">
        <f>VLOOKUP($C231,'OC 2'!J:L,3)</f>
        <v>0</v>
      </c>
      <c r="J231" s="141">
        <f>VLOOKUP($C231,'OC 3'!J:L,3)</f>
        <v>0</v>
      </c>
      <c r="K231" s="141">
        <f>IFERROR(IF($C231&gt;'Nouveau crédit'!$L$9,0,VLOOKUP($C231,'Nouveau crédit'!J:L,3)),0)</f>
        <v>0</v>
      </c>
      <c r="L231" s="143">
        <f t="shared" si="13"/>
        <v>0</v>
      </c>
      <c r="M231" s="144">
        <f>IFERROR(IF(C231&lt;=regroupement!$L$9,regroupement!$L$14,0),0)</f>
        <v>0</v>
      </c>
      <c r="N231" s="145">
        <f t="shared" si="14"/>
        <v>0</v>
      </c>
    </row>
    <row r="232" spans="1:14" x14ac:dyDescent="0.2">
      <c r="A232" s="123">
        <f t="shared" si="15"/>
        <v>0</v>
      </c>
      <c r="B232" s="54">
        <v>224</v>
      </c>
      <c r="C232" s="142">
        <f t="shared" si="16"/>
        <v>6784</v>
      </c>
      <c r="D232" s="141">
        <f>IFERROR(IF($C232&gt;'PAT1'!$L$9,0,VLOOKUP($C232,'PAT1'!J:L,3)),0)</f>
        <v>0</v>
      </c>
      <c r="E232" s="141">
        <f>IFERROR(IF($C232&gt;'PAT2'!$L$9,0,VLOOKUP($C232,'PAT2'!J:L,3)),0)</f>
        <v>0</v>
      </c>
      <c r="F232" s="141">
        <f>IFERROR(IF($C232&gt;'PAT3'!$L$9,0,VLOOKUP($C232,'PAT3'!J:L,3)),0)</f>
        <v>0</v>
      </c>
      <c r="G232" s="141">
        <f>IFERROR(IF($C232&gt;'PAT4'!$L$9,0,VLOOKUP($C232,'PAT4'!J:L,3)),0)</f>
        <v>0</v>
      </c>
      <c r="H232" s="141">
        <f>VLOOKUP($C232,'OC 1'!J:L,3)</f>
        <v>0</v>
      </c>
      <c r="I232" s="141">
        <f>VLOOKUP($C232,'OC 2'!J:L,3)</f>
        <v>0</v>
      </c>
      <c r="J232" s="141">
        <f>VLOOKUP($C232,'OC 3'!J:L,3)</f>
        <v>0</v>
      </c>
      <c r="K232" s="141">
        <f>IFERROR(IF($C232&gt;'Nouveau crédit'!$L$9,0,VLOOKUP($C232,'Nouveau crédit'!J:L,3)),0)</f>
        <v>0</v>
      </c>
      <c r="L232" s="143">
        <f t="shared" si="13"/>
        <v>0</v>
      </c>
      <c r="M232" s="144">
        <f>IFERROR(IF(C232&lt;=regroupement!$L$9,regroupement!$L$14,0),0)</f>
        <v>0</v>
      </c>
      <c r="N232" s="145">
        <f t="shared" si="14"/>
        <v>0</v>
      </c>
    </row>
    <row r="233" spans="1:14" x14ac:dyDescent="0.2">
      <c r="A233" s="123">
        <f t="shared" si="15"/>
        <v>0</v>
      </c>
      <c r="B233" s="54">
        <v>225</v>
      </c>
      <c r="C233" s="142">
        <f t="shared" si="16"/>
        <v>6815</v>
      </c>
      <c r="D233" s="141">
        <f>IFERROR(IF($C233&gt;'PAT1'!$L$9,0,VLOOKUP($C233,'PAT1'!J:L,3)),0)</f>
        <v>0</v>
      </c>
      <c r="E233" s="141">
        <f>IFERROR(IF($C233&gt;'PAT2'!$L$9,0,VLOOKUP($C233,'PAT2'!J:L,3)),0)</f>
        <v>0</v>
      </c>
      <c r="F233" s="141">
        <f>IFERROR(IF($C233&gt;'PAT3'!$L$9,0,VLOOKUP($C233,'PAT3'!J:L,3)),0)</f>
        <v>0</v>
      </c>
      <c r="G233" s="141">
        <f>IFERROR(IF($C233&gt;'PAT4'!$L$9,0,VLOOKUP($C233,'PAT4'!J:L,3)),0)</f>
        <v>0</v>
      </c>
      <c r="H233" s="141">
        <f>VLOOKUP($C233,'OC 1'!J:L,3)</f>
        <v>0</v>
      </c>
      <c r="I233" s="141">
        <f>VLOOKUP($C233,'OC 2'!J:L,3)</f>
        <v>0</v>
      </c>
      <c r="J233" s="141">
        <f>VLOOKUP($C233,'OC 3'!J:L,3)</f>
        <v>0</v>
      </c>
      <c r="K233" s="141">
        <f>IFERROR(IF($C233&gt;'Nouveau crédit'!$L$9,0,VLOOKUP($C233,'Nouveau crédit'!J:L,3)),0)</f>
        <v>0</v>
      </c>
      <c r="L233" s="143">
        <f t="shared" si="13"/>
        <v>0</v>
      </c>
      <c r="M233" s="144">
        <f>IFERROR(IF(C233&lt;=regroupement!$L$9,regroupement!$L$14,0),0)</f>
        <v>0</v>
      </c>
      <c r="N233" s="145">
        <f t="shared" si="14"/>
        <v>0</v>
      </c>
    </row>
    <row r="234" spans="1:14" x14ac:dyDescent="0.2">
      <c r="A234" s="123">
        <f t="shared" si="15"/>
        <v>0</v>
      </c>
      <c r="B234" s="54">
        <v>226</v>
      </c>
      <c r="C234" s="142">
        <f t="shared" si="16"/>
        <v>6846</v>
      </c>
      <c r="D234" s="141">
        <f>IFERROR(IF($C234&gt;'PAT1'!$L$9,0,VLOOKUP($C234,'PAT1'!J:L,3)),0)</f>
        <v>0</v>
      </c>
      <c r="E234" s="141">
        <f>IFERROR(IF($C234&gt;'PAT2'!$L$9,0,VLOOKUP($C234,'PAT2'!J:L,3)),0)</f>
        <v>0</v>
      </c>
      <c r="F234" s="141">
        <f>IFERROR(IF($C234&gt;'PAT3'!$L$9,0,VLOOKUP($C234,'PAT3'!J:L,3)),0)</f>
        <v>0</v>
      </c>
      <c r="G234" s="141">
        <f>IFERROR(IF($C234&gt;'PAT4'!$L$9,0,VLOOKUP($C234,'PAT4'!J:L,3)),0)</f>
        <v>0</v>
      </c>
      <c r="H234" s="141">
        <f>VLOOKUP($C234,'OC 1'!J:L,3)</f>
        <v>0</v>
      </c>
      <c r="I234" s="141">
        <f>VLOOKUP($C234,'OC 2'!J:L,3)</f>
        <v>0</v>
      </c>
      <c r="J234" s="141">
        <f>VLOOKUP($C234,'OC 3'!J:L,3)</f>
        <v>0</v>
      </c>
      <c r="K234" s="141">
        <f>IFERROR(IF($C234&gt;'Nouveau crédit'!$L$9,0,VLOOKUP($C234,'Nouveau crédit'!J:L,3)),0)</f>
        <v>0</v>
      </c>
      <c r="L234" s="143">
        <f t="shared" si="13"/>
        <v>0</v>
      </c>
      <c r="M234" s="144">
        <f>IFERROR(IF(C234&lt;=regroupement!$L$9,regroupement!$L$14,0),0)</f>
        <v>0</v>
      </c>
      <c r="N234" s="145">
        <f t="shared" si="14"/>
        <v>0</v>
      </c>
    </row>
    <row r="235" spans="1:14" x14ac:dyDescent="0.2">
      <c r="A235" s="123">
        <f t="shared" si="15"/>
        <v>0</v>
      </c>
      <c r="B235" s="54">
        <v>227</v>
      </c>
      <c r="C235" s="142">
        <f t="shared" si="16"/>
        <v>6876</v>
      </c>
      <c r="D235" s="141">
        <f>IFERROR(IF($C235&gt;'PAT1'!$L$9,0,VLOOKUP($C235,'PAT1'!J:L,3)),0)</f>
        <v>0</v>
      </c>
      <c r="E235" s="141">
        <f>IFERROR(IF($C235&gt;'PAT2'!$L$9,0,VLOOKUP($C235,'PAT2'!J:L,3)),0)</f>
        <v>0</v>
      </c>
      <c r="F235" s="141">
        <f>IFERROR(IF($C235&gt;'PAT3'!$L$9,0,VLOOKUP($C235,'PAT3'!J:L,3)),0)</f>
        <v>0</v>
      </c>
      <c r="G235" s="141">
        <f>IFERROR(IF($C235&gt;'PAT4'!$L$9,0,VLOOKUP($C235,'PAT4'!J:L,3)),0)</f>
        <v>0</v>
      </c>
      <c r="H235" s="141">
        <f>VLOOKUP($C235,'OC 1'!J:L,3)</f>
        <v>0</v>
      </c>
      <c r="I235" s="141">
        <f>VLOOKUP($C235,'OC 2'!J:L,3)</f>
        <v>0</v>
      </c>
      <c r="J235" s="141">
        <f>VLOOKUP($C235,'OC 3'!J:L,3)</f>
        <v>0</v>
      </c>
      <c r="K235" s="141">
        <f>IFERROR(IF($C235&gt;'Nouveau crédit'!$L$9,0,VLOOKUP($C235,'Nouveau crédit'!J:L,3)),0)</f>
        <v>0</v>
      </c>
      <c r="L235" s="143">
        <f t="shared" si="13"/>
        <v>0</v>
      </c>
      <c r="M235" s="144">
        <f>IFERROR(IF(C235&lt;=regroupement!$L$9,regroupement!$L$14,0),0)</f>
        <v>0</v>
      </c>
      <c r="N235" s="145">
        <f t="shared" si="14"/>
        <v>0</v>
      </c>
    </row>
    <row r="236" spans="1:14" x14ac:dyDescent="0.2">
      <c r="A236" s="123">
        <f t="shared" si="15"/>
        <v>0</v>
      </c>
      <c r="B236" s="54">
        <v>228</v>
      </c>
      <c r="C236" s="142">
        <f t="shared" si="16"/>
        <v>6907</v>
      </c>
      <c r="D236" s="141">
        <f>IFERROR(IF($C236&gt;'PAT1'!$L$9,0,VLOOKUP($C236,'PAT1'!J:L,3)),0)</f>
        <v>0</v>
      </c>
      <c r="E236" s="141">
        <f>IFERROR(IF($C236&gt;'PAT2'!$L$9,0,VLOOKUP($C236,'PAT2'!J:L,3)),0)</f>
        <v>0</v>
      </c>
      <c r="F236" s="141">
        <f>IFERROR(IF($C236&gt;'PAT3'!$L$9,0,VLOOKUP($C236,'PAT3'!J:L,3)),0)</f>
        <v>0</v>
      </c>
      <c r="G236" s="141">
        <f>IFERROR(IF($C236&gt;'PAT4'!$L$9,0,VLOOKUP($C236,'PAT4'!J:L,3)),0)</f>
        <v>0</v>
      </c>
      <c r="H236" s="141">
        <f>VLOOKUP($C236,'OC 1'!J:L,3)</f>
        <v>0</v>
      </c>
      <c r="I236" s="141">
        <f>VLOOKUP($C236,'OC 2'!J:L,3)</f>
        <v>0</v>
      </c>
      <c r="J236" s="141">
        <f>VLOOKUP($C236,'OC 3'!J:L,3)</f>
        <v>0</v>
      </c>
      <c r="K236" s="141">
        <f>IFERROR(IF($C236&gt;'Nouveau crédit'!$L$9,0,VLOOKUP($C236,'Nouveau crédit'!J:L,3)),0)</f>
        <v>0</v>
      </c>
      <c r="L236" s="143">
        <f t="shared" si="13"/>
        <v>0</v>
      </c>
      <c r="M236" s="144">
        <f>IFERROR(IF(C236&lt;=regroupement!$L$9,regroupement!$L$14,0),0)</f>
        <v>0</v>
      </c>
      <c r="N236" s="145">
        <f t="shared" si="14"/>
        <v>0</v>
      </c>
    </row>
    <row r="237" spans="1:14" x14ac:dyDescent="0.2">
      <c r="A237" s="123">
        <f t="shared" si="15"/>
        <v>0</v>
      </c>
      <c r="B237" s="54">
        <v>229</v>
      </c>
      <c r="C237" s="142">
        <f t="shared" si="16"/>
        <v>6937</v>
      </c>
      <c r="D237" s="141">
        <f>IFERROR(IF($C237&gt;'PAT1'!$L$9,0,VLOOKUP($C237,'PAT1'!J:L,3)),0)</f>
        <v>0</v>
      </c>
      <c r="E237" s="141">
        <f>IFERROR(IF($C237&gt;'PAT2'!$L$9,0,VLOOKUP($C237,'PAT2'!J:L,3)),0)</f>
        <v>0</v>
      </c>
      <c r="F237" s="141">
        <f>IFERROR(IF($C237&gt;'PAT3'!$L$9,0,VLOOKUP($C237,'PAT3'!J:L,3)),0)</f>
        <v>0</v>
      </c>
      <c r="G237" s="141">
        <f>IFERROR(IF($C237&gt;'PAT4'!$L$9,0,VLOOKUP($C237,'PAT4'!J:L,3)),0)</f>
        <v>0</v>
      </c>
      <c r="H237" s="141">
        <f>VLOOKUP($C237,'OC 1'!J:L,3)</f>
        <v>0</v>
      </c>
      <c r="I237" s="141">
        <f>VLOOKUP($C237,'OC 2'!J:L,3)</f>
        <v>0</v>
      </c>
      <c r="J237" s="141">
        <f>VLOOKUP($C237,'OC 3'!J:L,3)</f>
        <v>0</v>
      </c>
      <c r="K237" s="141">
        <f>IFERROR(IF($C237&gt;'Nouveau crédit'!$L$9,0,VLOOKUP($C237,'Nouveau crédit'!J:L,3)),0)</f>
        <v>0</v>
      </c>
      <c r="L237" s="143">
        <f t="shared" si="13"/>
        <v>0</v>
      </c>
      <c r="M237" s="144">
        <f>IFERROR(IF(C237&lt;=regroupement!$L$9,regroupement!$L$14,0),0)</f>
        <v>0</v>
      </c>
      <c r="N237" s="145">
        <f t="shared" si="14"/>
        <v>0</v>
      </c>
    </row>
    <row r="238" spans="1:14" x14ac:dyDescent="0.2">
      <c r="A238" s="123">
        <f t="shared" si="15"/>
        <v>0</v>
      </c>
      <c r="B238" s="54">
        <v>230</v>
      </c>
      <c r="C238" s="142">
        <f t="shared" si="16"/>
        <v>6968</v>
      </c>
      <c r="D238" s="141">
        <f>IFERROR(IF($C238&gt;'PAT1'!$L$9,0,VLOOKUP($C238,'PAT1'!J:L,3)),0)</f>
        <v>0</v>
      </c>
      <c r="E238" s="141">
        <f>IFERROR(IF($C238&gt;'PAT2'!$L$9,0,VLOOKUP($C238,'PAT2'!J:L,3)),0)</f>
        <v>0</v>
      </c>
      <c r="F238" s="141">
        <f>IFERROR(IF($C238&gt;'PAT3'!$L$9,0,VLOOKUP($C238,'PAT3'!J:L,3)),0)</f>
        <v>0</v>
      </c>
      <c r="G238" s="141">
        <f>IFERROR(IF($C238&gt;'PAT4'!$L$9,0,VLOOKUP($C238,'PAT4'!J:L,3)),0)</f>
        <v>0</v>
      </c>
      <c r="H238" s="141">
        <f>VLOOKUP($C238,'OC 1'!J:L,3)</f>
        <v>0</v>
      </c>
      <c r="I238" s="141">
        <f>VLOOKUP($C238,'OC 2'!J:L,3)</f>
        <v>0</v>
      </c>
      <c r="J238" s="141">
        <f>VLOOKUP($C238,'OC 3'!J:L,3)</f>
        <v>0</v>
      </c>
      <c r="K238" s="141">
        <f>IFERROR(IF($C238&gt;'Nouveau crédit'!$L$9,0,VLOOKUP($C238,'Nouveau crédit'!J:L,3)),0)</f>
        <v>0</v>
      </c>
      <c r="L238" s="143">
        <f t="shared" si="13"/>
        <v>0</v>
      </c>
      <c r="M238" s="144">
        <f>IFERROR(IF(C238&lt;=regroupement!$L$9,regroupement!$L$14,0),0)</f>
        <v>0</v>
      </c>
      <c r="N238" s="145">
        <f t="shared" si="14"/>
        <v>0</v>
      </c>
    </row>
    <row r="239" spans="1:14" x14ac:dyDescent="0.2">
      <c r="A239" s="123">
        <f t="shared" si="15"/>
        <v>0</v>
      </c>
      <c r="B239" s="54">
        <v>231</v>
      </c>
      <c r="C239" s="142">
        <f t="shared" si="16"/>
        <v>6999</v>
      </c>
      <c r="D239" s="141">
        <f>IFERROR(IF($C239&gt;'PAT1'!$L$9,0,VLOOKUP($C239,'PAT1'!J:L,3)),0)</f>
        <v>0</v>
      </c>
      <c r="E239" s="141">
        <f>IFERROR(IF($C239&gt;'PAT2'!$L$9,0,VLOOKUP($C239,'PAT2'!J:L,3)),0)</f>
        <v>0</v>
      </c>
      <c r="F239" s="141">
        <f>IFERROR(IF($C239&gt;'PAT3'!$L$9,0,VLOOKUP($C239,'PAT3'!J:L,3)),0)</f>
        <v>0</v>
      </c>
      <c r="G239" s="141">
        <f>IFERROR(IF($C239&gt;'PAT4'!$L$9,0,VLOOKUP($C239,'PAT4'!J:L,3)),0)</f>
        <v>0</v>
      </c>
      <c r="H239" s="141">
        <f>VLOOKUP($C239,'OC 1'!J:L,3)</f>
        <v>0</v>
      </c>
      <c r="I239" s="141">
        <f>VLOOKUP($C239,'OC 2'!J:L,3)</f>
        <v>0</v>
      </c>
      <c r="J239" s="141">
        <f>VLOOKUP($C239,'OC 3'!J:L,3)</f>
        <v>0</v>
      </c>
      <c r="K239" s="141">
        <f>IFERROR(IF($C239&gt;'Nouveau crédit'!$L$9,0,VLOOKUP($C239,'Nouveau crédit'!J:L,3)),0)</f>
        <v>0</v>
      </c>
      <c r="L239" s="143">
        <f t="shared" si="13"/>
        <v>0</v>
      </c>
      <c r="M239" s="144">
        <f>IFERROR(IF(C239&lt;=regroupement!$L$9,regroupement!$L$14,0),0)</f>
        <v>0</v>
      </c>
      <c r="N239" s="145">
        <f t="shared" si="14"/>
        <v>0</v>
      </c>
    </row>
    <row r="240" spans="1:14" x14ac:dyDescent="0.2">
      <c r="A240" s="123">
        <f t="shared" si="15"/>
        <v>0</v>
      </c>
      <c r="B240" s="54">
        <v>232</v>
      </c>
      <c r="C240" s="142">
        <f t="shared" si="16"/>
        <v>7027</v>
      </c>
      <c r="D240" s="141">
        <f>IFERROR(IF($C240&gt;'PAT1'!$L$9,0,VLOOKUP($C240,'PAT1'!J:L,3)),0)</f>
        <v>0</v>
      </c>
      <c r="E240" s="141">
        <f>IFERROR(IF($C240&gt;'PAT2'!$L$9,0,VLOOKUP($C240,'PAT2'!J:L,3)),0)</f>
        <v>0</v>
      </c>
      <c r="F240" s="141">
        <f>IFERROR(IF($C240&gt;'PAT3'!$L$9,0,VLOOKUP($C240,'PAT3'!J:L,3)),0)</f>
        <v>0</v>
      </c>
      <c r="G240" s="141">
        <f>IFERROR(IF($C240&gt;'PAT4'!$L$9,0,VLOOKUP($C240,'PAT4'!J:L,3)),0)</f>
        <v>0</v>
      </c>
      <c r="H240" s="141">
        <f>VLOOKUP($C240,'OC 1'!J:L,3)</f>
        <v>0</v>
      </c>
      <c r="I240" s="141">
        <f>VLOOKUP($C240,'OC 2'!J:L,3)</f>
        <v>0</v>
      </c>
      <c r="J240" s="141">
        <f>VLOOKUP($C240,'OC 3'!J:L,3)</f>
        <v>0</v>
      </c>
      <c r="K240" s="141">
        <f>IFERROR(IF($C240&gt;'Nouveau crédit'!$L$9,0,VLOOKUP($C240,'Nouveau crédit'!J:L,3)),0)</f>
        <v>0</v>
      </c>
      <c r="L240" s="143">
        <f t="shared" si="13"/>
        <v>0</v>
      </c>
      <c r="M240" s="144">
        <f>IFERROR(IF(C240&lt;=regroupement!$L$9,regroupement!$L$14,0),0)</f>
        <v>0</v>
      </c>
      <c r="N240" s="145">
        <f t="shared" si="14"/>
        <v>0</v>
      </c>
    </row>
    <row r="241" spans="1:14" x14ac:dyDescent="0.2">
      <c r="A241" s="123">
        <f t="shared" si="15"/>
        <v>0</v>
      </c>
      <c r="B241" s="54">
        <v>233</v>
      </c>
      <c r="C241" s="142">
        <f t="shared" si="16"/>
        <v>7058</v>
      </c>
      <c r="D241" s="141">
        <f>IFERROR(IF($C241&gt;'PAT1'!$L$9,0,VLOOKUP($C241,'PAT1'!J:L,3)),0)</f>
        <v>0</v>
      </c>
      <c r="E241" s="141">
        <f>IFERROR(IF($C241&gt;'PAT2'!$L$9,0,VLOOKUP($C241,'PAT2'!J:L,3)),0)</f>
        <v>0</v>
      </c>
      <c r="F241" s="141">
        <f>IFERROR(IF($C241&gt;'PAT3'!$L$9,0,VLOOKUP($C241,'PAT3'!J:L,3)),0)</f>
        <v>0</v>
      </c>
      <c r="G241" s="141">
        <f>IFERROR(IF($C241&gt;'PAT4'!$L$9,0,VLOOKUP($C241,'PAT4'!J:L,3)),0)</f>
        <v>0</v>
      </c>
      <c r="H241" s="141">
        <f>VLOOKUP($C241,'OC 1'!J:L,3)</f>
        <v>0</v>
      </c>
      <c r="I241" s="141">
        <f>VLOOKUP($C241,'OC 2'!J:L,3)</f>
        <v>0</v>
      </c>
      <c r="J241" s="141">
        <f>VLOOKUP($C241,'OC 3'!J:L,3)</f>
        <v>0</v>
      </c>
      <c r="K241" s="141">
        <f>IFERROR(IF($C241&gt;'Nouveau crédit'!$L$9,0,VLOOKUP($C241,'Nouveau crédit'!J:L,3)),0)</f>
        <v>0</v>
      </c>
      <c r="L241" s="143">
        <f t="shared" si="13"/>
        <v>0</v>
      </c>
      <c r="M241" s="144">
        <f>IFERROR(IF(C241&lt;=regroupement!$L$9,regroupement!$L$14,0),0)</f>
        <v>0</v>
      </c>
      <c r="N241" s="145">
        <f t="shared" si="14"/>
        <v>0</v>
      </c>
    </row>
    <row r="242" spans="1:14" x14ac:dyDescent="0.2">
      <c r="A242" s="123">
        <f t="shared" si="15"/>
        <v>0</v>
      </c>
      <c r="B242" s="54">
        <v>234</v>
      </c>
      <c r="C242" s="142">
        <f t="shared" si="16"/>
        <v>7088</v>
      </c>
      <c r="D242" s="141">
        <f>IFERROR(IF($C242&gt;'PAT1'!$L$9,0,VLOOKUP($C242,'PAT1'!J:L,3)),0)</f>
        <v>0</v>
      </c>
      <c r="E242" s="141">
        <f>IFERROR(IF($C242&gt;'PAT2'!$L$9,0,VLOOKUP($C242,'PAT2'!J:L,3)),0)</f>
        <v>0</v>
      </c>
      <c r="F242" s="141">
        <f>IFERROR(IF($C242&gt;'PAT3'!$L$9,0,VLOOKUP($C242,'PAT3'!J:L,3)),0)</f>
        <v>0</v>
      </c>
      <c r="G242" s="141">
        <f>IFERROR(IF($C242&gt;'PAT4'!$L$9,0,VLOOKUP($C242,'PAT4'!J:L,3)),0)</f>
        <v>0</v>
      </c>
      <c r="H242" s="141">
        <f>VLOOKUP($C242,'OC 1'!J:L,3)</f>
        <v>0</v>
      </c>
      <c r="I242" s="141">
        <f>VLOOKUP($C242,'OC 2'!J:L,3)</f>
        <v>0</v>
      </c>
      <c r="J242" s="141">
        <f>VLOOKUP($C242,'OC 3'!J:L,3)</f>
        <v>0</v>
      </c>
      <c r="K242" s="141">
        <f>IFERROR(IF($C242&gt;'Nouveau crédit'!$L$9,0,VLOOKUP($C242,'Nouveau crédit'!J:L,3)),0)</f>
        <v>0</v>
      </c>
      <c r="L242" s="143">
        <f t="shared" si="13"/>
        <v>0</v>
      </c>
      <c r="M242" s="144">
        <f>IFERROR(IF(C242&lt;=regroupement!$L$9,regroupement!$L$14,0),0)</f>
        <v>0</v>
      </c>
      <c r="N242" s="145">
        <f t="shared" si="14"/>
        <v>0</v>
      </c>
    </row>
    <row r="243" spans="1:14" x14ac:dyDescent="0.2">
      <c r="A243" s="123">
        <f t="shared" si="15"/>
        <v>0</v>
      </c>
      <c r="B243" s="54">
        <v>235</v>
      </c>
      <c r="C243" s="142">
        <f t="shared" si="16"/>
        <v>7119</v>
      </c>
      <c r="D243" s="141">
        <f>IFERROR(IF($C243&gt;'PAT1'!$L$9,0,VLOOKUP($C243,'PAT1'!J:L,3)),0)</f>
        <v>0</v>
      </c>
      <c r="E243" s="141">
        <f>IFERROR(IF($C243&gt;'PAT2'!$L$9,0,VLOOKUP($C243,'PAT2'!J:L,3)),0)</f>
        <v>0</v>
      </c>
      <c r="F243" s="141">
        <f>IFERROR(IF($C243&gt;'PAT3'!$L$9,0,VLOOKUP($C243,'PAT3'!J:L,3)),0)</f>
        <v>0</v>
      </c>
      <c r="G243" s="141">
        <f>IFERROR(IF($C243&gt;'PAT4'!$L$9,0,VLOOKUP($C243,'PAT4'!J:L,3)),0)</f>
        <v>0</v>
      </c>
      <c r="H243" s="141">
        <f>VLOOKUP($C243,'OC 1'!J:L,3)</f>
        <v>0</v>
      </c>
      <c r="I243" s="141">
        <f>VLOOKUP($C243,'OC 2'!J:L,3)</f>
        <v>0</v>
      </c>
      <c r="J243" s="141">
        <f>VLOOKUP($C243,'OC 3'!J:L,3)</f>
        <v>0</v>
      </c>
      <c r="K243" s="141">
        <f>IFERROR(IF($C243&gt;'Nouveau crédit'!$L$9,0,VLOOKUP($C243,'Nouveau crédit'!J:L,3)),0)</f>
        <v>0</v>
      </c>
      <c r="L243" s="143">
        <f t="shared" si="13"/>
        <v>0</v>
      </c>
      <c r="M243" s="144">
        <f>IFERROR(IF(C243&lt;=regroupement!$L$9,regroupement!$L$14,0),0)</f>
        <v>0</v>
      </c>
      <c r="N243" s="145">
        <f t="shared" si="14"/>
        <v>0</v>
      </c>
    </row>
    <row r="244" spans="1:14" x14ac:dyDescent="0.2">
      <c r="A244" s="123">
        <f t="shared" si="15"/>
        <v>0</v>
      </c>
      <c r="B244" s="54">
        <v>236</v>
      </c>
      <c r="C244" s="142">
        <f t="shared" si="16"/>
        <v>7149</v>
      </c>
      <c r="D244" s="141">
        <f>IFERROR(IF($C244&gt;'PAT1'!$L$9,0,VLOOKUP($C244,'PAT1'!J:L,3)),0)</f>
        <v>0</v>
      </c>
      <c r="E244" s="141">
        <f>IFERROR(IF($C244&gt;'PAT2'!$L$9,0,VLOOKUP($C244,'PAT2'!J:L,3)),0)</f>
        <v>0</v>
      </c>
      <c r="F244" s="141">
        <f>IFERROR(IF($C244&gt;'PAT3'!$L$9,0,VLOOKUP($C244,'PAT3'!J:L,3)),0)</f>
        <v>0</v>
      </c>
      <c r="G244" s="141">
        <f>IFERROR(IF($C244&gt;'PAT4'!$L$9,0,VLOOKUP($C244,'PAT4'!J:L,3)),0)</f>
        <v>0</v>
      </c>
      <c r="H244" s="141">
        <f>VLOOKUP($C244,'OC 1'!J:L,3)</f>
        <v>0</v>
      </c>
      <c r="I244" s="141">
        <f>VLOOKUP($C244,'OC 2'!J:L,3)</f>
        <v>0</v>
      </c>
      <c r="J244" s="141">
        <f>VLOOKUP($C244,'OC 3'!J:L,3)</f>
        <v>0</v>
      </c>
      <c r="K244" s="141">
        <f>IFERROR(IF($C244&gt;'Nouveau crédit'!$L$9,0,VLOOKUP($C244,'Nouveau crédit'!J:L,3)),0)</f>
        <v>0</v>
      </c>
      <c r="L244" s="143">
        <f t="shared" si="13"/>
        <v>0</v>
      </c>
      <c r="M244" s="144">
        <f>IFERROR(IF(C244&lt;=regroupement!$L$9,regroupement!$L$14,0),0)</f>
        <v>0</v>
      </c>
      <c r="N244" s="145">
        <f t="shared" si="14"/>
        <v>0</v>
      </c>
    </row>
    <row r="245" spans="1:14" x14ac:dyDescent="0.2">
      <c r="A245" s="123">
        <f t="shared" si="15"/>
        <v>0</v>
      </c>
      <c r="B245" s="54">
        <v>237</v>
      </c>
      <c r="C245" s="142">
        <f t="shared" si="16"/>
        <v>7180</v>
      </c>
      <c r="D245" s="141">
        <f>IFERROR(IF($C245&gt;'PAT1'!$L$9,0,VLOOKUP($C245,'PAT1'!J:L,3)),0)</f>
        <v>0</v>
      </c>
      <c r="E245" s="141">
        <f>IFERROR(IF($C245&gt;'PAT2'!$L$9,0,VLOOKUP($C245,'PAT2'!J:L,3)),0)</f>
        <v>0</v>
      </c>
      <c r="F245" s="141">
        <f>IFERROR(IF($C245&gt;'PAT3'!$L$9,0,VLOOKUP($C245,'PAT3'!J:L,3)),0)</f>
        <v>0</v>
      </c>
      <c r="G245" s="141">
        <f>IFERROR(IF($C245&gt;'PAT4'!$L$9,0,VLOOKUP($C245,'PAT4'!J:L,3)),0)</f>
        <v>0</v>
      </c>
      <c r="H245" s="141">
        <f>VLOOKUP($C245,'OC 1'!J:L,3)</f>
        <v>0</v>
      </c>
      <c r="I245" s="141">
        <f>VLOOKUP($C245,'OC 2'!J:L,3)</f>
        <v>0</v>
      </c>
      <c r="J245" s="141">
        <f>VLOOKUP($C245,'OC 3'!J:L,3)</f>
        <v>0</v>
      </c>
      <c r="K245" s="141">
        <f>IFERROR(IF($C245&gt;'Nouveau crédit'!$L$9,0,VLOOKUP($C245,'Nouveau crédit'!J:L,3)),0)</f>
        <v>0</v>
      </c>
      <c r="L245" s="143">
        <f t="shared" si="13"/>
        <v>0</v>
      </c>
      <c r="M245" s="144">
        <f>IFERROR(IF(C245&lt;=regroupement!$L$9,regroupement!$L$14,0),0)</f>
        <v>0</v>
      </c>
      <c r="N245" s="145">
        <f t="shared" si="14"/>
        <v>0</v>
      </c>
    </row>
    <row r="246" spans="1:14" x14ac:dyDescent="0.2">
      <c r="A246" s="123">
        <f t="shared" si="15"/>
        <v>0</v>
      </c>
      <c r="B246" s="54">
        <v>238</v>
      </c>
      <c r="C246" s="142">
        <f t="shared" si="16"/>
        <v>7211</v>
      </c>
      <c r="D246" s="141">
        <f>IFERROR(IF($C246&gt;'PAT1'!$L$9,0,VLOOKUP($C246,'PAT1'!J:L,3)),0)</f>
        <v>0</v>
      </c>
      <c r="E246" s="141">
        <f>IFERROR(IF($C246&gt;'PAT2'!$L$9,0,VLOOKUP($C246,'PAT2'!J:L,3)),0)</f>
        <v>0</v>
      </c>
      <c r="F246" s="141">
        <f>IFERROR(IF($C246&gt;'PAT3'!$L$9,0,VLOOKUP($C246,'PAT3'!J:L,3)),0)</f>
        <v>0</v>
      </c>
      <c r="G246" s="141">
        <f>IFERROR(IF($C246&gt;'PAT4'!$L$9,0,VLOOKUP($C246,'PAT4'!J:L,3)),0)</f>
        <v>0</v>
      </c>
      <c r="H246" s="141">
        <f>VLOOKUP($C246,'OC 1'!J:L,3)</f>
        <v>0</v>
      </c>
      <c r="I246" s="141">
        <f>VLOOKUP($C246,'OC 2'!J:L,3)</f>
        <v>0</v>
      </c>
      <c r="J246" s="141">
        <f>VLOOKUP($C246,'OC 3'!J:L,3)</f>
        <v>0</v>
      </c>
      <c r="K246" s="141">
        <f>IFERROR(IF($C246&gt;'Nouveau crédit'!$L$9,0,VLOOKUP($C246,'Nouveau crédit'!J:L,3)),0)</f>
        <v>0</v>
      </c>
      <c r="L246" s="143">
        <f t="shared" si="13"/>
        <v>0</v>
      </c>
      <c r="M246" s="144">
        <f>IFERROR(IF(C246&lt;=regroupement!$L$9,regroupement!$L$14,0),0)</f>
        <v>0</v>
      </c>
      <c r="N246" s="145">
        <f t="shared" si="14"/>
        <v>0</v>
      </c>
    </row>
    <row r="247" spans="1:14" x14ac:dyDescent="0.2">
      <c r="A247" s="123">
        <f t="shared" si="15"/>
        <v>0</v>
      </c>
      <c r="B247" s="54">
        <v>239</v>
      </c>
      <c r="C247" s="142">
        <f t="shared" si="16"/>
        <v>7241</v>
      </c>
      <c r="D247" s="141">
        <f>IFERROR(IF($C247&gt;'PAT1'!$L$9,0,VLOOKUP($C247,'PAT1'!J:L,3)),0)</f>
        <v>0</v>
      </c>
      <c r="E247" s="141">
        <f>IFERROR(IF($C247&gt;'PAT2'!$L$9,0,VLOOKUP($C247,'PAT2'!J:L,3)),0)</f>
        <v>0</v>
      </c>
      <c r="F247" s="141">
        <f>IFERROR(IF($C247&gt;'PAT3'!$L$9,0,VLOOKUP($C247,'PAT3'!J:L,3)),0)</f>
        <v>0</v>
      </c>
      <c r="G247" s="141">
        <f>IFERROR(IF($C247&gt;'PAT4'!$L$9,0,VLOOKUP($C247,'PAT4'!J:L,3)),0)</f>
        <v>0</v>
      </c>
      <c r="H247" s="141">
        <f>VLOOKUP($C247,'OC 1'!J:L,3)</f>
        <v>0</v>
      </c>
      <c r="I247" s="141">
        <f>VLOOKUP($C247,'OC 2'!J:L,3)</f>
        <v>0</v>
      </c>
      <c r="J247" s="141">
        <f>VLOOKUP($C247,'OC 3'!J:L,3)</f>
        <v>0</v>
      </c>
      <c r="K247" s="141">
        <f>IFERROR(IF($C247&gt;'Nouveau crédit'!$L$9,0,VLOOKUP($C247,'Nouveau crédit'!J:L,3)),0)</f>
        <v>0</v>
      </c>
      <c r="L247" s="143">
        <f t="shared" si="13"/>
        <v>0</v>
      </c>
      <c r="M247" s="144">
        <f>IFERROR(IF(C247&lt;=regroupement!$L$9,regroupement!$L$14,0),0)</f>
        <v>0</v>
      </c>
      <c r="N247" s="145">
        <f t="shared" si="14"/>
        <v>0</v>
      </c>
    </row>
    <row r="248" spans="1:14" x14ac:dyDescent="0.2">
      <c r="A248" s="123">
        <f t="shared" si="15"/>
        <v>0</v>
      </c>
      <c r="B248" s="54">
        <v>240</v>
      </c>
      <c r="C248" s="142">
        <f t="shared" si="16"/>
        <v>7272</v>
      </c>
      <c r="D248" s="141">
        <f>IFERROR(IF($C248&gt;'PAT1'!$L$9,0,VLOOKUP($C248,'PAT1'!J:L,3)),0)</f>
        <v>0</v>
      </c>
      <c r="E248" s="141">
        <f>IFERROR(IF($C248&gt;'PAT2'!$L$9,0,VLOOKUP($C248,'PAT2'!J:L,3)),0)</f>
        <v>0</v>
      </c>
      <c r="F248" s="141">
        <f>IFERROR(IF($C248&gt;'PAT3'!$L$9,0,VLOOKUP($C248,'PAT3'!J:L,3)),0)</f>
        <v>0</v>
      </c>
      <c r="G248" s="141">
        <f>IFERROR(IF($C248&gt;'PAT4'!$L$9,0,VLOOKUP($C248,'PAT4'!J:L,3)),0)</f>
        <v>0</v>
      </c>
      <c r="H248" s="141">
        <f>VLOOKUP($C248,'OC 1'!J:L,3)</f>
        <v>0</v>
      </c>
      <c r="I248" s="141">
        <f>VLOOKUP($C248,'OC 2'!J:L,3)</f>
        <v>0</v>
      </c>
      <c r="J248" s="141">
        <f>VLOOKUP($C248,'OC 3'!J:L,3)</f>
        <v>0</v>
      </c>
      <c r="K248" s="141">
        <f>IFERROR(IF($C248&gt;'Nouveau crédit'!$L$9,0,VLOOKUP($C248,'Nouveau crédit'!J:L,3)),0)</f>
        <v>0</v>
      </c>
      <c r="L248" s="143">
        <f t="shared" si="13"/>
        <v>0</v>
      </c>
      <c r="M248" s="144">
        <f>IFERROR(IF(C248&lt;=regroupement!$L$9,regroupement!$L$14,0),0)</f>
        <v>0</v>
      </c>
      <c r="N248" s="145">
        <f t="shared" si="14"/>
        <v>0</v>
      </c>
    </row>
    <row r="249" spans="1:14" x14ac:dyDescent="0.2">
      <c r="A249" s="123">
        <f t="shared" si="15"/>
        <v>0</v>
      </c>
      <c r="B249" s="54">
        <v>241</v>
      </c>
      <c r="C249" s="142">
        <f t="shared" si="16"/>
        <v>7302</v>
      </c>
      <c r="D249" s="141">
        <f>IFERROR(IF($C249&gt;'PAT1'!$L$9,0,VLOOKUP($C249,'PAT1'!J:L,3)),0)</f>
        <v>0</v>
      </c>
      <c r="E249" s="141">
        <f>IFERROR(IF($C249&gt;'PAT2'!$L$9,0,VLOOKUP($C249,'PAT2'!J:L,3)),0)</f>
        <v>0</v>
      </c>
      <c r="F249" s="141">
        <f>IFERROR(IF($C249&gt;'PAT3'!$L$9,0,VLOOKUP($C249,'PAT3'!J:L,3)),0)</f>
        <v>0</v>
      </c>
      <c r="G249" s="141">
        <f>IFERROR(IF($C249&gt;'PAT4'!$L$9,0,VLOOKUP($C249,'PAT4'!J:L,3)),0)</f>
        <v>0</v>
      </c>
      <c r="H249" s="141">
        <f>VLOOKUP($C249,'OC 1'!J:L,3)</f>
        <v>0</v>
      </c>
      <c r="I249" s="141">
        <f>VLOOKUP($C249,'OC 2'!J:L,3)</f>
        <v>0</v>
      </c>
      <c r="J249" s="141">
        <f>VLOOKUP($C249,'OC 3'!J:L,3)</f>
        <v>0</v>
      </c>
      <c r="K249" s="141">
        <f>IFERROR(IF($C249&gt;'Nouveau crédit'!$L$9,0,VLOOKUP($C249,'Nouveau crédit'!J:L,3)),0)</f>
        <v>0</v>
      </c>
      <c r="L249" s="143">
        <f t="shared" si="13"/>
        <v>0</v>
      </c>
      <c r="M249" s="144">
        <f>IFERROR(IF(C249&lt;=regroupement!$L$9,regroupement!$L$14,0),0)</f>
        <v>0</v>
      </c>
      <c r="N249" s="145">
        <f t="shared" si="14"/>
        <v>0</v>
      </c>
    </row>
    <row r="250" spans="1:14" x14ac:dyDescent="0.2">
      <c r="A250" s="123">
        <f t="shared" si="15"/>
        <v>0</v>
      </c>
      <c r="B250" s="54">
        <v>242</v>
      </c>
      <c r="C250" s="142">
        <f t="shared" si="16"/>
        <v>7333</v>
      </c>
      <c r="D250" s="141">
        <f>IFERROR(IF($C250&gt;'PAT1'!$L$9,0,VLOOKUP($C250,'PAT1'!J:L,3)),0)</f>
        <v>0</v>
      </c>
      <c r="E250" s="141">
        <f>IFERROR(IF($C250&gt;'PAT2'!$L$9,0,VLOOKUP($C250,'PAT2'!J:L,3)),0)</f>
        <v>0</v>
      </c>
      <c r="F250" s="141">
        <f>IFERROR(IF($C250&gt;'PAT3'!$L$9,0,VLOOKUP($C250,'PAT3'!J:L,3)),0)</f>
        <v>0</v>
      </c>
      <c r="G250" s="141">
        <f>IFERROR(IF($C250&gt;'PAT4'!$L$9,0,VLOOKUP($C250,'PAT4'!J:L,3)),0)</f>
        <v>0</v>
      </c>
      <c r="H250" s="141">
        <f>VLOOKUP($C250,'OC 1'!J:L,3)</f>
        <v>0</v>
      </c>
      <c r="I250" s="141">
        <f>VLOOKUP($C250,'OC 2'!J:L,3)</f>
        <v>0</v>
      </c>
      <c r="J250" s="141">
        <f>VLOOKUP($C250,'OC 3'!J:L,3)</f>
        <v>0</v>
      </c>
      <c r="K250" s="141">
        <f>IFERROR(IF($C250&gt;'Nouveau crédit'!$L$9,0,VLOOKUP($C250,'Nouveau crédit'!J:L,3)),0)</f>
        <v>0</v>
      </c>
      <c r="L250" s="143">
        <f t="shared" si="13"/>
        <v>0</v>
      </c>
      <c r="M250" s="144">
        <f>IFERROR(IF(C250&lt;=regroupement!$L$9,regroupement!$L$14,0),0)</f>
        <v>0</v>
      </c>
      <c r="N250" s="145">
        <f t="shared" si="14"/>
        <v>0</v>
      </c>
    </row>
    <row r="251" spans="1:14" x14ac:dyDescent="0.2">
      <c r="A251" s="123">
        <f t="shared" si="15"/>
        <v>0</v>
      </c>
      <c r="B251" s="54">
        <v>243</v>
      </c>
      <c r="C251" s="142">
        <f t="shared" si="16"/>
        <v>7364</v>
      </c>
      <c r="D251" s="141">
        <f>IFERROR(IF($C251&gt;'PAT1'!$L$9,0,VLOOKUP($C251,'PAT1'!J:L,3)),0)</f>
        <v>0</v>
      </c>
      <c r="E251" s="141">
        <f>IFERROR(IF($C251&gt;'PAT2'!$L$9,0,VLOOKUP($C251,'PAT2'!J:L,3)),0)</f>
        <v>0</v>
      </c>
      <c r="F251" s="141">
        <f>IFERROR(IF($C251&gt;'PAT3'!$L$9,0,VLOOKUP($C251,'PAT3'!J:L,3)),0)</f>
        <v>0</v>
      </c>
      <c r="G251" s="141">
        <f>IFERROR(IF($C251&gt;'PAT4'!$L$9,0,VLOOKUP($C251,'PAT4'!J:L,3)),0)</f>
        <v>0</v>
      </c>
      <c r="H251" s="141">
        <f>VLOOKUP($C251,'OC 1'!J:L,3)</f>
        <v>0</v>
      </c>
      <c r="I251" s="141">
        <f>VLOOKUP($C251,'OC 2'!J:L,3)</f>
        <v>0</v>
      </c>
      <c r="J251" s="141">
        <f>VLOOKUP($C251,'OC 3'!J:L,3)</f>
        <v>0</v>
      </c>
      <c r="K251" s="141">
        <f>IFERROR(IF($C251&gt;'Nouveau crédit'!$L$9,0,VLOOKUP($C251,'Nouveau crédit'!J:L,3)),0)</f>
        <v>0</v>
      </c>
      <c r="L251" s="143">
        <f t="shared" si="13"/>
        <v>0</v>
      </c>
      <c r="M251" s="144">
        <f>IFERROR(IF(C251&lt;=regroupement!$L$9,regroupement!$L$14,0),0)</f>
        <v>0</v>
      </c>
      <c r="N251" s="145">
        <f t="shared" si="14"/>
        <v>0</v>
      </c>
    </row>
    <row r="252" spans="1:14" x14ac:dyDescent="0.2">
      <c r="A252" s="123">
        <f t="shared" si="15"/>
        <v>0</v>
      </c>
      <c r="B252" s="54">
        <v>244</v>
      </c>
      <c r="C252" s="142">
        <f t="shared" si="16"/>
        <v>7393</v>
      </c>
      <c r="D252" s="141">
        <f>IFERROR(IF($C252&gt;'PAT1'!$L$9,0,VLOOKUP($C252,'PAT1'!J:L,3)),0)</f>
        <v>0</v>
      </c>
      <c r="E252" s="141">
        <f>IFERROR(IF($C252&gt;'PAT2'!$L$9,0,VLOOKUP($C252,'PAT2'!J:L,3)),0)</f>
        <v>0</v>
      </c>
      <c r="F252" s="141">
        <f>IFERROR(IF($C252&gt;'PAT3'!$L$9,0,VLOOKUP($C252,'PAT3'!J:L,3)),0)</f>
        <v>0</v>
      </c>
      <c r="G252" s="141">
        <f>IFERROR(IF($C252&gt;'PAT4'!$L$9,0,VLOOKUP($C252,'PAT4'!J:L,3)),0)</f>
        <v>0</v>
      </c>
      <c r="H252" s="141">
        <f>VLOOKUP($C252,'OC 1'!J:L,3)</f>
        <v>0</v>
      </c>
      <c r="I252" s="141">
        <f>VLOOKUP($C252,'OC 2'!J:L,3)</f>
        <v>0</v>
      </c>
      <c r="J252" s="141">
        <f>VLOOKUP($C252,'OC 3'!J:L,3)</f>
        <v>0</v>
      </c>
      <c r="K252" s="141">
        <f>IFERROR(IF($C252&gt;'Nouveau crédit'!$L$9,0,VLOOKUP($C252,'Nouveau crédit'!J:L,3)),0)</f>
        <v>0</v>
      </c>
      <c r="L252" s="143">
        <f t="shared" si="13"/>
        <v>0</v>
      </c>
      <c r="M252" s="144">
        <f>IFERROR(IF(C252&lt;=regroupement!$L$9,regroupement!$L$14,0),0)</f>
        <v>0</v>
      </c>
      <c r="N252" s="145">
        <f t="shared" si="14"/>
        <v>0</v>
      </c>
    </row>
    <row r="253" spans="1:14" x14ac:dyDescent="0.2">
      <c r="A253" s="123">
        <f t="shared" si="15"/>
        <v>0</v>
      </c>
      <c r="B253" s="54">
        <v>245</v>
      </c>
      <c r="C253" s="142">
        <f t="shared" si="16"/>
        <v>7424</v>
      </c>
      <c r="D253" s="141">
        <f>IFERROR(IF($C253&gt;'PAT1'!$L$9,0,VLOOKUP($C253,'PAT1'!J:L,3)),0)</f>
        <v>0</v>
      </c>
      <c r="E253" s="141">
        <f>IFERROR(IF($C253&gt;'PAT2'!$L$9,0,VLOOKUP($C253,'PAT2'!J:L,3)),0)</f>
        <v>0</v>
      </c>
      <c r="F253" s="141">
        <f>IFERROR(IF($C253&gt;'PAT3'!$L$9,0,VLOOKUP($C253,'PAT3'!J:L,3)),0)</f>
        <v>0</v>
      </c>
      <c r="G253" s="141">
        <f>IFERROR(IF($C253&gt;'PAT4'!$L$9,0,VLOOKUP($C253,'PAT4'!J:L,3)),0)</f>
        <v>0</v>
      </c>
      <c r="H253" s="141">
        <f>VLOOKUP($C253,'OC 1'!J:L,3)</f>
        <v>0</v>
      </c>
      <c r="I253" s="141">
        <f>VLOOKUP($C253,'OC 2'!J:L,3)</f>
        <v>0</v>
      </c>
      <c r="J253" s="141">
        <f>VLOOKUP($C253,'OC 3'!J:L,3)</f>
        <v>0</v>
      </c>
      <c r="K253" s="141">
        <f>IFERROR(IF($C253&gt;'Nouveau crédit'!$L$9,0,VLOOKUP($C253,'Nouveau crédit'!J:L,3)),0)</f>
        <v>0</v>
      </c>
      <c r="L253" s="143">
        <f t="shared" si="13"/>
        <v>0</v>
      </c>
      <c r="M253" s="144">
        <f>IFERROR(IF(C253&lt;=regroupement!$L$9,regroupement!$L$14,0),0)</f>
        <v>0</v>
      </c>
      <c r="N253" s="145">
        <f t="shared" si="14"/>
        <v>0</v>
      </c>
    </row>
    <row r="254" spans="1:14" x14ac:dyDescent="0.2">
      <c r="A254" s="123">
        <f t="shared" si="15"/>
        <v>0</v>
      </c>
      <c r="B254" s="54">
        <v>246</v>
      </c>
      <c r="C254" s="142">
        <f t="shared" si="16"/>
        <v>7454</v>
      </c>
      <c r="D254" s="141">
        <f>IFERROR(IF($C254&gt;'PAT1'!$L$9,0,VLOOKUP($C254,'PAT1'!J:L,3)),0)</f>
        <v>0</v>
      </c>
      <c r="E254" s="141">
        <f>IFERROR(IF($C254&gt;'PAT2'!$L$9,0,VLOOKUP($C254,'PAT2'!J:L,3)),0)</f>
        <v>0</v>
      </c>
      <c r="F254" s="141">
        <f>IFERROR(IF($C254&gt;'PAT3'!$L$9,0,VLOOKUP($C254,'PAT3'!J:L,3)),0)</f>
        <v>0</v>
      </c>
      <c r="G254" s="141">
        <f>IFERROR(IF($C254&gt;'PAT4'!$L$9,0,VLOOKUP($C254,'PAT4'!J:L,3)),0)</f>
        <v>0</v>
      </c>
      <c r="H254" s="141">
        <f>VLOOKUP($C254,'OC 1'!J:L,3)</f>
        <v>0</v>
      </c>
      <c r="I254" s="141">
        <f>VLOOKUP($C254,'OC 2'!J:L,3)</f>
        <v>0</v>
      </c>
      <c r="J254" s="141">
        <f>VLOOKUP($C254,'OC 3'!J:L,3)</f>
        <v>0</v>
      </c>
      <c r="K254" s="141">
        <f>IFERROR(IF($C254&gt;'Nouveau crédit'!$L$9,0,VLOOKUP($C254,'Nouveau crédit'!J:L,3)),0)</f>
        <v>0</v>
      </c>
      <c r="L254" s="143">
        <f t="shared" si="13"/>
        <v>0</v>
      </c>
      <c r="M254" s="144">
        <f>IFERROR(IF(C254&lt;=regroupement!$L$9,regroupement!$L$14,0),0)</f>
        <v>0</v>
      </c>
      <c r="N254" s="145">
        <f t="shared" si="14"/>
        <v>0</v>
      </c>
    </row>
    <row r="255" spans="1:14" x14ac:dyDescent="0.2">
      <c r="A255" s="123">
        <f t="shared" si="15"/>
        <v>0</v>
      </c>
      <c r="B255" s="54">
        <v>247</v>
      </c>
      <c r="C255" s="142">
        <f t="shared" si="16"/>
        <v>7485</v>
      </c>
      <c r="D255" s="141">
        <f>IFERROR(IF($C255&gt;'PAT1'!$L$9,0,VLOOKUP($C255,'PAT1'!J:L,3)),0)</f>
        <v>0</v>
      </c>
      <c r="E255" s="141">
        <f>IFERROR(IF($C255&gt;'PAT2'!$L$9,0,VLOOKUP($C255,'PAT2'!J:L,3)),0)</f>
        <v>0</v>
      </c>
      <c r="F255" s="141">
        <f>IFERROR(IF($C255&gt;'PAT3'!$L$9,0,VLOOKUP($C255,'PAT3'!J:L,3)),0)</f>
        <v>0</v>
      </c>
      <c r="G255" s="141">
        <f>IFERROR(IF($C255&gt;'PAT4'!$L$9,0,VLOOKUP($C255,'PAT4'!J:L,3)),0)</f>
        <v>0</v>
      </c>
      <c r="H255" s="141">
        <f>VLOOKUP($C255,'OC 1'!J:L,3)</f>
        <v>0</v>
      </c>
      <c r="I255" s="141">
        <f>VLOOKUP($C255,'OC 2'!J:L,3)</f>
        <v>0</v>
      </c>
      <c r="J255" s="141">
        <f>VLOOKUP($C255,'OC 3'!J:L,3)</f>
        <v>0</v>
      </c>
      <c r="K255" s="141">
        <f>IFERROR(IF($C255&gt;'Nouveau crédit'!$L$9,0,VLOOKUP($C255,'Nouveau crédit'!J:L,3)),0)</f>
        <v>0</v>
      </c>
      <c r="L255" s="143">
        <f t="shared" si="13"/>
        <v>0</v>
      </c>
      <c r="M255" s="144">
        <f>IFERROR(IF(C255&lt;=regroupement!$L$9,regroupement!$L$14,0),0)</f>
        <v>0</v>
      </c>
      <c r="N255" s="145">
        <f t="shared" si="14"/>
        <v>0</v>
      </c>
    </row>
    <row r="256" spans="1:14" x14ac:dyDescent="0.2">
      <c r="A256" s="123">
        <f t="shared" si="15"/>
        <v>0</v>
      </c>
      <c r="B256" s="54">
        <v>248</v>
      </c>
      <c r="C256" s="142">
        <f t="shared" si="16"/>
        <v>7515</v>
      </c>
      <c r="D256" s="141">
        <f>IFERROR(IF($C256&gt;'PAT1'!$L$9,0,VLOOKUP($C256,'PAT1'!J:L,3)),0)</f>
        <v>0</v>
      </c>
      <c r="E256" s="141">
        <f>IFERROR(IF($C256&gt;'PAT2'!$L$9,0,VLOOKUP($C256,'PAT2'!J:L,3)),0)</f>
        <v>0</v>
      </c>
      <c r="F256" s="141">
        <f>IFERROR(IF($C256&gt;'PAT3'!$L$9,0,VLOOKUP($C256,'PAT3'!J:L,3)),0)</f>
        <v>0</v>
      </c>
      <c r="G256" s="141">
        <f>IFERROR(IF($C256&gt;'PAT4'!$L$9,0,VLOOKUP($C256,'PAT4'!J:L,3)),0)</f>
        <v>0</v>
      </c>
      <c r="H256" s="141">
        <f>VLOOKUP($C256,'OC 1'!J:L,3)</f>
        <v>0</v>
      </c>
      <c r="I256" s="141">
        <f>VLOOKUP($C256,'OC 2'!J:L,3)</f>
        <v>0</v>
      </c>
      <c r="J256" s="141">
        <f>VLOOKUP($C256,'OC 3'!J:L,3)</f>
        <v>0</v>
      </c>
      <c r="K256" s="141">
        <f>IFERROR(IF($C256&gt;'Nouveau crédit'!$L$9,0,VLOOKUP($C256,'Nouveau crédit'!J:L,3)),0)</f>
        <v>0</v>
      </c>
      <c r="L256" s="143">
        <f t="shared" si="13"/>
        <v>0</v>
      </c>
      <c r="M256" s="144">
        <f>IFERROR(IF(C256&lt;=regroupement!$L$9,regroupement!$L$14,0),0)</f>
        <v>0</v>
      </c>
      <c r="N256" s="145">
        <f t="shared" si="14"/>
        <v>0</v>
      </c>
    </row>
    <row r="257" spans="1:14" x14ac:dyDescent="0.2">
      <c r="A257" s="123">
        <f t="shared" si="15"/>
        <v>0</v>
      </c>
      <c r="B257" s="54">
        <v>249</v>
      </c>
      <c r="C257" s="142">
        <f t="shared" si="16"/>
        <v>7546</v>
      </c>
      <c r="D257" s="141">
        <f>IFERROR(IF($C257&gt;'PAT1'!$L$9,0,VLOOKUP($C257,'PAT1'!J:L,3)),0)</f>
        <v>0</v>
      </c>
      <c r="E257" s="141">
        <f>IFERROR(IF($C257&gt;'PAT2'!$L$9,0,VLOOKUP($C257,'PAT2'!J:L,3)),0)</f>
        <v>0</v>
      </c>
      <c r="F257" s="141">
        <f>IFERROR(IF($C257&gt;'PAT3'!$L$9,0,VLOOKUP($C257,'PAT3'!J:L,3)),0)</f>
        <v>0</v>
      </c>
      <c r="G257" s="141">
        <f>IFERROR(IF($C257&gt;'PAT4'!$L$9,0,VLOOKUP($C257,'PAT4'!J:L,3)),0)</f>
        <v>0</v>
      </c>
      <c r="H257" s="141">
        <f>VLOOKUP($C257,'OC 1'!J:L,3)</f>
        <v>0</v>
      </c>
      <c r="I257" s="141">
        <f>VLOOKUP($C257,'OC 2'!J:L,3)</f>
        <v>0</v>
      </c>
      <c r="J257" s="141">
        <f>VLOOKUP($C257,'OC 3'!J:L,3)</f>
        <v>0</v>
      </c>
      <c r="K257" s="141">
        <f>IFERROR(IF($C257&gt;'Nouveau crédit'!$L$9,0,VLOOKUP($C257,'Nouveau crédit'!J:L,3)),0)</f>
        <v>0</v>
      </c>
      <c r="L257" s="143">
        <f t="shared" si="13"/>
        <v>0</v>
      </c>
      <c r="M257" s="144">
        <f>IFERROR(IF(C257&lt;=regroupement!$L$9,regroupement!$L$14,0),0)</f>
        <v>0</v>
      </c>
      <c r="N257" s="145">
        <f t="shared" si="14"/>
        <v>0</v>
      </c>
    </row>
    <row r="258" spans="1:14" x14ac:dyDescent="0.2">
      <c r="A258" s="123">
        <f t="shared" si="15"/>
        <v>0</v>
      </c>
      <c r="B258" s="54">
        <v>250</v>
      </c>
      <c r="C258" s="142">
        <f t="shared" si="16"/>
        <v>7577</v>
      </c>
      <c r="D258" s="141">
        <f>IFERROR(IF($C258&gt;'PAT1'!$L$9,0,VLOOKUP($C258,'PAT1'!J:L,3)),0)</f>
        <v>0</v>
      </c>
      <c r="E258" s="141">
        <f>IFERROR(IF($C258&gt;'PAT2'!$L$9,0,VLOOKUP($C258,'PAT2'!J:L,3)),0)</f>
        <v>0</v>
      </c>
      <c r="F258" s="141">
        <f>IFERROR(IF($C258&gt;'PAT3'!$L$9,0,VLOOKUP($C258,'PAT3'!J:L,3)),0)</f>
        <v>0</v>
      </c>
      <c r="G258" s="141">
        <f>IFERROR(IF($C258&gt;'PAT4'!$L$9,0,VLOOKUP($C258,'PAT4'!J:L,3)),0)</f>
        <v>0</v>
      </c>
      <c r="H258" s="141">
        <f>VLOOKUP($C258,'OC 1'!J:L,3)</f>
        <v>0</v>
      </c>
      <c r="I258" s="141">
        <f>VLOOKUP($C258,'OC 2'!J:L,3)</f>
        <v>0</v>
      </c>
      <c r="J258" s="141">
        <f>VLOOKUP($C258,'OC 3'!J:L,3)</f>
        <v>0</v>
      </c>
      <c r="K258" s="141">
        <f>IFERROR(IF($C258&gt;'Nouveau crédit'!$L$9,0,VLOOKUP($C258,'Nouveau crédit'!J:L,3)),0)</f>
        <v>0</v>
      </c>
      <c r="L258" s="143">
        <f t="shared" si="13"/>
        <v>0</v>
      </c>
      <c r="M258" s="144">
        <f>IFERROR(IF(C258&lt;=regroupement!$L$9,regroupement!$L$14,0),0)</f>
        <v>0</v>
      </c>
      <c r="N258" s="145">
        <f t="shared" si="14"/>
        <v>0</v>
      </c>
    </row>
    <row r="259" spans="1:14" x14ac:dyDescent="0.2">
      <c r="A259" s="123">
        <f t="shared" si="15"/>
        <v>0</v>
      </c>
      <c r="B259" s="54">
        <v>251</v>
      </c>
      <c r="C259" s="142">
        <f t="shared" si="16"/>
        <v>7607</v>
      </c>
      <c r="D259" s="141">
        <f>IFERROR(IF($C259&gt;'PAT1'!$L$9,0,VLOOKUP($C259,'PAT1'!J:L,3)),0)</f>
        <v>0</v>
      </c>
      <c r="E259" s="141">
        <f>IFERROR(IF($C259&gt;'PAT2'!$L$9,0,VLOOKUP($C259,'PAT2'!J:L,3)),0)</f>
        <v>0</v>
      </c>
      <c r="F259" s="141">
        <f>IFERROR(IF($C259&gt;'PAT3'!$L$9,0,VLOOKUP($C259,'PAT3'!J:L,3)),0)</f>
        <v>0</v>
      </c>
      <c r="G259" s="141">
        <f>IFERROR(IF($C259&gt;'PAT4'!$L$9,0,VLOOKUP($C259,'PAT4'!J:L,3)),0)</f>
        <v>0</v>
      </c>
      <c r="H259" s="141">
        <f>VLOOKUP($C259,'OC 1'!J:L,3)</f>
        <v>0</v>
      </c>
      <c r="I259" s="141">
        <f>VLOOKUP($C259,'OC 2'!J:L,3)</f>
        <v>0</v>
      </c>
      <c r="J259" s="141">
        <f>VLOOKUP($C259,'OC 3'!J:L,3)</f>
        <v>0</v>
      </c>
      <c r="K259" s="141">
        <f>IFERROR(IF($C259&gt;'Nouveau crédit'!$L$9,0,VLOOKUP($C259,'Nouveau crédit'!J:L,3)),0)</f>
        <v>0</v>
      </c>
      <c r="L259" s="143">
        <f t="shared" si="13"/>
        <v>0</v>
      </c>
      <c r="M259" s="144">
        <f>IFERROR(IF(C259&lt;=regroupement!$L$9,regroupement!$L$14,0),0)</f>
        <v>0</v>
      </c>
      <c r="N259" s="145">
        <f t="shared" si="14"/>
        <v>0</v>
      </c>
    </row>
    <row r="260" spans="1:14" x14ac:dyDescent="0.2">
      <c r="A260" s="123">
        <f t="shared" si="15"/>
        <v>0</v>
      </c>
      <c r="B260" s="54">
        <v>252</v>
      </c>
      <c r="C260" s="142">
        <f t="shared" si="16"/>
        <v>7638</v>
      </c>
      <c r="D260" s="141">
        <f>IFERROR(IF($C260&gt;'PAT1'!$L$9,0,VLOOKUP($C260,'PAT1'!J:L,3)),0)</f>
        <v>0</v>
      </c>
      <c r="E260" s="141">
        <f>IFERROR(IF($C260&gt;'PAT2'!$L$9,0,VLOOKUP($C260,'PAT2'!J:L,3)),0)</f>
        <v>0</v>
      </c>
      <c r="F260" s="141">
        <f>IFERROR(IF($C260&gt;'PAT3'!$L$9,0,VLOOKUP($C260,'PAT3'!J:L,3)),0)</f>
        <v>0</v>
      </c>
      <c r="G260" s="141">
        <f>IFERROR(IF($C260&gt;'PAT4'!$L$9,0,VLOOKUP($C260,'PAT4'!J:L,3)),0)</f>
        <v>0</v>
      </c>
      <c r="H260" s="141">
        <f>VLOOKUP($C260,'OC 1'!J:L,3)</f>
        <v>0</v>
      </c>
      <c r="I260" s="141">
        <f>VLOOKUP($C260,'OC 2'!J:L,3)</f>
        <v>0</v>
      </c>
      <c r="J260" s="141">
        <f>VLOOKUP($C260,'OC 3'!J:L,3)</f>
        <v>0</v>
      </c>
      <c r="K260" s="141">
        <f>IFERROR(IF($C260&gt;'Nouveau crédit'!$L$9,0,VLOOKUP($C260,'Nouveau crédit'!J:L,3)),0)</f>
        <v>0</v>
      </c>
      <c r="L260" s="143">
        <f t="shared" si="13"/>
        <v>0</v>
      </c>
      <c r="M260" s="144">
        <f>IFERROR(IF(C260&lt;=regroupement!$L$9,regroupement!$L$14,0),0)</f>
        <v>0</v>
      </c>
      <c r="N260" s="145">
        <f t="shared" si="14"/>
        <v>0</v>
      </c>
    </row>
    <row r="261" spans="1:14" x14ac:dyDescent="0.2">
      <c r="A261" s="123">
        <f t="shared" si="15"/>
        <v>0</v>
      </c>
      <c r="B261" s="54">
        <v>253</v>
      </c>
      <c r="C261" s="142">
        <f t="shared" si="16"/>
        <v>7668</v>
      </c>
      <c r="D261" s="141">
        <f>IFERROR(IF($C261&gt;'PAT1'!$L$9,0,VLOOKUP($C261,'PAT1'!J:L,3)),0)</f>
        <v>0</v>
      </c>
      <c r="E261" s="141">
        <f>IFERROR(IF($C261&gt;'PAT2'!$L$9,0,VLOOKUP($C261,'PAT2'!J:L,3)),0)</f>
        <v>0</v>
      </c>
      <c r="F261" s="141">
        <f>IFERROR(IF($C261&gt;'PAT3'!$L$9,0,VLOOKUP($C261,'PAT3'!J:L,3)),0)</f>
        <v>0</v>
      </c>
      <c r="G261" s="141">
        <f>IFERROR(IF($C261&gt;'PAT4'!$L$9,0,VLOOKUP($C261,'PAT4'!J:L,3)),0)</f>
        <v>0</v>
      </c>
      <c r="H261" s="141">
        <f>VLOOKUP($C261,'OC 1'!J:L,3)</f>
        <v>0</v>
      </c>
      <c r="I261" s="141">
        <f>VLOOKUP($C261,'OC 2'!J:L,3)</f>
        <v>0</v>
      </c>
      <c r="J261" s="141">
        <f>VLOOKUP($C261,'OC 3'!J:L,3)</f>
        <v>0</v>
      </c>
      <c r="K261" s="141">
        <f>IFERROR(IF($C261&gt;'Nouveau crédit'!$L$9,0,VLOOKUP($C261,'Nouveau crédit'!J:L,3)),0)</f>
        <v>0</v>
      </c>
      <c r="L261" s="143">
        <f t="shared" si="13"/>
        <v>0</v>
      </c>
      <c r="M261" s="144">
        <f>IFERROR(IF(C261&lt;=regroupement!$L$9,regroupement!$L$14,0),0)</f>
        <v>0</v>
      </c>
      <c r="N261" s="145">
        <f t="shared" si="14"/>
        <v>0</v>
      </c>
    </row>
    <row r="262" spans="1:14" x14ac:dyDescent="0.2">
      <c r="A262" s="123">
        <f t="shared" si="15"/>
        <v>0</v>
      </c>
      <c r="B262" s="54">
        <v>254</v>
      </c>
      <c r="C262" s="142">
        <f t="shared" si="16"/>
        <v>7699</v>
      </c>
      <c r="D262" s="141">
        <f>IFERROR(IF($C262&gt;'PAT1'!$L$9,0,VLOOKUP($C262,'PAT1'!J:L,3)),0)</f>
        <v>0</v>
      </c>
      <c r="E262" s="141">
        <f>IFERROR(IF($C262&gt;'PAT2'!$L$9,0,VLOOKUP($C262,'PAT2'!J:L,3)),0)</f>
        <v>0</v>
      </c>
      <c r="F262" s="141">
        <f>IFERROR(IF($C262&gt;'PAT3'!$L$9,0,VLOOKUP($C262,'PAT3'!J:L,3)),0)</f>
        <v>0</v>
      </c>
      <c r="G262" s="141">
        <f>IFERROR(IF($C262&gt;'PAT4'!$L$9,0,VLOOKUP($C262,'PAT4'!J:L,3)),0)</f>
        <v>0</v>
      </c>
      <c r="H262" s="141">
        <f>VLOOKUP($C262,'OC 1'!J:L,3)</f>
        <v>0</v>
      </c>
      <c r="I262" s="141">
        <f>VLOOKUP($C262,'OC 2'!J:L,3)</f>
        <v>0</v>
      </c>
      <c r="J262" s="141">
        <f>VLOOKUP($C262,'OC 3'!J:L,3)</f>
        <v>0</v>
      </c>
      <c r="K262" s="141">
        <f>IFERROR(IF($C262&gt;'Nouveau crédit'!$L$9,0,VLOOKUP($C262,'Nouveau crédit'!J:L,3)),0)</f>
        <v>0</v>
      </c>
      <c r="L262" s="143">
        <f t="shared" si="13"/>
        <v>0</v>
      </c>
      <c r="M262" s="144">
        <f>IFERROR(IF(C262&lt;=regroupement!$L$9,regroupement!$L$14,0),0)</f>
        <v>0</v>
      </c>
      <c r="N262" s="145">
        <f t="shared" si="14"/>
        <v>0</v>
      </c>
    </row>
    <row r="263" spans="1:14" x14ac:dyDescent="0.2">
      <c r="A263" s="123">
        <f t="shared" si="15"/>
        <v>0</v>
      </c>
      <c r="B263" s="54">
        <v>255</v>
      </c>
      <c r="C263" s="142">
        <f t="shared" si="16"/>
        <v>7730</v>
      </c>
      <c r="D263" s="141">
        <f>IFERROR(IF($C263&gt;'PAT1'!$L$9,0,VLOOKUP($C263,'PAT1'!J:L,3)),0)</f>
        <v>0</v>
      </c>
      <c r="E263" s="141">
        <f>IFERROR(IF($C263&gt;'PAT2'!$L$9,0,VLOOKUP($C263,'PAT2'!J:L,3)),0)</f>
        <v>0</v>
      </c>
      <c r="F263" s="141">
        <f>IFERROR(IF($C263&gt;'PAT3'!$L$9,0,VLOOKUP($C263,'PAT3'!J:L,3)),0)</f>
        <v>0</v>
      </c>
      <c r="G263" s="141">
        <f>IFERROR(IF($C263&gt;'PAT4'!$L$9,0,VLOOKUP($C263,'PAT4'!J:L,3)),0)</f>
        <v>0</v>
      </c>
      <c r="H263" s="141">
        <f>VLOOKUP($C263,'OC 1'!J:L,3)</f>
        <v>0</v>
      </c>
      <c r="I263" s="141">
        <f>VLOOKUP($C263,'OC 2'!J:L,3)</f>
        <v>0</v>
      </c>
      <c r="J263" s="141">
        <f>VLOOKUP($C263,'OC 3'!J:L,3)</f>
        <v>0</v>
      </c>
      <c r="K263" s="141">
        <f>IFERROR(IF($C263&gt;'Nouveau crédit'!$L$9,0,VLOOKUP($C263,'Nouveau crédit'!J:L,3)),0)</f>
        <v>0</v>
      </c>
      <c r="L263" s="143">
        <f t="shared" si="13"/>
        <v>0</v>
      </c>
      <c r="M263" s="144">
        <f>IFERROR(IF(C263&lt;=regroupement!$L$9,regroupement!$L$14,0),0)</f>
        <v>0</v>
      </c>
      <c r="N263" s="145">
        <f t="shared" si="14"/>
        <v>0</v>
      </c>
    </row>
    <row r="264" spans="1:14" x14ac:dyDescent="0.2">
      <c r="A264" s="123">
        <f t="shared" si="15"/>
        <v>0</v>
      </c>
      <c r="B264" s="54">
        <v>256</v>
      </c>
      <c r="C264" s="142">
        <f t="shared" si="16"/>
        <v>7758</v>
      </c>
      <c r="D264" s="141">
        <f>IFERROR(IF($C264&gt;'PAT1'!$L$9,0,VLOOKUP($C264,'PAT1'!J:L,3)),0)</f>
        <v>0</v>
      </c>
      <c r="E264" s="141">
        <f>IFERROR(IF($C264&gt;'PAT2'!$L$9,0,VLOOKUP($C264,'PAT2'!J:L,3)),0)</f>
        <v>0</v>
      </c>
      <c r="F264" s="141">
        <f>IFERROR(IF($C264&gt;'PAT3'!$L$9,0,VLOOKUP($C264,'PAT3'!J:L,3)),0)</f>
        <v>0</v>
      </c>
      <c r="G264" s="141">
        <f>IFERROR(IF($C264&gt;'PAT4'!$L$9,0,VLOOKUP($C264,'PAT4'!J:L,3)),0)</f>
        <v>0</v>
      </c>
      <c r="H264" s="141">
        <f>VLOOKUP($C264,'OC 1'!J:L,3)</f>
        <v>0</v>
      </c>
      <c r="I264" s="141">
        <f>VLOOKUP($C264,'OC 2'!J:L,3)</f>
        <v>0</v>
      </c>
      <c r="J264" s="141">
        <f>VLOOKUP($C264,'OC 3'!J:L,3)</f>
        <v>0</v>
      </c>
      <c r="K264" s="141">
        <f>IFERROR(IF($C264&gt;'Nouveau crédit'!$L$9,0,VLOOKUP($C264,'Nouveau crédit'!J:L,3)),0)</f>
        <v>0</v>
      </c>
      <c r="L264" s="143">
        <f t="shared" si="13"/>
        <v>0</v>
      </c>
      <c r="M264" s="144">
        <f>IFERROR(IF(C264&lt;=regroupement!$L$9,regroupement!$L$14,0),0)</f>
        <v>0</v>
      </c>
      <c r="N264" s="145">
        <f t="shared" si="14"/>
        <v>0</v>
      </c>
    </row>
    <row r="265" spans="1:14" x14ac:dyDescent="0.2">
      <c r="A265" s="123">
        <f t="shared" si="15"/>
        <v>0</v>
      </c>
      <c r="B265" s="54">
        <v>257</v>
      </c>
      <c r="C265" s="142">
        <f t="shared" si="16"/>
        <v>7789</v>
      </c>
      <c r="D265" s="141">
        <f>IFERROR(IF($C265&gt;'PAT1'!$L$9,0,VLOOKUP($C265,'PAT1'!J:L,3)),0)</f>
        <v>0</v>
      </c>
      <c r="E265" s="141">
        <f>IFERROR(IF($C265&gt;'PAT2'!$L$9,0,VLOOKUP($C265,'PAT2'!J:L,3)),0)</f>
        <v>0</v>
      </c>
      <c r="F265" s="141">
        <f>IFERROR(IF($C265&gt;'PAT3'!$L$9,0,VLOOKUP($C265,'PAT3'!J:L,3)),0)</f>
        <v>0</v>
      </c>
      <c r="G265" s="141">
        <f>IFERROR(IF($C265&gt;'PAT4'!$L$9,0,VLOOKUP($C265,'PAT4'!J:L,3)),0)</f>
        <v>0</v>
      </c>
      <c r="H265" s="141">
        <f>VLOOKUP($C265,'OC 1'!J:L,3)</f>
        <v>0</v>
      </c>
      <c r="I265" s="141">
        <f>VLOOKUP($C265,'OC 2'!J:L,3)</f>
        <v>0</v>
      </c>
      <c r="J265" s="141">
        <f>VLOOKUP($C265,'OC 3'!J:L,3)</f>
        <v>0</v>
      </c>
      <c r="K265" s="141">
        <f>IFERROR(IF($C265&gt;'Nouveau crédit'!$L$9,0,VLOOKUP($C265,'Nouveau crédit'!J:L,3)),0)</f>
        <v>0</v>
      </c>
      <c r="L265" s="143">
        <f t="shared" ref="L265" si="17">SUM(D265:K265)</f>
        <v>0</v>
      </c>
      <c r="M265" s="144">
        <f>IFERROR(IF(C265&lt;=regroupement!$L$9,regroupement!$L$14,0),0)</f>
        <v>0</v>
      </c>
      <c r="N265" s="145">
        <f t="shared" ref="N265:N268" si="18">M265-L265</f>
        <v>0</v>
      </c>
    </row>
    <row r="266" spans="1:14" x14ac:dyDescent="0.2">
      <c r="A266" s="123">
        <f t="shared" ref="A266:A268" si="19">IF(N265&lt;0,IF(N266&gt;=0,1,0),0)</f>
        <v>0</v>
      </c>
      <c r="B266" s="54">
        <v>258</v>
      </c>
      <c r="C266" s="142">
        <f t="shared" si="16"/>
        <v>7819</v>
      </c>
      <c r="D266" s="141">
        <f>IFERROR(IF($C266&gt;'PAT1'!$L$9,0,VLOOKUP($C266,'PAT1'!J:L,3)),0)</f>
        <v>0</v>
      </c>
      <c r="E266" s="141">
        <f>IFERROR(IF($C266&gt;'PAT2'!$L$9,0,VLOOKUP($C266,'PAT2'!J:L,3)),0)</f>
        <v>0</v>
      </c>
      <c r="F266" s="141">
        <f>IFERROR(IF($C266&gt;'PAT3'!$L$9,0,VLOOKUP($C266,'PAT3'!J:L,3)),0)</f>
        <v>0</v>
      </c>
      <c r="G266" s="141">
        <f>IFERROR(IF($C266&gt;'PAT4'!$L$9,0,VLOOKUP($C266,'PAT4'!J:L,3)),0)</f>
        <v>0</v>
      </c>
      <c r="H266" s="141">
        <f>VLOOKUP($C266,'OC 1'!J:L,3)</f>
        <v>0</v>
      </c>
      <c r="I266" s="141">
        <f>VLOOKUP($C266,'OC 2'!J:L,3)</f>
        <v>0</v>
      </c>
      <c r="J266" s="141">
        <f>VLOOKUP($C266,'OC 3'!J:L,3)</f>
        <v>0</v>
      </c>
      <c r="K266" s="141">
        <f>IFERROR(IF($C266&gt;'Nouveau crédit'!$L$9,0,VLOOKUP($C266,'Nouveau crédit'!J:L,3)),0)</f>
        <v>0</v>
      </c>
      <c r="L266" s="143">
        <f t="shared" ref="L266:L268" si="20">SUM(D266:K266)</f>
        <v>0</v>
      </c>
      <c r="M266" s="144">
        <f>IFERROR(IF(C266&lt;=regroupement!$L$9,regroupement!$L$14,0),0)</f>
        <v>0</v>
      </c>
      <c r="N266" s="145">
        <f t="shared" si="18"/>
        <v>0</v>
      </c>
    </row>
    <row r="267" spans="1:14" x14ac:dyDescent="0.2">
      <c r="A267" s="123">
        <f t="shared" si="19"/>
        <v>0</v>
      </c>
      <c r="B267" s="54">
        <v>259</v>
      </c>
      <c r="C267" s="142">
        <f t="shared" ref="C267:C330" si="21">EDATE(C266,1)</f>
        <v>7850</v>
      </c>
      <c r="D267" s="141">
        <f>IFERROR(IF($C267&gt;'PAT1'!$L$9,0,VLOOKUP($C267,'PAT1'!J:L,3)),0)</f>
        <v>0</v>
      </c>
      <c r="E267" s="141">
        <f>IFERROR(IF($C267&gt;'PAT2'!$L$9,0,VLOOKUP($C267,'PAT2'!J:L,3)),0)</f>
        <v>0</v>
      </c>
      <c r="F267" s="141">
        <f>IFERROR(IF($C267&gt;'PAT3'!$L$9,0,VLOOKUP($C267,'PAT3'!J:L,3)),0)</f>
        <v>0</v>
      </c>
      <c r="G267" s="141">
        <f>IFERROR(IF($C267&gt;'PAT4'!$L$9,0,VLOOKUP($C267,'PAT4'!J:L,3)),0)</f>
        <v>0</v>
      </c>
      <c r="H267" s="141">
        <f>VLOOKUP($C267,'OC 1'!J:L,3)</f>
        <v>0</v>
      </c>
      <c r="I267" s="141">
        <f>VLOOKUP($C267,'OC 2'!J:L,3)</f>
        <v>0</v>
      </c>
      <c r="J267" s="141">
        <f>VLOOKUP($C267,'OC 3'!J:L,3)</f>
        <v>0</v>
      </c>
      <c r="K267" s="141">
        <f>IFERROR(IF($C267&gt;'Nouveau crédit'!$L$9,0,VLOOKUP($C267,'Nouveau crédit'!J:L,3)),0)</f>
        <v>0</v>
      </c>
      <c r="L267" s="143">
        <f t="shared" si="20"/>
        <v>0</v>
      </c>
      <c r="M267" s="144">
        <f>IFERROR(IF(C267&lt;=regroupement!$L$9,regroupement!$L$14,0),0)</f>
        <v>0</v>
      </c>
      <c r="N267" s="145">
        <f t="shared" si="18"/>
        <v>0</v>
      </c>
    </row>
    <row r="268" spans="1:14" x14ac:dyDescent="0.2">
      <c r="A268" s="123">
        <f t="shared" si="19"/>
        <v>0</v>
      </c>
      <c r="B268" s="54">
        <v>260</v>
      </c>
      <c r="C268" s="142">
        <f t="shared" si="21"/>
        <v>7880</v>
      </c>
      <c r="D268" s="141">
        <f>IFERROR(IF($C268&gt;'PAT1'!$L$9,0,VLOOKUP($C268,'PAT1'!J:L,3)),0)</f>
        <v>0</v>
      </c>
      <c r="E268" s="141">
        <f>IFERROR(IF($C268&gt;'PAT2'!$L$9,0,VLOOKUP($C268,'PAT2'!J:L,3)),0)</f>
        <v>0</v>
      </c>
      <c r="F268" s="141">
        <f>IFERROR(IF($C268&gt;'PAT3'!$L$9,0,VLOOKUP($C268,'PAT3'!J:L,3)),0)</f>
        <v>0</v>
      </c>
      <c r="G268" s="141">
        <f>IFERROR(IF($C268&gt;'PAT4'!$L$9,0,VLOOKUP($C268,'PAT4'!J:L,3)),0)</f>
        <v>0</v>
      </c>
      <c r="H268" s="141">
        <f>VLOOKUP($C268,'OC 1'!J:L,3)</f>
        <v>0</v>
      </c>
      <c r="I268" s="141">
        <f>VLOOKUP($C268,'OC 2'!J:L,3)</f>
        <v>0</v>
      </c>
      <c r="J268" s="141">
        <f>VLOOKUP($C268,'OC 3'!J:L,3)</f>
        <v>0</v>
      </c>
      <c r="K268" s="141">
        <f>IFERROR(IF($C268&gt;'Nouveau crédit'!$L$9,0,VLOOKUP($C268,'Nouveau crédit'!J:L,3)),0)</f>
        <v>0</v>
      </c>
      <c r="L268" s="143">
        <f t="shared" si="20"/>
        <v>0</v>
      </c>
      <c r="M268" s="144">
        <f>IFERROR(IF(C268&lt;=regroupement!$L$9,regroupement!$L$14,0),0)</f>
        <v>0</v>
      </c>
      <c r="N268" s="145">
        <f t="shared" si="18"/>
        <v>0</v>
      </c>
    </row>
    <row r="269" spans="1:14" x14ac:dyDescent="0.2">
      <c r="B269" s="54">
        <v>261</v>
      </c>
      <c r="C269" s="142">
        <f t="shared" si="21"/>
        <v>7911</v>
      </c>
      <c r="D269" s="141">
        <f>IFERROR(IF($C269&gt;'PAT1'!$L$9,0,VLOOKUP($C269,'PAT1'!J:L,3)),0)</f>
        <v>0</v>
      </c>
      <c r="E269" s="141">
        <f>IFERROR(IF($C269&gt;'PAT2'!$L$9,0,VLOOKUP($C269,'PAT2'!J:L,3)),0)</f>
        <v>0</v>
      </c>
      <c r="F269" s="141">
        <f>IFERROR(IF($C269&gt;'PAT3'!$L$9,0,VLOOKUP($C269,'PAT3'!J:L,3)),0)</f>
        <v>0</v>
      </c>
      <c r="G269" s="141">
        <f>IFERROR(IF($C269&gt;'PAT4'!$L$9,0,VLOOKUP($C269,'PAT4'!J:L,3)),0)</f>
        <v>0</v>
      </c>
      <c r="H269" s="141">
        <f>VLOOKUP($C269,'OC 1'!J:L,3)</f>
        <v>0</v>
      </c>
      <c r="I269" s="141">
        <f>VLOOKUP($C269,'OC 2'!J:L,3)</f>
        <v>0</v>
      </c>
      <c r="J269" s="141">
        <f>VLOOKUP($C269,'OC 3'!J:L,3)</f>
        <v>0</v>
      </c>
      <c r="K269" s="141">
        <f>IFERROR(IF($C269&gt;'Nouveau crédit'!$L$9,0,VLOOKUP($C269,'Nouveau crédit'!J:L,3)),0)</f>
        <v>0</v>
      </c>
      <c r="L269" s="143">
        <f t="shared" ref="L269:L332" si="22">SUM(D269:K269)</f>
        <v>0</v>
      </c>
      <c r="M269" s="144">
        <f>IFERROR(IF(C269&lt;=regroupement!$L$9,regroupement!$L$14,0),0)</f>
        <v>0</v>
      </c>
      <c r="N269" s="145">
        <f t="shared" ref="N269:N332" si="23">M269-L269</f>
        <v>0</v>
      </c>
    </row>
    <row r="270" spans="1:14" x14ac:dyDescent="0.2">
      <c r="B270" s="54">
        <v>262</v>
      </c>
      <c r="C270" s="142">
        <f t="shared" si="21"/>
        <v>7942</v>
      </c>
      <c r="D270" s="141">
        <f>IFERROR(IF($C270&gt;'PAT1'!$L$9,0,VLOOKUP($C270,'PAT1'!J:L,3)),0)</f>
        <v>0</v>
      </c>
      <c r="E270" s="141">
        <f>IFERROR(IF($C270&gt;'PAT2'!$L$9,0,VLOOKUP($C270,'PAT2'!J:L,3)),0)</f>
        <v>0</v>
      </c>
      <c r="F270" s="141">
        <f>IFERROR(IF($C270&gt;'PAT3'!$L$9,0,VLOOKUP($C270,'PAT3'!J:L,3)),0)</f>
        <v>0</v>
      </c>
      <c r="G270" s="141">
        <f>IFERROR(IF($C270&gt;'PAT4'!$L$9,0,VLOOKUP($C270,'PAT4'!J:L,3)),0)</f>
        <v>0</v>
      </c>
      <c r="H270" s="141">
        <f>VLOOKUP($C270,'OC 1'!J:L,3)</f>
        <v>0</v>
      </c>
      <c r="I270" s="141">
        <f>VLOOKUP($C270,'OC 2'!J:L,3)</f>
        <v>0</v>
      </c>
      <c r="J270" s="141">
        <f>VLOOKUP($C270,'OC 3'!J:L,3)</f>
        <v>0</v>
      </c>
      <c r="K270" s="141">
        <f>IFERROR(IF($C270&gt;'Nouveau crédit'!$L$9,0,VLOOKUP($C270,'Nouveau crédit'!J:L,3)),0)</f>
        <v>0</v>
      </c>
      <c r="L270" s="143">
        <f t="shared" si="22"/>
        <v>0</v>
      </c>
      <c r="M270" s="144">
        <f>IFERROR(IF(C270&lt;=regroupement!$L$9,regroupement!$L$14,0),0)</f>
        <v>0</v>
      </c>
      <c r="N270" s="145">
        <f t="shared" si="23"/>
        <v>0</v>
      </c>
    </row>
    <row r="271" spans="1:14" x14ac:dyDescent="0.2">
      <c r="B271" s="54">
        <v>263</v>
      </c>
      <c r="C271" s="142">
        <f t="shared" si="21"/>
        <v>7972</v>
      </c>
      <c r="D271" s="141">
        <f>IFERROR(IF($C271&gt;'PAT1'!$L$9,0,VLOOKUP($C271,'PAT1'!J:L,3)),0)</f>
        <v>0</v>
      </c>
      <c r="E271" s="141">
        <f>IFERROR(IF($C271&gt;'PAT2'!$L$9,0,VLOOKUP($C271,'PAT2'!J:L,3)),0)</f>
        <v>0</v>
      </c>
      <c r="F271" s="141">
        <f>IFERROR(IF($C271&gt;'PAT3'!$L$9,0,VLOOKUP($C271,'PAT3'!J:L,3)),0)</f>
        <v>0</v>
      </c>
      <c r="G271" s="141">
        <f>IFERROR(IF($C271&gt;'PAT4'!$L$9,0,VLOOKUP($C271,'PAT4'!J:L,3)),0)</f>
        <v>0</v>
      </c>
      <c r="H271" s="141">
        <f>VLOOKUP($C271,'OC 1'!J:L,3)</f>
        <v>0</v>
      </c>
      <c r="I271" s="141">
        <f>VLOOKUP($C271,'OC 2'!J:L,3)</f>
        <v>0</v>
      </c>
      <c r="J271" s="141">
        <f>VLOOKUP($C271,'OC 3'!J:L,3)</f>
        <v>0</v>
      </c>
      <c r="K271" s="141">
        <f>IFERROR(IF($C271&gt;'Nouveau crédit'!$L$9,0,VLOOKUP($C271,'Nouveau crédit'!J:L,3)),0)</f>
        <v>0</v>
      </c>
      <c r="L271" s="143">
        <f t="shared" si="22"/>
        <v>0</v>
      </c>
      <c r="M271" s="144">
        <f>IFERROR(IF(C271&lt;=regroupement!$L$9,regroupement!$L$14,0),0)</f>
        <v>0</v>
      </c>
      <c r="N271" s="145">
        <f t="shared" si="23"/>
        <v>0</v>
      </c>
    </row>
    <row r="272" spans="1:14" x14ac:dyDescent="0.2">
      <c r="B272" s="54">
        <v>264</v>
      </c>
      <c r="C272" s="142">
        <f t="shared" si="21"/>
        <v>8003</v>
      </c>
      <c r="D272" s="141">
        <f>IFERROR(IF($C272&gt;'PAT1'!$L$9,0,VLOOKUP($C272,'PAT1'!J:L,3)),0)</f>
        <v>0</v>
      </c>
      <c r="E272" s="141">
        <f>IFERROR(IF($C272&gt;'PAT2'!$L$9,0,VLOOKUP($C272,'PAT2'!J:L,3)),0)</f>
        <v>0</v>
      </c>
      <c r="F272" s="141">
        <f>IFERROR(IF($C272&gt;'PAT3'!$L$9,0,VLOOKUP($C272,'PAT3'!J:L,3)),0)</f>
        <v>0</v>
      </c>
      <c r="G272" s="141">
        <f>IFERROR(IF($C272&gt;'PAT4'!$L$9,0,VLOOKUP($C272,'PAT4'!J:L,3)),0)</f>
        <v>0</v>
      </c>
      <c r="H272" s="141">
        <f>VLOOKUP($C272,'OC 1'!J:L,3)</f>
        <v>0</v>
      </c>
      <c r="I272" s="141">
        <f>VLOOKUP($C272,'OC 2'!J:L,3)</f>
        <v>0</v>
      </c>
      <c r="J272" s="141">
        <f>VLOOKUP($C272,'OC 3'!J:L,3)</f>
        <v>0</v>
      </c>
      <c r="K272" s="141">
        <f>IFERROR(IF($C272&gt;'Nouveau crédit'!$L$9,0,VLOOKUP($C272,'Nouveau crédit'!J:L,3)),0)</f>
        <v>0</v>
      </c>
      <c r="L272" s="143">
        <f t="shared" si="22"/>
        <v>0</v>
      </c>
      <c r="M272" s="144">
        <f>IFERROR(IF(C272&lt;=regroupement!$L$9,regroupement!$L$14,0),0)</f>
        <v>0</v>
      </c>
      <c r="N272" s="145">
        <f t="shared" si="23"/>
        <v>0</v>
      </c>
    </row>
    <row r="273" spans="2:14" x14ac:dyDescent="0.2">
      <c r="B273" s="54">
        <v>265</v>
      </c>
      <c r="C273" s="142">
        <f t="shared" si="21"/>
        <v>8033</v>
      </c>
      <c r="D273" s="141">
        <f>IFERROR(IF($C273&gt;'PAT1'!$L$9,0,VLOOKUP($C273,'PAT1'!J:L,3)),0)</f>
        <v>0</v>
      </c>
      <c r="E273" s="141">
        <f>IFERROR(IF($C273&gt;'PAT2'!$L$9,0,VLOOKUP($C273,'PAT2'!J:L,3)),0)</f>
        <v>0</v>
      </c>
      <c r="F273" s="141">
        <f>IFERROR(IF($C273&gt;'PAT3'!$L$9,0,VLOOKUP($C273,'PAT3'!J:L,3)),0)</f>
        <v>0</v>
      </c>
      <c r="G273" s="141">
        <f>IFERROR(IF($C273&gt;'PAT4'!$L$9,0,VLOOKUP($C273,'PAT4'!J:L,3)),0)</f>
        <v>0</v>
      </c>
      <c r="H273" s="141">
        <f>VLOOKUP($C273,'OC 1'!J:L,3)</f>
        <v>0</v>
      </c>
      <c r="I273" s="141">
        <f>VLOOKUP($C273,'OC 2'!J:L,3)</f>
        <v>0</v>
      </c>
      <c r="J273" s="141">
        <f>VLOOKUP($C273,'OC 3'!J:L,3)</f>
        <v>0</v>
      </c>
      <c r="K273" s="141">
        <f>IFERROR(IF($C273&gt;'Nouveau crédit'!$L$9,0,VLOOKUP($C273,'Nouveau crédit'!J:L,3)),0)</f>
        <v>0</v>
      </c>
      <c r="L273" s="143">
        <f t="shared" si="22"/>
        <v>0</v>
      </c>
      <c r="M273" s="144">
        <f>IFERROR(IF(C273&lt;=regroupement!$L$9,regroupement!$L$14,0),0)</f>
        <v>0</v>
      </c>
      <c r="N273" s="145">
        <f t="shared" si="23"/>
        <v>0</v>
      </c>
    </row>
    <row r="274" spans="2:14" x14ac:dyDescent="0.2">
      <c r="B274" s="54">
        <v>266</v>
      </c>
      <c r="C274" s="142">
        <f t="shared" si="21"/>
        <v>8064</v>
      </c>
      <c r="D274" s="141">
        <f>IFERROR(IF($C274&gt;'PAT1'!$L$9,0,VLOOKUP($C274,'PAT1'!J:L,3)),0)</f>
        <v>0</v>
      </c>
      <c r="E274" s="141">
        <f>IFERROR(IF($C274&gt;'PAT2'!$L$9,0,VLOOKUP($C274,'PAT2'!J:L,3)),0)</f>
        <v>0</v>
      </c>
      <c r="F274" s="141">
        <f>IFERROR(IF($C274&gt;'PAT3'!$L$9,0,VLOOKUP($C274,'PAT3'!J:L,3)),0)</f>
        <v>0</v>
      </c>
      <c r="G274" s="141">
        <f>IFERROR(IF($C274&gt;'PAT4'!$L$9,0,VLOOKUP($C274,'PAT4'!J:L,3)),0)</f>
        <v>0</v>
      </c>
      <c r="H274" s="141">
        <f>VLOOKUP($C274,'OC 1'!J:L,3)</f>
        <v>0</v>
      </c>
      <c r="I274" s="141">
        <f>VLOOKUP($C274,'OC 2'!J:L,3)</f>
        <v>0</v>
      </c>
      <c r="J274" s="141">
        <f>VLOOKUP($C274,'OC 3'!J:L,3)</f>
        <v>0</v>
      </c>
      <c r="K274" s="141">
        <f>IFERROR(IF($C274&gt;'Nouveau crédit'!$L$9,0,VLOOKUP($C274,'Nouveau crédit'!J:L,3)),0)</f>
        <v>0</v>
      </c>
      <c r="L274" s="143">
        <f t="shared" si="22"/>
        <v>0</v>
      </c>
      <c r="M274" s="144">
        <f>IFERROR(IF(C274&lt;=regroupement!$L$9,regroupement!$L$14,0),0)</f>
        <v>0</v>
      </c>
      <c r="N274" s="145">
        <f t="shared" si="23"/>
        <v>0</v>
      </c>
    </row>
    <row r="275" spans="2:14" x14ac:dyDescent="0.2">
      <c r="B275" s="54">
        <v>267</v>
      </c>
      <c r="C275" s="142">
        <f t="shared" si="21"/>
        <v>8095</v>
      </c>
      <c r="D275" s="141">
        <f>IFERROR(IF($C275&gt;'PAT1'!$L$9,0,VLOOKUP($C275,'PAT1'!J:L,3)),0)</f>
        <v>0</v>
      </c>
      <c r="E275" s="141">
        <f>IFERROR(IF($C275&gt;'PAT2'!$L$9,0,VLOOKUP($C275,'PAT2'!J:L,3)),0)</f>
        <v>0</v>
      </c>
      <c r="F275" s="141">
        <f>IFERROR(IF($C275&gt;'PAT3'!$L$9,0,VLOOKUP($C275,'PAT3'!J:L,3)),0)</f>
        <v>0</v>
      </c>
      <c r="G275" s="141">
        <f>IFERROR(IF($C275&gt;'PAT4'!$L$9,0,VLOOKUP($C275,'PAT4'!J:L,3)),0)</f>
        <v>0</v>
      </c>
      <c r="H275" s="141">
        <f>VLOOKUP($C275,'OC 1'!J:L,3)</f>
        <v>0</v>
      </c>
      <c r="I275" s="141">
        <f>VLOOKUP($C275,'OC 2'!J:L,3)</f>
        <v>0</v>
      </c>
      <c r="J275" s="141">
        <f>VLOOKUP($C275,'OC 3'!J:L,3)</f>
        <v>0</v>
      </c>
      <c r="K275" s="141">
        <f>IFERROR(IF($C275&gt;'Nouveau crédit'!$L$9,0,VLOOKUP($C275,'Nouveau crédit'!J:L,3)),0)</f>
        <v>0</v>
      </c>
      <c r="L275" s="143">
        <f t="shared" si="22"/>
        <v>0</v>
      </c>
      <c r="M275" s="144">
        <f>IFERROR(IF(C275&lt;=regroupement!$L$9,regroupement!$L$14,0),0)</f>
        <v>0</v>
      </c>
      <c r="N275" s="145">
        <f t="shared" si="23"/>
        <v>0</v>
      </c>
    </row>
    <row r="276" spans="2:14" x14ac:dyDescent="0.2">
      <c r="B276" s="54">
        <v>268</v>
      </c>
      <c r="C276" s="142">
        <f t="shared" si="21"/>
        <v>8123</v>
      </c>
      <c r="D276" s="141">
        <f>IFERROR(IF($C276&gt;'PAT1'!$L$9,0,VLOOKUP($C276,'PAT1'!J:L,3)),0)</f>
        <v>0</v>
      </c>
      <c r="E276" s="141">
        <f>IFERROR(IF($C276&gt;'PAT2'!$L$9,0,VLOOKUP($C276,'PAT2'!J:L,3)),0)</f>
        <v>0</v>
      </c>
      <c r="F276" s="141">
        <f>IFERROR(IF($C276&gt;'PAT3'!$L$9,0,VLOOKUP($C276,'PAT3'!J:L,3)),0)</f>
        <v>0</v>
      </c>
      <c r="G276" s="141">
        <f>IFERROR(IF($C276&gt;'PAT4'!$L$9,0,VLOOKUP($C276,'PAT4'!J:L,3)),0)</f>
        <v>0</v>
      </c>
      <c r="H276" s="141">
        <f>VLOOKUP($C276,'OC 1'!J:L,3)</f>
        <v>0</v>
      </c>
      <c r="I276" s="141">
        <f>VLOOKUP($C276,'OC 2'!J:L,3)</f>
        <v>0</v>
      </c>
      <c r="J276" s="141">
        <f>VLOOKUP($C276,'OC 3'!J:L,3)</f>
        <v>0</v>
      </c>
      <c r="K276" s="141">
        <f>IFERROR(IF($C276&gt;'Nouveau crédit'!$L$9,0,VLOOKUP($C276,'Nouveau crédit'!J:L,3)),0)</f>
        <v>0</v>
      </c>
      <c r="L276" s="143">
        <f t="shared" si="22"/>
        <v>0</v>
      </c>
      <c r="M276" s="144">
        <f>IFERROR(IF(C276&lt;=regroupement!$L$9,regroupement!$L$14,0),0)</f>
        <v>0</v>
      </c>
      <c r="N276" s="145">
        <f t="shared" si="23"/>
        <v>0</v>
      </c>
    </row>
    <row r="277" spans="2:14" x14ac:dyDescent="0.2">
      <c r="B277" s="54">
        <v>269</v>
      </c>
      <c r="C277" s="142">
        <f t="shared" si="21"/>
        <v>8154</v>
      </c>
      <c r="D277" s="141">
        <f>IFERROR(IF($C277&gt;'PAT1'!$L$9,0,VLOOKUP($C277,'PAT1'!J:L,3)),0)</f>
        <v>0</v>
      </c>
      <c r="E277" s="141">
        <f>IFERROR(IF($C277&gt;'PAT2'!$L$9,0,VLOOKUP($C277,'PAT2'!J:L,3)),0)</f>
        <v>0</v>
      </c>
      <c r="F277" s="141">
        <f>IFERROR(IF($C277&gt;'PAT3'!$L$9,0,VLOOKUP($C277,'PAT3'!J:L,3)),0)</f>
        <v>0</v>
      </c>
      <c r="G277" s="141">
        <f>IFERROR(IF($C277&gt;'PAT4'!$L$9,0,VLOOKUP($C277,'PAT4'!J:L,3)),0)</f>
        <v>0</v>
      </c>
      <c r="H277" s="141">
        <f>VLOOKUP($C277,'OC 1'!J:L,3)</f>
        <v>0</v>
      </c>
      <c r="I277" s="141">
        <f>VLOOKUP($C277,'OC 2'!J:L,3)</f>
        <v>0</v>
      </c>
      <c r="J277" s="141">
        <f>VLOOKUP($C277,'OC 3'!J:L,3)</f>
        <v>0</v>
      </c>
      <c r="K277" s="141">
        <f>IFERROR(IF($C277&gt;'Nouveau crédit'!$L$9,0,VLOOKUP($C277,'Nouveau crédit'!J:L,3)),0)</f>
        <v>0</v>
      </c>
      <c r="L277" s="143">
        <f t="shared" si="22"/>
        <v>0</v>
      </c>
      <c r="M277" s="144">
        <f>IFERROR(IF(C277&lt;=regroupement!$L$9,regroupement!$L$14,0),0)</f>
        <v>0</v>
      </c>
      <c r="N277" s="145">
        <f t="shared" si="23"/>
        <v>0</v>
      </c>
    </row>
    <row r="278" spans="2:14" x14ac:dyDescent="0.2">
      <c r="B278" s="54">
        <v>270</v>
      </c>
      <c r="C278" s="142">
        <f t="shared" si="21"/>
        <v>8184</v>
      </c>
      <c r="D278" s="141">
        <f>IFERROR(IF($C278&gt;'PAT1'!$L$9,0,VLOOKUP($C278,'PAT1'!J:L,3)),0)</f>
        <v>0</v>
      </c>
      <c r="E278" s="141">
        <f>IFERROR(IF($C278&gt;'PAT2'!$L$9,0,VLOOKUP($C278,'PAT2'!J:L,3)),0)</f>
        <v>0</v>
      </c>
      <c r="F278" s="141">
        <f>IFERROR(IF($C278&gt;'PAT3'!$L$9,0,VLOOKUP($C278,'PAT3'!J:L,3)),0)</f>
        <v>0</v>
      </c>
      <c r="G278" s="141">
        <f>IFERROR(IF($C278&gt;'PAT4'!$L$9,0,VLOOKUP($C278,'PAT4'!J:L,3)),0)</f>
        <v>0</v>
      </c>
      <c r="H278" s="141">
        <f>VLOOKUP($C278,'OC 1'!J:L,3)</f>
        <v>0</v>
      </c>
      <c r="I278" s="141">
        <f>VLOOKUP($C278,'OC 2'!J:L,3)</f>
        <v>0</v>
      </c>
      <c r="J278" s="141">
        <f>VLOOKUP($C278,'OC 3'!J:L,3)</f>
        <v>0</v>
      </c>
      <c r="K278" s="141">
        <f>IFERROR(IF($C278&gt;'Nouveau crédit'!$L$9,0,VLOOKUP($C278,'Nouveau crédit'!J:L,3)),0)</f>
        <v>0</v>
      </c>
      <c r="L278" s="143">
        <f t="shared" si="22"/>
        <v>0</v>
      </c>
      <c r="M278" s="144">
        <f>IFERROR(IF(C278&lt;=regroupement!$L$9,regroupement!$L$14,0),0)</f>
        <v>0</v>
      </c>
      <c r="N278" s="145">
        <f t="shared" si="23"/>
        <v>0</v>
      </c>
    </row>
    <row r="279" spans="2:14" x14ac:dyDescent="0.2">
      <c r="B279" s="54">
        <v>271</v>
      </c>
      <c r="C279" s="142">
        <f t="shared" si="21"/>
        <v>8215</v>
      </c>
      <c r="D279" s="141">
        <f>IFERROR(IF($C279&gt;'PAT1'!$L$9,0,VLOOKUP($C279,'PAT1'!J:L,3)),0)</f>
        <v>0</v>
      </c>
      <c r="E279" s="141">
        <f>IFERROR(IF($C279&gt;'PAT2'!$L$9,0,VLOOKUP($C279,'PAT2'!J:L,3)),0)</f>
        <v>0</v>
      </c>
      <c r="F279" s="141">
        <f>IFERROR(IF($C279&gt;'PAT3'!$L$9,0,VLOOKUP($C279,'PAT3'!J:L,3)),0)</f>
        <v>0</v>
      </c>
      <c r="G279" s="141">
        <f>IFERROR(IF($C279&gt;'PAT4'!$L$9,0,VLOOKUP($C279,'PAT4'!J:L,3)),0)</f>
        <v>0</v>
      </c>
      <c r="H279" s="141">
        <f>VLOOKUP($C279,'OC 1'!J:L,3)</f>
        <v>0</v>
      </c>
      <c r="I279" s="141">
        <f>VLOOKUP($C279,'OC 2'!J:L,3)</f>
        <v>0</v>
      </c>
      <c r="J279" s="141">
        <f>VLOOKUP($C279,'OC 3'!J:L,3)</f>
        <v>0</v>
      </c>
      <c r="K279" s="141">
        <f>IFERROR(IF($C279&gt;'Nouveau crédit'!$L$9,0,VLOOKUP($C279,'Nouveau crédit'!J:L,3)),0)</f>
        <v>0</v>
      </c>
      <c r="L279" s="143">
        <f t="shared" si="22"/>
        <v>0</v>
      </c>
      <c r="M279" s="144">
        <f>IFERROR(IF(C279&lt;=regroupement!$L$9,regroupement!$L$14,0),0)</f>
        <v>0</v>
      </c>
      <c r="N279" s="145">
        <f t="shared" si="23"/>
        <v>0</v>
      </c>
    </row>
    <row r="280" spans="2:14" x14ac:dyDescent="0.2">
      <c r="B280" s="54">
        <v>272</v>
      </c>
      <c r="C280" s="142">
        <f t="shared" si="21"/>
        <v>8245</v>
      </c>
      <c r="D280" s="141">
        <f>IFERROR(IF($C280&gt;'PAT1'!$L$9,0,VLOOKUP($C280,'PAT1'!J:L,3)),0)</f>
        <v>0</v>
      </c>
      <c r="E280" s="141">
        <f>IFERROR(IF($C280&gt;'PAT2'!$L$9,0,VLOOKUP($C280,'PAT2'!J:L,3)),0)</f>
        <v>0</v>
      </c>
      <c r="F280" s="141">
        <f>IFERROR(IF($C280&gt;'PAT3'!$L$9,0,VLOOKUP($C280,'PAT3'!J:L,3)),0)</f>
        <v>0</v>
      </c>
      <c r="G280" s="141">
        <f>IFERROR(IF($C280&gt;'PAT4'!$L$9,0,VLOOKUP($C280,'PAT4'!J:L,3)),0)</f>
        <v>0</v>
      </c>
      <c r="H280" s="141">
        <f>VLOOKUP($C280,'OC 1'!J:L,3)</f>
        <v>0</v>
      </c>
      <c r="I280" s="141">
        <f>VLOOKUP($C280,'OC 2'!J:L,3)</f>
        <v>0</v>
      </c>
      <c r="J280" s="141">
        <f>VLOOKUP($C280,'OC 3'!J:L,3)</f>
        <v>0</v>
      </c>
      <c r="K280" s="141">
        <f>IFERROR(IF($C280&gt;'Nouveau crédit'!$L$9,0,VLOOKUP($C280,'Nouveau crédit'!J:L,3)),0)</f>
        <v>0</v>
      </c>
      <c r="L280" s="143">
        <f t="shared" si="22"/>
        <v>0</v>
      </c>
      <c r="M280" s="144">
        <f>IFERROR(IF(C280&lt;=regroupement!$L$9,regroupement!$L$14,0),0)</f>
        <v>0</v>
      </c>
      <c r="N280" s="145">
        <f t="shared" si="23"/>
        <v>0</v>
      </c>
    </row>
    <row r="281" spans="2:14" x14ac:dyDescent="0.2">
      <c r="B281" s="54">
        <v>273</v>
      </c>
      <c r="C281" s="142">
        <f t="shared" si="21"/>
        <v>8276</v>
      </c>
      <c r="D281" s="141">
        <f>IFERROR(IF($C281&gt;'PAT1'!$L$9,0,VLOOKUP($C281,'PAT1'!J:L,3)),0)</f>
        <v>0</v>
      </c>
      <c r="E281" s="141">
        <f>IFERROR(IF($C281&gt;'PAT2'!$L$9,0,VLOOKUP($C281,'PAT2'!J:L,3)),0)</f>
        <v>0</v>
      </c>
      <c r="F281" s="141">
        <f>IFERROR(IF($C281&gt;'PAT3'!$L$9,0,VLOOKUP($C281,'PAT3'!J:L,3)),0)</f>
        <v>0</v>
      </c>
      <c r="G281" s="141">
        <f>IFERROR(IF($C281&gt;'PAT4'!$L$9,0,VLOOKUP($C281,'PAT4'!J:L,3)),0)</f>
        <v>0</v>
      </c>
      <c r="H281" s="141">
        <f>VLOOKUP($C281,'OC 1'!J:L,3)</f>
        <v>0</v>
      </c>
      <c r="I281" s="141">
        <f>VLOOKUP($C281,'OC 2'!J:L,3)</f>
        <v>0</v>
      </c>
      <c r="J281" s="141">
        <f>VLOOKUP($C281,'OC 3'!J:L,3)</f>
        <v>0</v>
      </c>
      <c r="K281" s="141">
        <f>IFERROR(IF($C281&gt;'Nouveau crédit'!$L$9,0,VLOOKUP($C281,'Nouveau crédit'!J:L,3)),0)</f>
        <v>0</v>
      </c>
      <c r="L281" s="143">
        <f t="shared" si="22"/>
        <v>0</v>
      </c>
      <c r="M281" s="144">
        <f>IFERROR(IF(C281&lt;=regroupement!$L$9,regroupement!$L$14,0),0)</f>
        <v>0</v>
      </c>
      <c r="N281" s="145">
        <f t="shared" si="23"/>
        <v>0</v>
      </c>
    </row>
    <row r="282" spans="2:14" x14ac:dyDescent="0.2">
      <c r="B282" s="54">
        <v>274</v>
      </c>
      <c r="C282" s="142">
        <f t="shared" si="21"/>
        <v>8307</v>
      </c>
      <c r="D282" s="141">
        <f>IFERROR(IF($C282&gt;'PAT1'!$L$9,0,VLOOKUP($C282,'PAT1'!J:L,3)),0)</f>
        <v>0</v>
      </c>
      <c r="E282" s="141">
        <f>IFERROR(IF($C282&gt;'PAT2'!$L$9,0,VLOOKUP($C282,'PAT2'!J:L,3)),0)</f>
        <v>0</v>
      </c>
      <c r="F282" s="141">
        <f>IFERROR(IF($C282&gt;'PAT3'!$L$9,0,VLOOKUP($C282,'PAT3'!J:L,3)),0)</f>
        <v>0</v>
      </c>
      <c r="G282" s="141">
        <f>IFERROR(IF($C282&gt;'PAT4'!$L$9,0,VLOOKUP($C282,'PAT4'!J:L,3)),0)</f>
        <v>0</v>
      </c>
      <c r="H282" s="141">
        <f>VLOOKUP($C282,'OC 1'!J:L,3)</f>
        <v>0</v>
      </c>
      <c r="I282" s="141">
        <f>VLOOKUP($C282,'OC 2'!J:L,3)</f>
        <v>0</v>
      </c>
      <c r="J282" s="141">
        <f>VLOOKUP($C282,'OC 3'!J:L,3)</f>
        <v>0</v>
      </c>
      <c r="K282" s="141">
        <f>IFERROR(IF($C282&gt;'Nouveau crédit'!$L$9,0,VLOOKUP($C282,'Nouveau crédit'!J:L,3)),0)</f>
        <v>0</v>
      </c>
      <c r="L282" s="143">
        <f t="shared" si="22"/>
        <v>0</v>
      </c>
      <c r="M282" s="144">
        <f>IFERROR(IF(C282&lt;=regroupement!$L$9,regroupement!$L$14,0),0)</f>
        <v>0</v>
      </c>
      <c r="N282" s="145">
        <f t="shared" si="23"/>
        <v>0</v>
      </c>
    </row>
    <row r="283" spans="2:14" x14ac:dyDescent="0.2">
      <c r="B283" s="54">
        <v>275</v>
      </c>
      <c r="C283" s="142">
        <f t="shared" si="21"/>
        <v>8337</v>
      </c>
      <c r="D283" s="141">
        <f>IFERROR(IF($C283&gt;'PAT1'!$L$9,0,VLOOKUP($C283,'PAT1'!J:L,3)),0)</f>
        <v>0</v>
      </c>
      <c r="E283" s="141">
        <f>IFERROR(IF($C283&gt;'PAT2'!$L$9,0,VLOOKUP($C283,'PAT2'!J:L,3)),0)</f>
        <v>0</v>
      </c>
      <c r="F283" s="141">
        <f>IFERROR(IF($C283&gt;'PAT3'!$L$9,0,VLOOKUP($C283,'PAT3'!J:L,3)),0)</f>
        <v>0</v>
      </c>
      <c r="G283" s="141">
        <f>IFERROR(IF($C283&gt;'PAT4'!$L$9,0,VLOOKUP($C283,'PAT4'!J:L,3)),0)</f>
        <v>0</v>
      </c>
      <c r="H283" s="141">
        <f>VLOOKUP($C283,'OC 1'!J:L,3)</f>
        <v>0</v>
      </c>
      <c r="I283" s="141">
        <f>VLOOKUP($C283,'OC 2'!J:L,3)</f>
        <v>0</v>
      </c>
      <c r="J283" s="141">
        <f>VLOOKUP($C283,'OC 3'!J:L,3)</f>
        <v>0</v>
      </c>
      <c r="K283" s="141">
        <f>IFERROR(IF($C283&gt;'Nouveau crédit'!$L$9,0,VLOOKUP($C283,'Nouveau crédit'!J:L,3)),0)</f>
        <v>0</v>
      </c>
      <c r="L283" s="143">
        <f t="shared" si="22"/>
        <v>0</v>
      </c>
      <c r="M283" s="144">
        <f>IFERROR(IF(C283&lt;=regroupement!$L$9,regroupement!$L$14,0),0)</f>
        <v>0</v>
      </c>
      <c r="N283" s="145">
        <f t="shared" si="23"/>
        <v>0</v>
      </c>
    </row>
    <row r="284" spans="2:14" x14ac:dyDescent="0.2">
      <c r="B284" s="54">
        <v>276</v>
      </c>
      <c r="C284" s="142">
        <f t="shared" si="21"/>
        <v>8368</v>
      </c>
      <c r="D284" s="141">
        <f>IFERROR(IF($C284&gt;'PAT1'!$L$9,0,VLOOKUP($C284,'PAT1'!J:L,3)),0)</f>
        <v>0</v>
      </c>
      <c r="E284" s="141">
        <f>IFERROR(IF($C284&gt;'PAT2'!$L$9,0,VLOOKUP($C284,'PAT2'!J:L,3)),0)</f>
        <v>0</v>
      </c>
      <c r="F284" s="141">
        <f>IFERROR(IF($C284&gt;'PAT3'!$L$9,0,VLOOKUP($C284,'PAT3'!J:L,3)),0)</f>
        <v>0</v>
      </c>
      <c r="G284" s="141">
        <f>IFERROR(IF($C284&gt;'PAT4'!$L$9,0,VLOOKUP($C284,'PAT4'!J:L,3)),0)</f>
        <v>0</v>
      </c>
      <c r="H284" s="141">
        <f>VLOOKUP($C284,'OC 1'!J:L,3)</f>
        <v>0</v>
      </c>
      <c r="I284" s="141">
        <f>VLOOKUP($C284,'OC 2'!J:L,3)</f>
        <v>0</v>
      </c>
      <c r="J284" s="141">
        <f>VLOOKUP($C284,'OC 3'!J:L,3)</f>
        <v>0</v>
      </c>
      <c r="K284" s="141">
        <f>IFERROR(IF($C284&gt;'Nouveau crédit'!$L$9,0,VLOOKUP($C284,'Nouveau crédit'!J:L,3)),0)</f>
        <v>0</v>
      </c>
      <c r="L284" s="143">
        <f t="shared" si="22"/>
        <v>0</v>
      </c>
      <c r="M284" s="144">
        <f>IFERROR(IF(C284&lt;=regroupement!$L$9,regroupement!$L$14,0),0)</f>
        <v>0</v>
      </c>
      <c r="N284" s="145">
        <f t="shared" si="23"/>
        <v>0</v>
      </c>
    </row>
    <row r="285" spans="2:14" x14ac:dyDescent="0.2">
      <c r="B285" s="54">
        <v>277</v>
      </c>
      <c r="C285" s="142">
        <f t="shared" si="21"/>
        <v>8398</v>
      </c>
      <c r="D285" s="141">
        <f>IFERROR(IF($C285&gt;'PAT1'!$L$9,0,VLOOKUP($C285,'PAT1'!J:L,3)),0)</f>
        <v>0</v>
      </c>
      <c r="E285" s="141">
        <f>IFERROR(IF($C285&gt;'PAT2'!$L$9,0,VLOOKUP($C285,'PAT2'!J:L,3)),0)</f>
        <v>0</v>
      </c>
      <c r="F285" s="141">
        <f>IFERROR(IF($C285&gt;'PAT3'!$L$9,0,VLOOKUP($C285,'PAT3'!J:L,3)),0)</f>
        <v>0</v>
      </c>
      <c r="G285" s="141">
        <f>IFERROR(IF($C285&gt;'PAT4'!$L$9,0,VLOOKUP($C285,'PAT4'!J:L,3)),0)</f>
        <v>0</v>
      </c>
      <c r="H285" s="141">
        <f>VLOOKUP($C285,'OC 1'!J:L,3)</f>
        <v>0</v>
      </c>
      <c r="I285" s="141">
        <f>VLOOKUP($C285,'OC 2'!J:L,3)</f>
        <v>0</v>
      </c>
      <c r="J285" s="141">
        <f>VLOOKUP($C285,'OC 3'!J:L,3)</f>
        <v>0</v>
      </c>
      <c r="K285" s="141">
        <f>IFERROR(IF($C285&gt;'Nouveau crédit'!$L$9,0,VLOOKUP($C285,'Nouveau crédit'!J:L,3)),0)</f>
        <v>0</v>
      </c>
      <c r="L285" s="143">
        <f t="shared" si="22"/>
        <v>0</v>
      </c>
      <c r="M285" s="144">
        <f>IFERROR(IF(C285&lt;=regroupement!$L$9,regroupement!$L$14,0),0)</f>
        <v>0</v>
      </c>
      <c r="N285" s="145">
        <f t="shared" si="23"/>
        <v>0</v>
      </c>
    </row>
    <row r="286" spans="2:14" x14ac:dyDescent="0.2">
      <c r="B286" s="54">
        <v>278</v>
      </c>
      <c r="C286" s="142">
        <f t="shared" si="21"/>
        <v>8429</v>
      </c>
      <c r="D286" s="141">
        <f>IFERROR(IF($C286&gt;'PAT1'!$L$9,0,VLOOKUP($C286,'PAT1'!J:L,3)),0)</f>
        <v>0</v>
      </c>
      <c r="E286" s="141">
        <f>IFERROR(IF($C286&gt;'PAT2'!$L$9,0,VLOOKUP($C286,'PAT2'!J:L,3)),0)</f>
        <v>0</v>
      </c>
      <c r="F286" s="141">
        <f>IFERROR(IF($C286&gt;'PAT3'!$L$9,0,VLOOKUP($C286,'PAT3'!J:L,3)),0)</f>
        <v>0</v>
      </c>
      <c r="G286" s="141">
        <f>IFERROR(IF($C286&gt;'PAT4'!$L$9,0,VLOOKUP($C286,'PAT4'!J:L,3)),0)</f>
        <v>0</v>
      </c>
      <c r="H286" s="141">
        <f>VLOOKUP($C286,'OC 1'!J:L,3)</f>
        <v>0</v>
      </c>
      <c r="I286" s="141">
        <f>VLOOKUP($C286,'OC 2'!J:L,3)</f>
        <v>0</v>
      </c>
      <c r="J286" s="141">
        <f>VLOOKUP($C286,'OC 3'!J:L,3)</f>
        <v>0</v>
      </c>
      <c r="K286" s="141">
        <f>IFERROR(IF($C286&gt;'Nouveau crédit'!$L$9,0,VLOOKUP($C286,'Nouveau crédit'!J:L,3)),0)</f>
        <v>0</v>
      </c>
      <c r="L286" s="143">
        <f t="shared" si="22"/>
        <v>0</v>
      </c>
      <c r="M286" s="144">
        <f>IFERROR(IF(C286&lt;=regroupement!$L$9,regroupement!$L$14,0),0)</f>
        <v>0</v>
      </c>
      <c r="N286" s="145">
        <f t="shared" si="23"/>
        <v>0</v>
      </c>
    </row>
    <row r="287" spans="2:14" x14ac:dyDescent="0.2">
      <c r="B287" s="54">
        <v>279</v>
      </c>
      <c r="C287" s="142">
        <f t="shared" si="21"/>
        <v>8460</v>
      </c>
      <c r="D287" s="141">
        <f>IFERROR(IF($C287&gt;'PAT1'!$L$9,0,VLOOKUP($C287,'PAT1'!J:L,3)),0)</f>
        <v>0</v>
      </c>
      <c r="E287" s="141">
        <f>IFERROR(IF($C287&gt;'PAT2'!$L$9,0,VLOOKUP($C287,'PAT2'!J:L,3)),0)</f>
        <v>0</v>
      </c>
      <c r="F287" s="141">
        <f>IFERROR(IF($C287&gt;'PAT3'!$L$9,0,VLOOKUP($C287,'PAT3'!J:L,3)),0)</f>
        <v>0</v>
      </c>
      <c r="G287" s="141">
        <f>IFERROR(IF($C287&gt;'PAT4'!$L$9,0,VLOOKUP($C287,'PAT4'!J:L,3)),0)</f>
        <v>0</v>
      </c>
      <c r="H287" s="141">
        <f>VLOOKUP($C287,'OC 1'!J:L,3)</f>
        <v>0</v>
      </c>
      <c r="I287" s="141">
        <f>VLOOKUP($C287,'OC 2'!J:L,3)</f>
        <v>0</v>
      </c>
      <c r="J287" s="141">
        <f>VLOOKUP($C287,'OC 3'!J:L,3)</f>
        <v>0</v>
      </c>
      <c r="K287" s="141">
        <f>IFERROR(IF($C287&gt;'Nouveau crédit'!$L$9,0,VLOOKUP($C287,'Nouveau crédit'!J:L,3)),0)</f>
        <v>0</v>
      </c>
      <c r="L287" s="143">
        <f t="shared" si="22"/>
        <v>0</v>
      </c>
      <c r="M287" s="144">
        <f>IFERROR(IF(C287&lt;=regroupement!$L$9,regroupement!$L$14,0),0)</f>
        <v>0</v>
      </c>
      <c r="N287" s="145">
        <f t="shared" si="23"/>
        <v>0</v>
      </c>
    </row>
    <row r="288" spans="2:14" x14ac:dyDescent="0.2">
      <c r="B288" s="54">
        <v>280</v>
      </c>
      <c r="C288" s="142">
        <f t="shared" si="21"/>
        <v>8488</v>
      </c>
      <c r="D288" s="141">
        <f>IFERROR(IF($C288&gt;'PAT1'!$L$9,0,VLOOKUP($C288,'PAT1'!J:L,3)),0)</f>
        <v>0</v>
      </c>
      <c r="E288" s="141">
        <f>IFERROR(IF($C288&gt;'PAT2'!$L$9,0,VLOOKUP($C288,'PAT2'!J:L,3)),0)</f>
        <v>0</v>
      </c>
      <c r="F288" s="141">
        <f>IFERROR(IF($C288&gt;'PAT3'!$L$9,0,VLOOKUP($C288,'PAT3'!J:L,3)),0)</f>
        <v>0</v>
      </c>
      <c r="G288" s="141">
        <f>IFERROR(IF($C288&gt;'PAT4'!$L$9,0,VLOOKUP($C288,'PAT4'!J:L,3)),0)</f>
        <v>0</v>
      </c>
      <c r="H288" s="141">
        <f>VLOOKUP($C288,'OC 1'!J:L,3)</f>
        <v>0</v>
      </c>
      <c r="I288" s="141">
        <f>VLOOKUP($C288,'OC 2'!J:L,3)</f>
        <v>0</v>
      </c>
      <c r="J288" s="141">
        <f>VLOOKUP($C288,'OC 3'!J:L,3)</f>
        <v>0</v>
      </c>
      <c r="K288" s="141">
        <f>IFERROR(IF($C288&gt;'Nouveau crédit'!$L$9,0,VLOOKUP($C288,'Nouveau crédit'!J:L,3)),0)</f>
        <v>0</v>
      </c>
      <c r="L288" s="143">
        <f t="shared" si="22"/>
        <v>0</v>
      </c>
      <c r="M288" s="144">
        <f>IFERROR(IF(C288&lt;=regroupement!$L$9,regroupement!$L$14,0),0)</f>
        <v>0</v>
      </c>
      <c r="N288" s="145">
        <f t="shared" si="23"/>
        <v>0</v>
      </c>
    </row>
    <row r="289" spans="2:14" x14ac:dyDescent="0.2">
      <c r="B289" s="54">
        <v>281</v>
      </c>
      <c r="C289" s="142">
        <f t="shared" si="21"/>
        <v>8519</v>
      </c>
      <c r="D289" s="141">
        <f>IFERROR(IF($C289&gt;'PAT1'!$L$9,0,VLOOKUP($C289,'PAT1'!J:L,3)),0)</f>
        <v>0</v>
      </c>
      <c r="E289" s="141">
        <f>IFERROR(IF($C289&gt;'PAT2'!$L$9,0,VLOOKUP($C289,'PAT2'!J:L,3)),0)</f>
        <v>0</v>
      </c>
      <c r="F289" s="141">
        <f>IFERROR(IF($C289&gt;'PAT3'!$L$9,0,VLOOKUP($C289,'PAT3'!J:L,3)),0)</f>
        <v>0</v>
      </c>
      <c r="G289" s="141">
        <f>IFERROR(IF($C289&gt;'PAT4'!$L$9,0,VLOOKUP($C289,'PAT4'!J:L,3)),0)</f>
        <v>0</v>
      </c>
      <c r="H289" s="141">
        <f>VLOOKUP($C289,'OC 1'!J:L,3)</f>
        <v>0</v>
      </c>
      <c r="I289" s="141">
        <f>VLOOKUP($C289,'OC 2'!J:L,3)</f>
        <v>0</v>
      </c>
      <c r="J289" s="141">
        <f>VLOOKUP($C289,'OC 3'!J:L,3)</f>
        <v>0</v>
      </c>
      <c r="K289" s="141">
        <f>IFERROR(IF($C289&gt;'Nouveau crédit'!$L$9,0,VLOOKUP($C289,'Nouveau crédit'!J:L,3)),0)</f>
        <v>0</v>
      </c>
      <c r="L289" s="143">
        <f t="shared" si="22"/>
        <v>0</v>
      </c>
      <c r="M289" s="144">
        <f>IFERROR(IF(C289&lt;=regroupement!$L$9,regroupement!$L$14,0),0)</f>
        <v>0</v>
      </c>
      <c r="N289" s="145">
        <f t="shared" si="23"/>
        <v>0</v>
      </c>
    </row>
    <row r="290" spans="2:14" x14ac:dyDescent="0.2">
      <c r="B290" s="54">
        <v>282</v>
      </c>
      <c r="C290" s="142">
        <f t="shared" si="21"/>
        <v>8549</v>
      </c>
      <c r="D290" s="141">
        <f>IFERROR(IF($C290&gt;'PAT1'!$L$9,0,VLOOKUP($C290,'PAT1'!J:L,3)),0)</f>
        <v>0</v>
      </c>
      <c r="E290" s="141">
        <f>IFERROR(IF($C290&gt;'PAT2'!$L$9,0,VLOOKUP($C290,'PAT2'!J:L,3)),0)</f>
        <v>0</v>
      </c>
      <c r="F290" s="141">
        <f>IFERROR(IF($C290&gt;'PAT3'!$L$9,0,VLOOKUP($C290,'PAT3'!J:L,3)),0)</f>
        <v>0</v>
      </c>
      <c r="G290" s="141">
        <f>IFERROR(IF($C290&gt;'PAT4'!$L$9,0,VLOOKUP($C290,'PAT4'!J:L,3)),0)</f>
        <v>0</v>
      </c>
      <c r="H290" s="141">
        <f>VLOOKUP($C290,'OC 1'!J:L,3)</f>
        <v>0</v>
      </c>
      <c r="I290" s="141">
        <f>VLOOKUP($C290,'OC 2'!J:L,3)</f>
        <v>0</v>
      </c>
      <c r="J290" s="141">
        <f>VLOOKUP($C290,'OC 3'!J:L,3)</f>
        <v>0</v>
      </c>
      <c r="K290" s="141">
        <f>IFERROR(IF($C290&gt;'Nouveau crédit'!$L$9,0,VLOOKUP($C290,'Nouveau crédit'!J:L,3)),0)</f>
        <v>0</v>
      </c>
      <c r="L290" s="143">
        <f t="shared" si="22"/>
        <v>0</v>
      </c>
      <c r="M290" s="144">
        <f>IFERROR(IF(C290&lt;=regroupement!$L$9,regroupement!$L$14,0),0)</f>
        <v>0</v>
      </c>
      <c r="N290" s="145">
        <f t="shared" si="23"/>
        <v>0</v>
      </c>
    </row>
    <row r="291" spans="2:14" x14ac:dyDescent="0.2">
      <c r="B291" s="54">
        <v>283</v>
      </c>
      <c r="C291" s="142">
        <f t="shared" si="21"/>
        <v>8580</v>
      </c>
      <c r="D291" s="141">
        <f>IFERROR(IF($C291&gt;'PAT1'!$L$9,0,VLOOKUP($C291,'PAT1'!J:L,3)),0)</f>
        <v>0</v>
      </c>
      <c r="E291" s="141">
        <f>IFERROR(IF($C291&gt;'PAT2'!$L$9,0,VLOOKUP($C291,'PAT2'!J:L,3)),0)</f>
        <v>0</v>
      </c>
      <c r="F291" s="141">
        <f>IFERROR(IF($C291&gt;'PAT3'!$L$9,0,VLOOKUP($C291,'PAT3'!J:L,3)),0)</f>
        <v>0</v>
      </c>
      <c r="G291" s="141">
        <f>IFERROR(IF($C291&gt;'PAT4'!$L$9,0,VLOOKUP($C291,'PAT4'!J:L,3)),0)</f>
        <v>0</v>
      </c>
      <c r="H291" s="141">
        <f>VLOOKUP($C291,'OC 1'!J:L,3)</f>
        <v>0</v>
      </c>
      <c r="I291" s="141">
        <f>VLOOKUP($C291,'OC 2'!J:L,3)</f>
        <v>0</v>
      </c>
      <c r="J291" s="141">
        <f>VLOOKUP($C291,'OC 3'!J:L,3)</f>
        <v>0</v>
      </c>
      <c r="K291" s="141">
        <f>IFERROR(IF($C291&gt;'Nouveau crédit'!$L$9,0,VLOOKUP($C291,'Nouveau crédit'!J:L,3)),0)</f>
        <v>0</v>
      </c>
      <c r="L291" s="143">
        <f t="shared" si="22"/>
        <v>0</v>
      </c>
      <c r="M291" s="144">
        <f>IFERROR(IF(C291&lt;=regroupement!$L$9,regroupement!$L$14,0),0)</f>
        <v>0</v>
      </c>
      <c r="N291" s="145">
        <f t="shared" si="23"/>
        <v>0</v>
      </c>
    </row>
    <row r="292" spans="2:14" x14ac:dyDescent="0.2">
      <c r="B292" s="54">
        <v>284</v>
      </c>
      <c r="C292" s="142">
        <f t="shared" si="21"/>
        <v>8610</v>
      </c>
      <c r="D292" s="141">
        <f>IFERROR(IF($C292&gt;'PAT1'!$L$9,0,VLOOKUP($C292,'PAT1'!J:L,3)),0)</f>
        <v>0</v>
      </c>
      <c r="E292" s="141">
        <f>IFERROR(IF($C292&gt;'PAT2'!$L$9,0,VLOOKUP($C292,'PAT2'!J:L,3)),0)</f>
        <v>0</v>
      </c>
      <c r="F292" s="141">
        <f>IFERROR(IF($C292&gt;'PAT3'!$L$9,0,VLOOKUP($C292,'PAT3'!J:L,3)),0)</f>
        <v>0</v>
      </c>
      <c r="G292" s="141">
        <f>IFERROR(IF($C292&gt;'PAT4'!$L$9,0,VLOOKUP($C292,'PAT4'!J:L,3)),0)</f>
        <v>0</v>
      </c>
      <c r="H292" s="141">
        <f>VLOOKUP($C292,'OC 1'!J:L,3)</f>
        <v>0</v>
      </c>
      <c r="I292" s="141">
        <f>VLOOKUP($C292,'OC 2'!J:L,3)</f>
        <v>0</v>
      </c>
      <c r="J292" s="141">
        <f>VLOOKUP($C292,'OC 3'!J:L,3)</f>
        <v>0</v>
      </c>
      <c r="K292" s="141">
        <f>IFERROR(IF($C292&gt;'Nouveau crédit'!$L$9,0,VLOOKUP($C292,'Nouveau crédit'!J:L,3)),0)</f>
        <v>0</v>
      </c>
      <c r="L292" s="143">
        <f t="shared" si="22"/>
        <v>0</v>
      </c>
      <c r="M292" s="144">
        <f>IFERROR(IF(C292&lt;=regroupement!$L$9,regroupement!$L$14,0),0)</f>
        <v>0</v>
      </c>
      <c r="N292" s="145">
        <f t="shared" si="23"/>
        <v>0</v>
      </c>
    </row>
    <row r="293" spans="2:14" x14ac:dyDescent="0.2">
      <c r="B293" s="54">
        <v>285</v>
      </c>
      <c r="C293" s="142">
        <f t="shared" si="21"/>
        <v>8641</v>
      </c>
      <c r="D293" s="141">
        <f>IFERROR(IF($C293&gt;'PAT1'!$L$9,0,VLOOKUP($C293,'PAT1'!J:L,3)),0)</f>
        <v>0</v>
      </c>
      <c r="E293" s="141">
        <f>IFERROR(IF($C293&gt;'PAT2'!$L$9,0,VLOOKUP($C293,'PAT2'!J:L,3)),0)</f>
        <v>0</v>
      </c>
      <c r="F293" s="141">
        <f>IFERROR(IF($C293&gt;'PAT3'!$L$9,0,VLOOKUP($C293,'PAT3'!J:L,3)),0)</f>
        <v>0</v>
      </c>
      <c r="G293" s="141">
        <f>IFERROR(IF($C293&gt;'PAT4'!$L$9,0,VLOOKUP($C293,'PAT4'!J:L,3)),0)</f>
        <v>0</v>
      </c>
      <c r="H293" s="141">
        <f>VLOOKUP($C293,'OC 1'!J:L,3)</f>
        <v>0</v>
      </c>
      <c r="I293" s="141">
        <f>VLOOKUP($C293,'OC 2'!J:L,3)</f>
        <v>0</v>
      </c>
      <c r="J293" s="141">
        <f>VLOOKUP($C293,'OC 3'!J:L,3)</f>
        <v>0</v>
      </c>
      <c r="K293" s="141">
        <f>IFERROR(IF($C293&gt;'Nouveau crédit'!$L$9,0,VLOOKUP($C293,'Nouveau crédit'!J:L,3)),0)</f>
        <v>0</v>
      </c>
      <c r="L293" s="143">
        <f t="shared" si="22"/>
        <v>0</v>
      </c>
      <c r="M293" s="144">
        <f>IFERROR(IF(C293&lt;=regroupement!$L$9,regroupement!$L$14,0),0)</f>
        <v>0</v>
      </c>
      <c r="N293" s="145">
        <f t="shared" si="23"/>
        <v>0</v>
      </c>
    </row>
    <row r="294" spans="2:14" x14ac:dyDescent="0.2">
      <c r="B294" s="54">
        <v>286</v>
      </c>
      <c r="C294" s="142">
        <f t="shared" si="21"/>
        <v>8672</v>
      </c>
      <c r="D294" s="141">
        <f>IFERROR(IF($C294&gt;'PAT1'!$L$9,0,VLOOKUP($C294,'PAT1'!J:L,3)),0)</f>
        <v>0</v>
      </c>
      <c r="E294" s="141">
        <f>IFERROR(IF($C294&gt;'PAT2'!$L$9,0,VLOOKUP($C294,'PAT2'!J:L,3)),0)</f>
        <v>0</v>
      </c>
      <c r="F294" s="141">
        <f>IFERROR(IF($C294&gt;'PAT3'!$L$9,0,VLOOKUP($C294,'PAT3'!J:L,3)),0)</f>
        <v>0</v>
      </c>
      <c r="G294" s="141">
        <f>IFERROR(IF($C294&gt;'PAT4'!$L$9,0,VLOOKUP($C294,'PAT4'!J:L,3)),0)</f>
        <v>0</v>
      </c>
      <c r="H294" s="141">
        <f>VLOOKUP($C294,'OC 1'!J:L,3)</f>
        <v>0</v>
      </c>
      <c r="I294" s="141">
        <f>VLOOKUP($C294,'OC 2'!J:L,3)</f>
        <v>0</v>
      </c>
      <c r="J294" s="141">
        <f>VLOOKUP($C294,'OC 3'!J:L,3)</f>
        <v>0</v>
      </c>
      <c r="K294" s="141">
        <f>IFERROR(IF($C294&gt;'Nouveau crédit'!$L$9,0,VLOOKUP($C294,'Nouveau crédit'!J:L,3)),0)</f>
        <v>0</v>
      </c>
      <c r="L294" s="143">
        <f t="shared" si="22"/>
        <v>0</v>
      </c>
      <c r="M294" s="144">
        <f>IFERROR(IF(C294&lt;=regroupement!$L$9,regroupement!$L$14,0),0)</f>
        <v>0</v>
      </c>
      <c r="N294" s="145">
        <f t="shared" si="23"/>
        <v>0</v>
      </c>
    </row>
    <row r="295" spans="2:14" x14ac:dyDescent="0.2">
      <c r="B295" s="54">
        <v>287</v>
      </c>
      <c r="C295" s="142">
        <f t="shared" si="21"/>
        <v>8702</v>
      </c>
      <c r="D295" s="141">
        <f>IFERROR(IF($C295&gt;'PAT1'!$L$9,0,VLOOKUP($C295,'PAT1'!J:L,3)),0)</f>
        <v>0</v>
      </c>
      <c r="E295" s="141">
        <f>IFERROR(IF($C295&gt;'PAT2'!$L$9,0,VLOOKUP($C295,'PAT2'!J:L,3)),0)</f>
        <v>0</v>
      </c>
      <c r="F295" s="141">
        <f>IFERROR(IF($C295&gt;'PAT3'!$L$9,0,VLOOKUP($C295,'PAT3'!J:L,3)),0)</f>
        <v>0</v>
      </c>
      <c r="G295" s="141">
        <f>IFERROR(IF($C295&gt;'PAT4'!$L$9,0,VLOOKUP($C295,'PAT4'!J:L,3)),0)</f>
        <v>0</v>
      </c>
      <c r="H295" s="141">
        <f>VLOOKUP($C295,'OC 1'!J:L,3)</f>
        <v>0</v>
      </c>
      <c r="I295" s="141">
        <f>VLOOKUP($C295,'OC 2'!J:L,3)</f>
        <v>0</v>
      </c>
      <c r="J295" s="141">
        <f>VLOOKUP($C295,'OC 3'!J:L,3)</f>
        <v>0</v>
      </c>
      <c r="K295" s="141">
        <f>IFERROR(IF($C295&gt;'Nouveau crédit'!$L$9,0,VLOOKUP($C295,'Nouveau crédit'!J:L,3)),0)</f>
        <v>0</v>
      </c>
      <c r="L295" s="143">
        <f t="shared" si="22"/>
        <v>0</v>
      </c>
      <c r="M295" s="144">
        <f>IFERROR(IF(C295&lt;=regroupement!$L$9,regroupement!$L$14,0),0)</f>
        <v>0</v>
      </c>
      <c r="N295" s="145">
        <f t="shared" si="23"/>
        <v>0</v>
      </c>
    </row>
    <row r="296" spans="2:14" x14ac:dyDescent="0.2">
      <c r="B296" s="54">
        <v>288</v>
      </c>
      <c r="C296" s="142">
        <f t="shared" si="21"/>
        <v>8733</v>
      </c>
      <c r="D296" s="141">
        <f>IFERROR(IF($C296&gt;'PAT1'!$L$9,0,VLOOKUP($C296,'PAT1'!J:L,3)),0)</f>
        <v>0</v>
      </c>
      <c r="E296" s="141">
        <f>IFERROR(IF($C296&gt;'PAT2'!$L$9,0,VLOOKUP($C296,'PAT2'!J:L,3)),0)</f>
        <v>0</v>
      </c>
      <c r="F296" s="141">
        <f>IFERROR(IF($C296&gt;'PAT3'!$L$9,0,VLOOKUP($C296,'PAT3'!J:L,3)),0)</f>
        <v>0</v>
      </c>
      <c r="G296" s="141">
        <f>IFERROR(IF($C296&gt;'PAT4'!$L$9,0,VLOOKUP($C296,'PAT4'!J:L,3)),0)</f>
        <v>0</v>
      </c>
      <c r="H296" s="141">
        <f>VLOOKUP($C296,'OC 1'!J:L,3)</f>
        <v>0</v>
      </c>
      <c r="I296" s="141">
        <f>VLOOKUP($C296,'OC 2'!J:L,3)</f>
        <v>0</v>
      </c>
      <c r="J296" s="141">
        <f>VLOOKUP($C296,'OC 3'!J:L,3)</f>
        <v>0</v>
      </c>
      <c r="K296" s="141">
        <f>IFERROR(IF($C296&gt;'Nouveau crédit'!$L$9,0,VLOOKUP($C296,'Nouveau crédit'!J:L,3)),0)</f>
        <v>0</v>
      </c>
      <c r="L296" s="143">
        <f t="shared" si="22"/>
        <v>0</v>
      </c>
      <c r="M296" s="144">
        <f>IFERROR(IF(C296&lt;=regroupement!$L$9,regroupement!$L$14,0),0)</f>
        <v>0</v>
      </c>
      <c r="N296" s="145">
        <f t="shared" si="23"/>
        <v>0</v>
      </c>
    </row>
    <row r="297" spans="2:14" x14ac:dyDescent="0.2">
      <c r="B297" s="54">
        <v>289</v>
      </c>
      <c r="C297" s="142">
        <f t="shared" si="21"/>
        <v>8763</v>
      </c>
      <c r="D297" s="141">
        <f>IFERROR(IF($C297&gt;'PAT1'!$L$9,0,VLOOKUP($C297,'PAT1'!J:L,3)),0)</f>
        <v>0</v>
      </c>
      <c r="E297" s="141">
        <f>IFERROR(IF($C297&gt;'PAT2'!$L$9,0,VLOOKUP($C297,'PAT2'!J:L,3)),0)</f>
        <v>0</v>
      </c>
      <c r="F297" s="141">
        <f>IFERROR(IF($C297&gt;'PAT3'!$L$9,0,VLOOKUP($C297,'PAT3'!J:L,3)),0)</f>
        <v>0</v>
      </c>
      <c r="G297" s="141">
        <f>IFERROR(IF($C297&gt;'PAT4'!$L$9,0,VLOOKUP($C297,'PAT4'!J:L,3)),0)</f>
        <v>0</v>
      </c>
      <c r="H297" s="141">
        <f>VLOOKUP($C297,'OC 1'!J:L,3)</f>
        <v>0</v>
      </c>
      <c r="I297" s="141">
        <f>VLOOKUP($C297,'OC 2'!J:L,3)</f>
        <v>0</v>
      </c>
      <c r="J297" s="141">
        <f>VLOOKUP($C297,'OC 3'!J:L,3)</f>
        <v>0</v>
      </c>
      <c r="K297" s="141">
        <f>IFERROR(IF($C297&gt;'Nouveau crédit'!$L$9,0,VLOOKUP($C297,'Nouveau crédit'!J:L,3)),0)</f>
        <v>0</v>
      </c>
      <c r="L297" s="143">
        <f t="shared" si="22"/>
        <v>0</v>
      </c>
      <c r="M297" s="144">
        <f>IFERROR(IF(C297&lt;=regroupement!$L$9,regroupement!$L$14,0),0)</f>
        <v>0</v>
      </c>
      <c r="N297" s="145">
        <f t="shared" si="23"/>
        <v>0</v>
      </c>
    </row>
    <row r="298" spans="2:14" x14ac:dyDescent="0.2">
      <c r="B298" s="54">
        <v>290</v>
      </c>
      <c r="C298" s="142">
        <f t="shared" si="21"/>
        <v>8794</v>
      </c>
      <c r="D298" s="141">
        <f>IFERROR(IF($C298&gt;'PAT1'!$L$9,0,VLOOKUP($C298,'PAT1'!J:L,3)),0)</f>
        <v>0</v>
      </c>
      <c r="E298" s="141">
        <f>IFERROR(IF($C298&gt;'PAT2'!$L$9,0,VLOOKUP($C298,'PAT2'!J:L,3)),0)</f>
        <v>0</v>
      </c>
      <c r="F298" s="141">
        <f>IFERROR(IF($C298&gt;'PAT3'!$L$9,0,VLOOKUP($C298,'PAT3'!J:L,3)),0)</f>
        <v>0</v>
      </c>
      <c r="G298" s="141">
        <f>IFERROR(IF($C298&gt;'PAT4'!$L$9,0,VLOOKUP($C298,'PAT4'!J:L,3)),0)</f>
        <v>0</v>
      </c>
      <c r="H298" s="141">
        <f>VLOOKUP($C298,'OC 1'!J:L,3)</f>
        <v>0</v>
      </c>
      <c r="I298" s="141">
        <f>VLOOKUP($C298,'OC 2'!J:L,3)</f>
        <v>0</v>
      </c>
      <c r="J298" s="141">
        <f>VLOOKUP($C298,'OC 3'!J:L,3)</f>
        <v>0</v>
      </c>
      <c r="K298" s="141">
        <f>IFERROR(IF($C298&gt;'Nouveau crédit'!$L$9,0,VLOOKUP($C298,'Nouveau crédit'!J:L,3)),0)</f>
        <v>0</v>
      </c>
      <c r="L298" s="143">
        <f t="shared" si="22"/>
        <v>0</v>
      </c>
      <c r="M298" s="144">
        <f>IFERROR(IF(C298&lt;=regroupement!$L$9,regroupement!$L$14,0),0)</f>
        <v>0</v>
      </c>
      <c r="N298" s="145">
        <f t="shared" si="23"/>
        <v>0</v>
      </c>
    </row>
    <row r="299" spans="2:14" x14ac:dyDescent="0.2">
      <c r="B299" s="54">
        <v>291</v>
      </c>
      <c r="C299" s="142">
        <f t="shared" si="21"/>
        <v>8825</v>
      </c>
      <c r="D299" s="141">
        <f>IFERROR(IF($C299&gt;'PAT1'!$L$9,0,VLOOKUP($C299,'PAT1'!J:L,3)),0)</f>
        <v>0</v>
      </c>
      <c r="E299" s="141">
        <f>IFERROR(IF($C299&gt;'PAT2'!$L$9,0,VLOOKUP($C299,'PAT2'!J:L,3)),0)</f>
        <v>0</v>
      </c>
      <c r="F299" s="141">
        <f>IFERROR(IF($C299&gt;'PAT3'!$L$9,0,VLOOKUP($C299,'PAT3'!J:L,3)),0)</f>
        <v>0</v>
      </c>
      <c r="G299" s="141">
        <f>IFERROR(IF($C299&gt;'PAT4'!$L$9,0,VLOOKUP($C299,'PAT4'!J:L,3)),0)</f>
        <v>0</v>
      </c>
      <c r="H299" s="141">
        <f>VLOOKUP($C299,'OC 1'!J:L,3)</f>
        <v>0</v>
      </c>
      <c r="I299" s="141">
        <f>VLOOKUP($C299,'OC 2'!J:L,3)</f>
        <v>0</v>
      </c>
      <c r="J299" s="141">
        <f>VLOOKUP($C299,'OC 3'!J:L,3)</f>
        <v>0</v>
      </c>
      <c r="K299" s="141">
        <f>IFERROR(IF($C299&gt;'Nouveau crédit'!$L$9,0,VLOOKUP($C299,'Nouveau crédit'!J:L,3)),0)</f>
        <v>0</v>
      </c>
      <c r="L299" s="143">
        <f t="shared" si="22"/>
        <v>0</v>
      </c>
      <c r="M299" s="144">
        <f>IFERROR(IF(C299&lt;=regroupement!$L$9,regroupement!$L$14,0),0)</f>
        <v>0</v>
      </c>
      <c r="N299" s="145">
        <f t="shared" si="23"/>
        <v>0</v>
      </c>
    </row>
    <row r="300" spans="2:14" x14ac:dyDescent="0.2">
      <c r="B300" s="54">
        <v>292</v>
      </c>
      <c r="C300" s="142">
        <f t="shared" si="21"/>
        <v>8854</v>
      </c>
      <c r="D300" s="141">
        <f>IFERROR(IF($C300&gt;'PAT1'!$L$9,0,VLOOKUP($C300,'PAT1'!J:L,3)),0)</f>
        <v>0</v>
      </c>
      <c r="E300" s="141">
        <f>IFERROR(IF($C300&gt;'PAT2'!$L$9,0,VLOOKUP($C300,'PAT2'!J:L,3)),0)</f>
        <v>0</v>
      </c>
      <c r="F300" s="141">
        <f>IFERROR(IF($C300&gt;'PAT3'!$L$9,0,VLOOKUP($C300,'PAT3'!J:L,3)),0)</f>
        <v>0</v>
      </c>
      <c r="G300" s="141">
        <f>IFERROR(IF($C300&gt;'PAT4'!$L$9,0,VLOOKUP($C300,'PAT4'!J:L,3)),0)</f>
        <v>0</v>
      </c>
      <c r="H300" s="141">
        <f>VLOOKUP($C300,'OC 1'!J:L,3)</f>
        <v>0</v>
      </c>
      <c r="I300" s="141">
        <f>VLOOKUP($C300,'OC 2'!J:L,3)</f>
        <v>0</v>
      </c>
      <c r="J300" s="141">
        <f>VLOOKUP($C300,'OC 3'!J:L,3)</f>
        <v>0</v>
      </c>
      <c r="K300" s="141">
        <f>IFERROR(IF($C300&gt;'Nouveau crédit'!$L$9,0,VLOOKUP($C300,'Nouveau crédit'!J:L,3)),0)</f>
        <v>0</v>
      </c>
      <c r="L300" s="143">
        <f t="shared" si="22"/>
        <v>0</v>
      </c>
      <c r="M300" s="144">
        <f>IFERROR(IF(C300&lt;=regroupement!$L$9,regroupement!$L$14,0),0)</f>
        <v>0</v>
      </c>
      <c r="N300" s="145">
        <f t="shared" si="23"/>
        <v>0</v>
      </c>
    </row>
    <row r="301" spans="2:14" x14ac:dyDescent="0.2">
      <c r="B301" s="54">
        <v>293</v>
      </c>
      <c r="C301" s="142">
        <f t="shared" si="21"/>
        <v>8885</v>
      </c>
      <c r="D301" s="141">
        <f>IFERROR(IF($C301&gt;'PAT1'!$L$9,0,VLOOKUP($C301,'PAT1'!J:L,3)),0)</f>
        <v>0</v>
      </c>
      <c r="E301" s="141">
        <f>IFERROR(IF($C301&gt;'PAT2'!$L$9,0,VLOOKUP($C301,'PAT2'!J:L,3)),0)</f>
        <v>0</v>
      </c>
      <c r="F301" s="141">
        <f>IFERROR(IF($C301&gt;'PAT3'!$L$9,0,VLOOKUP($C301,'PAT3'!J:L,3)),0)</f>
        <v>0</v>
      </c>
      <c r="G301" s="141">
        <f>IFERROR(IF($C301&gt;'PAT4'!$L$9,0,VLOOKUP($C301,'PAT4'!J:L,3)),0)</f>
        <v>0</v>
      </c>
      <c r="H301" s="141">
        <f>VLOOKUP($C301,'OC 1'!J:L,3)</f>
        <v>0</v>
      </c>
      <c r="I301" s="141">
        <f>VLOOKUP($C301,'OC 2'!J:L,3)</f>
        <v>0</v>
      </c>
      <c r="J301" s="141">
        <f>VLOOKUP($C301,'OC 3'!J:L,3)</f>
        <v>0</v>
      </c>
      <c r="K301" s="141">
        <f>IFERROR(IF($C301&gt;'Nouveau crédit'!$L$9,0,VLOOKUP($C301,'Nouveau crédit'!J:L,3)),0)</f>
        <v>0</v>
      </c>
      <c r="L301" s="143">
        <f t="shared" si="22"/>
        <v>0</v>
      </c>
      <c r="M301" s="144">
        <f>IFERROR(IF(C301&lt;=regroupement!$L$9,regroupement!$L$14,0),0)</f>
        <v>0</v>
      </c>
      <c r="N301" s="145">
        <f t="shared" si="23"/>
        <v>0</v>
      </c>
    </row>
    <row r="302" spans="2:14" x14ac:dyDescent="0.2">
      <c r="B302" s="54">
        <v>294</v>
      </c>
      <c r="C302" s="142">
        <f t="shared" si="21"/>
        <v>8915</v>
      </c>
      <c r="D302" s="141">
        <f>IFERROR(IF($C302&gt;'PAT1'!$L$9,0,VLOOKUP($C302,'PAT1'!J:L,3)),0)</f>
        <v>0</v>
      </c>
      <c r="E302" s="141">
        <f>IFERROR(IF($C302&gt;'PAT2'!$L$9,0,VLOOKUP($C302,'PAT2'!J:L,3)),0)</f>
        <v>0</v>
      </c>
      <c r="F302" s="141">
        <f>IFERROR(IF($C302&gt;'PAT3'!$L$9,0,VLOOKUP($C302,'PAT3'!J:L,3)),0)</f>
        <v>0</v>
      </c>
      <c r="G302" s="141">
        <f>IFERROR(IF($C302&gt;'PAT4'!$L$9,0,VLOOKUP($C302,'PAT4'!J:L,3)),0)</f>
        <v>0</v>
      </c>
      <c r="H302" s="141">
        <f>VLOOKUP($C302,'OC 1'!J:L,3)</f>
        <v>0</v>
      </c>
      <c r="I302" s="141">
        <f>VLOOKUP($C302,'OC 2'!J:L,3)</f>
        <v>0</v>
      </c>
      <c r="J302" s="141">
        <f>VLOOKUP($C302,'OC 3'!J:L,3)</f>
        <v>0</v>
      </c>
      <c r="K302" s="141">
        <f>IFERROR(IF($C302&gt;'Nouveau crédit'!$L$9,0,VLOOKUP($C302,'Nouveau crédit'!J:L,3)),0)</f>
        <v>0</v>
      </c>
      <c r="L302" s="143">
        <f t="shared" si="22"/>
        <v>0</v>
      </c>
      <c r="M302" s="144">
        <f>IFERROR(IF(C302&lt;=regroupement!$L$9,regroupement!$L$14,0),0)</f>
        <v>0</v>
      </c>
      <c r="N302" s="145">
        <f t="shared" si="23"/>
        <v>0</v>
      </c>
    </row>
    <row r="303" spans="2:14" x14ac:dyDescent="0.2">
      <c r="B303" s="54">
        <v>295</v>
      </c>
      <c r="C303" s="142">
        <f t="shared" si="21"/>
        <v>8946</v>
      </c>
      <c r="D303" s="141">
        <f>IFERROR(IF($C303&gt;'PAT1'!$L$9,0,VLOOKUP($C303,'PAT1'!J:L,3)),0)</f>
        <v>0</v>
      </c>
      <c r="E303" s="141">
        <f>IFERROR(IF($C303&gt;'PAT2'!$L$9,0,VLOOKUP($C303,'PAT2'!J:L,3)),0)</f>
        <v>0</v>
      </c>
      <c r="F303" s="141">
        <f>IFERROR(IF($C303&gt;'PAT3'!$L$9,0,VLOOKUP($C303,'PAT3'!J:L,3)),0)</f>
        <v>0</v>
      </c>
      <c r="G303" s="141">
        <f>IFERROR(IF($C303&gt;'PAT4'!$L$9,0,VLOOKUP($C303,'PAT4'!J:L,3)),0)</f>
        <v>0</v>
      </c>
      <c r="H303" s="141">
        <f>VLOOKUP($C303,'OC 1'!J:L,3)</f>
        <v>0</v>
      </c>
      <c r="I303" s="141">
        <f>VLOOKUP($C303,'OC 2'!J:L,3)</f>
        <v>0</v>
      </c>
      <c r="J303" s="141">
        <f>VLOOKUP($C303,'OC 3'!J:L,3)</f>
        <v>0</v>
      </c>
      <c r="K303" s="141">
        <f>IFERROR(IF($C303&gt;'Nouveau crédit'!$L$9,0,VLOOKUP($C303,'Nouveau crédit'!J:L,3)),0)</f>
        <v>0</v>
      </c>
      <c r="L303" s="143">
        <f t="shared" si="22"/>
        <v>0</v>
      </c>
      <c r="M303" s="144">
        <f>IFERROR(IF(C303&lt;=regroupement!$L$9,regroupement!$L$14,0),0)</f>
        <v>0</v>
      </c>
      <c r="N303" s="145">
        <f t="shared" si="23"/>
        <v>0</v>
      </c>
    </row>
    <row r="304" spans="2:14" x14ac:dyDescent="0.2">
      <c r="B304" s="54">
        <v>296</v>
      </c>
      <c r="C304" s="142">
        <f t="shared" si="21"/>
        <v>8976</v>
      </c>
      <c r="D304" s="141">
        <f>IFERROR(IF($C304&gt;'PAT1'!$L$9,0,VLOOKUP($C304,'PAT1'!J:L,3)),0)</f>
        <v>0</v>
      </c>
      <c r="E304" s="141">
        <f>IFERROR(IF($C304&gt;'PAT2'!$L$9,0,VLOOKUP($C304,'PAT2'!J:L,3)),0)</f>
        <v>0</v>
      </c>
      <c r="F304" s="141">
        <f>IFERROR(IF($C304&gt;'PAT3'!$L$9,0,VLOOKUP($C304,'PAT3'!J:L,3)),0)</f>
        <v>0</v>
      </c>
      <c r="G304" s="141">
        <f>IFERROR(IF($C304&gt;'PAT4'!$L$9,0,VLOOKUP($C304,'PAT4'!J:L,3)),0)</f>
        <v>0</v>
      </c>
      <c r="H304" s="141">
        <f>VLOOKUP($C304,'OC 1'!J:L,3)</f>
        <v>0</v>
      </c>
      <c r="I304" s="141">
        <f>VLOOKUP($C304,'OC 2'!J:L,3)</f>
        <v>0</v>
      </c>
      <c r="J304" s="141">
        <f>VLOOKUP($C304,'OC 3'!J:L,3)</f>
        <v>0</v>
      </c>
      <c r="K304" s="141">
        <f>IFERROR(IF($C304&gt;'Nouveau crédit'!$L$9,0,VLOOKUP($C304,'Nouveau crédit'!J:L,3)),0)</f>
        <v>0</v>
      </c>
      <c r="L304" s="143">
        <f t="shared" si="22"/>
        <v>0</v>
      </c>
      <c r="M304" s="144">
        <f>IFERROR(IF(C304&lt;=regroupement!$L$9,regroupement!$L$14,0),0)</f>
        <v>0</v>
      </c>
      <c r="N304" s="145">
        <f t="shared" si="23"/>
        <v>0</v>
      </c>
    </row>
    <row r="305" spans="2:14" x14ac:dyDescent="0.2">
      <c r="B305" s="54">
        <v>297</v>
      </c>
      <c r="C305" s="142">
        <f t="shared" si="21"/>
        <v>9007</v>
      </c>
      <c r="D305" s="141">
        <f>IFERROR(IF($C305&gt;'PAT1'!$L$9,0,VLOOKUP($C305,'PAT1'!J:L,3)),0)</f>
        <v>0</v>
      </c>
      <c r="E305" s="141">
        <f>IFERROR(IF($C305&gt;'PAT2'!$L$9,0,VLOOKUP($C305,'PAT2'!J:L,3)),0)</f>
        <v>0</v>
      </c>
      <c r="F305" s="141">
        <f>IFERROR(IF($C305&gt;'PAT3'!$L$9,0,VLOOKUP($C305,'PAT3'!J:L,3)),0)</f>
        <v>0</v>
      </c>
      <c r="G305" s="141">
        <f>IFERROR(IF($C305&gt;'PAT4'!$L$9,0,VLOOKUP($C305,'PAT4'!J:L,3)),0)</f>
        <v>0</v>
      </c>
      <c r="H305" s="141">
        <f>VLOOKUP($C305,'OC 1'!J:L,3)</f>
        <v>0</v>
      </c>
      <c r="I305" s="141">
        <f>VLOOKUP($C305,'OC 2'!J:L,3)</f>
        <v>0</v>
      </c>
      <c r="J305" s="141">
        <f>VLOOKUP($C305,'OC 3'!J:L,3)</f>
        <v>0</v>
      </c>
      <c r="K305" s="141">
        <f>IFERROR(IF($C305&gt;'Nouveau crédit'!$L$9,0,VLOOKUP($C305,'Nouveau crédit'!J:L,3)),0)</f>
        <v>0</v>
      </c>
      <c r="L305" s="143">
        <f t="shared" si="22"/>
        <v>0</v>
      </c>
      <c r="M305" s="144">
        <f>IFERROR(IF(C305&lt;=regroupement!$L$9,regroupement!$L$14,0),0)</f>
        <v>0</v>
      </c>
      <c r="N305" s="145">
        <f t="shared" si="23"/>
        <v>0</v>
      </c>
    </row>
    <row r="306" spans="2:14" x14ac:dyDescent="0.2">
      <c r="B306" s="54">
        <v>298</v>
      </c>
      <c r="C306" s="142">
        <f t="shared" si="21"/>
        <v>9038</v>
      </c>
      <c r="D306" s="141">
        <f>IFERROR(IF($C306&gt;'PAT1'!$L$9,0,VLOOKUP($C306,'PAT1'!J:L,3)),0)</f>
        <v>0</v>
      </c>
      <c r="E306" s="141">
        <f>IFERROR(IF($C306&gt;'PAT2'!$L$9,0,VLOOKUP($C306,'PAT2'!J:L,3)),0)</f>
        <v>0</v>
      </c>
      <c r="F306" s="141">
        <f>IFERROR(IF($C306&gt;'PAT3'!$L$9,0,VLOOKUP($C306,'PAT3'!J:L,3)),0)</f>
        <v>0</v>
      </c>
      <c r="G306" s="141">
        <f>IFERROR(IF($C306&gt;'PAT4'!$L$9,0,VLOOKUP($C306,'PAT4'!J:L,3)),0)</f>
        <v>0</v>
      </c>
      <c r="H306" s="141">
        <f>VLOOKUP($C306,'OC 1'!J:L,3)</f>
        <v>0</v>
      </c>
      <c r="I306" s="141">
        <f>VLOOKUP($C306,'OC 2'!J:L,3)</f>
        <v>0</v>
      </c>
      <c r="J306" s="141">
        <f>VLOOKUP($C306,'OC 3'!J:L,3)</f>
        <v>0</v>
      </c>
      <c r="K306" s="141">
        <f>IFERROR(IF($C306&gt;'Nouveau crédit'!$L$9,0,VLOOKUP($C306,'Nouveau crédit'!J:L,3)),0)</f>
        <v>0</v>
      </c>
      <c r="L306" s="143">
        <f t="shared" si="22"/>
        <v>0</v>
      </c>
      <c r="M306" s="144">
        <f>IFERROR(IF(C306&lt;=regroupement!$L$9,regroupement!$L$14,0),0)</f>
        <v>0</v>
      </c>
      <c r="N306" s="145">
        <f t="shared" si="23"/>
        <v>0</v>
      </c>
    </row>
    <row r="307" spans="2:14" x14ac:dyDescent="0.2">
      <c r="B307" s="54">
        <v>299</v>
      </c>
      <c r="C307" s="142">
        <f t="shared" si="21"/>
        <v>9068</v>
      </c>
      <c r="D307" s="141">
        <f>IFERROR(IF($C307&gt;'PAT1'!$L$9,0,VLOOKUP($C307,'PAT1'!J:L,3)),0)</f>
        <v>0</v>
      </c>
      <c r="E307" s="141">
        <f>IFERROR(IF($C307&gt;'PAT2'!$L$9,0,VLOOKUP($C307,'PAT2'!J:L,3)),0)</f>
        <v>0</v>
      </c>
      <c r="F307" s="141">
        <f>IFERROR(IF($C307&gt;'PAT3'!$L$9,0,VLOOKUP($C307,'PAT3'!J:L,3)),0)</f>
        <v>0</v>
      </c>
      <c r="G307" s="141">
        <f>IFERROR(IF($C307&gt;'PAT4'!$L$9,0,VLOOKUP($C307,'PAT4'!J:L,3)),0)</f>
        <v>0</v>
      </c>
      <c r="H307" s="141">
        <f>VLOOKUP($C307,'OC 1'!J:L,3)</f>
        <v>0</v>
      </c>
      <c r="I307" s="141">
        <f>VLOOKUP($C307,'OC 2'!J:L,3)</f>
        <v>0</v>
      </c>
      <c r="J307" s="141">
        <f>VLOOKUP($C307,'OC 3'!J:L,3)</f>
        <v>0</v>
      </c>
      <c r="K307" s="141">
        <f>IFERROR(IF($C307&gt;'Nouveau crédit'!$L$9,0,VLOOKUP($C307,'Nouveau crédit'!J:L,3)),0)</f>
        <v>0</v>
      </c>
      <c r="L307" s="143">
        <f t="shared" si="22"/>
        <v>0</v>
      </c>
      <c r="M307" s="144">
        <f>IFERROR(IF(C307&lt;=regroupement!$L$9,regroupement!$L$14,0),0)</f>
        <v>0</v>
      </c>
      <c r="N307" s="145">
        <f t="shared" si="23"/>
        <v>0</v>
      </c>
    </row>
    <row r="308" spans="2:14" x14ac:dyDescent="0.2">
      <c r="B308" s="54">
        <v>300</v>
      </c>
      <c r="C308" s="142">
        <f t="shared" si="21"/>
        <v>9099</v>
      </c>
      <c r="D308" s="141">
        <f>IFERROR(IF($C308&gt;'PAT1'!$L$9,0,VLOOKUP($C308,'PAT1'!J:L,3)),0)</f>
        <v>0</v>
      </c>
      <c r="E308" s="141">
        <f>IFERROR(IF($C308&gt;'PAT2'!$L$9,0,VLOOKUP($C308,'PAT2'!J:L,3)),0)</f>
        <v>0</v>
      </c>
      <c r="F308" s="141">
        <f>IFERROR(IF($C308&gt;'PAT3'!$L$9,0,VLOOKUP($C308,'PAT3'!J:L,3)),0)</f>
        <v>0</v>
      </c>
      <c r="G308" s="141">
        <f>IFERROR(IF($C308&gt;'PAT4'!$L$9,0,VLOOKUP($C308,'PAT4'!J:L,3)),0)</f>
        <v>0</v>
      </c>
      <c r="H308" s="141">
        <f>VLOOKUP($C308,'OC 1'!J:L,3)</f>
        <v>0</v>
      </c>
      <c r="I308" s="141">
        <f>VLOOKUP($C308,'OC 2'!J:L,3)</f>
        <v>0</v>
      </c>
      <c r="J308" s="141">
        <f>VLOOKUP($C308,'OC 3'!J:L,3)</f>
        <v>0</v>
      </c>
      <c r="K308" s="141">
        <f>IFERROR(IF($C308&gt;'Nouveau crédit'!$L$9,0,VLOOKUP($C308,'Nouveau crédit'!J:L,3)),0)</f>
        <v>0</v>
      </c>
      <c r="L308" s="143">
        <f t="shared" si="22"/>
        <v>0</v>
      </c>
      <c r="M308" s="144">
        <f>IFERROR(IF(C308&lt;=regroupement!$L$9,regroupement!$L$14,0),0)</f>
        <v>0</v>
      </c>
      <c r="N308" s="145">
        <f t="shared" si="23"/>
        <v>0</v>
      </c>
    </row>
    <row r="309" spans="2:14" x14ac:dyDescent="0.2">
      <c r="B309" s="54">
        <v>301</v>
      </c>
      <c r="C309" s="142">
        <f t="shared" si="21"/>
        <v>9129</v>
      </c>
      <c r="D309" s="141">
        <f>IFERROR(IF($C309&gt;'PAT1'!$L$9,0,VLOOKUP($C309,'PAT1'!J:L,3)),0)</f>
        <v>0</v>
      </c>
      <c r="E309" s="141">
        <f>IFERROR(IF($C309&gt;'PAT2'!$L$9,0,VLOOKUP($C309,'PAT2'!J:L,3)),0)</f>
        <v>0</v>
      </c>
      <c r="F309" s="141">
        <f>IFERROR(IF($C309&gt;'PAT3'!$L$9,0,VLOOKUP($C309,'PAT3'!J:L,3)),0)</f>
        <v>0</v>
      </c>
      <c r="G309" s="141">
        <f>IFERROR(IF($C309&gt;'PAT4'!$L$9,0,VLOOKUP($C309,'PAT4'!J:L,3)),0)</f>
        <v>0</v>
      </c>
      <c r="H309" s="141">
        <f>VLOOKUP($C309,'OC 1'!J:L,3)</f>
        <v>0</v>
      </c>
      <c r="I309" s="141">
        <f>VLOOKUP($C309,'OC 2'!J:L,3)</f>
        <v>0</v>
      </c>
      <c r="J309" s="141">
        <f>VLOOKUP($C309,'OC 3'!J:L,3)</f>
        <v>0</v>
      </c>
      <c r="K309" s="141">
        <f>IFERROR(IF($C309&gt;'Nouveau crédit'!$L$9,0,VLOOKUP($C309,'Nouveau crédit'!J:L,3)),0)</f>
        <v>0</v>
      </c>
      <c r="L309" s="143">
        <f t="shared" si="22"/>
        <v>0</v>
      </c>
      <c r="M309" s="144">
        <f>IFERROR(IF(C309&lt;=regroupement!$L$9,regroupement!$L$14,0),0)</f>
        <v>0</v>
      </c>
      <c r="N309" s="145">
        <f t="shared" si="23"/>
        <v>0</v>
      </c>
    </row>
    <row r="310" spans="2:14" x14ac:dyDescent="0.2">
      <c r="B310" s="54">
        <v>302</v>
      </c>
      <c r="C310" s="142">
        <f t="shared" si="21"/>
        <v>9160</v>
      </c>
      <c r="D310" s="141">
        <f>IFERROR(IF($C310&gt;'PAT1'!$L$9,0,VLOOKUP($C310,'PAT1'!J:L,3)),0)</f>
        <v>0</v>
      </c>
      <c r="E310" s="141">
        <f>IFERROR(IF($C310&gt;'PAT2'!$L$9,0,VLOOKUP($C310,'PAT2'!J:L,3)),0)</f>
        <v>0</v>
      </c>
      <c r="F310" s="141">
        <f>IFERROR(IF($C310&gt;'PAT3'!$L$9,0,VLOOKUP($C310,'PAT3'!J:L,3)),0)</f>
        <v>0</v>
      </c>
      <c r="G310" s="141">
        <f>IFERROR(IF($C310&gt;'PAT4'!$L$9,0,VLOOKUP($C310,'PAT4'!J:L,3)),0)</f>
        <v>0</v>
      </c>
      <c r="H310" s="141">
        <f>VLOOKUP($C310,'OC 1'!J:L,3)</f>
        <v>0</v>
      </c>
      <c r="I310" s="141">
        <f>VLOOKUP($C310,'OC 2'!J:L,3)</f>
        <v>0</v>
      </c>
      <c r="J310" s="141">
        <f>VLOOKUP($C310,'OC 3'!J:L,3)</f>
        <v>0</v>
      </c>
      <c r="K310" s="141">
        <f>IFERROR(IF($C310&gt;'Nouveau crédit'!$L$9,0,VLOOKUP($C310,'Nouveau crédit'!J:L,3)),0)</f>
        <v>0</v>
      </c>
      <c r="L310" s="143">
        <f t="shared" si="22"/>
        <v>0</v>
      </c>
      <c r="M310" s="144">
        <f>IFERROR(IF(C310&lt;=regroupement!$L$9,regroupement!$L$14,0),0)</f>
        <v>0</v>
      </c>
      <c r="N310" s="145">
        <f t="shared" si="23"/>
        <v>0</v>
      </c>
    </row>
    <row r="311" spans="2:14" x14ac:dyDescent="0.2">
      <c r="B311" s="54">
        <v>303</v>
      </c>
      <c r="C311" s="142">
        <f t="shared" si="21"/>
        <v>9191</v>
      </c>
      <c r="D311" s="141">
        <f>IFERROR(IF($C311&gt;'PAT1'!$L$9,0,VLOOKUP($C311,'PAT1'!J:L,3)),0)</f>
        <v>0</v>
      </c>
      <c r="E311" s="141">
        <f>IFERROR(IF($C311&gt;'PAT2'!$L$9,0,VLOOKUP($C311,'PAT2'!J:L,3)),0)</f>
        <v>0</v>
      </c>
      <c r="F311" s="141">
        <f>IFERROR(IF($C311&gt;'PAT3'!$L$9,0,VLOOKUP($C311,'PAT3'!J:L,3)),0)</f>
        <v>0</v>
      </c>
      <c r="G311" s="141">
        <f>IFERROR(IF($C311&gt;'PAT4'!$L$9,0,VLOOKUP($C311,'PAT4'!J:L,3)),0)</f>
        <v>0</v>
      </c>
      <c r="H311" s="141">
        <f>VLOOKUP($C311,'OC 1'!J:L,3)</f>
        <v>0</v>
      </c>
      <c r="I311" s="141">
        <f>VLOOKUP($C311,'OC 2'!J:L,3)</f>
        <v>0</v>
      </c>
      <c r="J311" s="141">
        <f>VLOOKUP($C311,'OC 3'!J:L,3)</f>
        <v>0</v>
      </c>
      <c r="K311" s="141">
        <f>IFERROR(IF($C311&gt;'Nouveau crédit'!$L$9,0,VLOOKUP($C311,'Nouveau crédit'!J:L,3)),0)</f>
        <v>0</v>
      </c>
      <c r="L311" s="143">
        <f t="shared" si="22"/>
        <v>0</v>
      </c>
      <c r="M311" s="144">
        <f>IFERROR(IF(C311&lt;=regroupement!$L$9,regroupement!$L$14,0),0)</f>
        <v>0</v>
      </c>
      <c r="N311" s="145">
        <f t="shared" si="23"/>
        <v>0</v>
      </c>
    </row>
    <row r="312" spans="2:14" x14ac:dyDescent="0.2">
      <c r="B312" s="54">
        <v>304</v>
      </c>
      <c r="C312" s="142">
        <f t="shared" si="21"/>
        <v>9219</v>
      </c>
      <c r="D312" s="141">
        <f>IFERROR(IF($C312&gt;'PAT1'!$L$9,0,VLOOKUP($C312,'PAT1'!J:L,3)),0)</f>
        <v>0</v>
      </c>
      <c r="E312" s="141">
        <f>IFERROR(IF($C312&gt;'PAT2'!$L$9,0,VLOOKUP($C312,'PAT2'!J:L,3)),0)</f>
        <v>0</v>
      </c>
      <c r="F312" s="141">
        <f>IFERROR(IF($C312&gt;'PAT3'!$L$9,0,VLOOKUP($C312,'PAT3'!J:L,3)),0)</f>
        <v>0</v>
      </c>
      <c r="G312" s="141">
        <f>IFERROR(IF($C312&gt;'PAT4'!$L$9,0,VLOOKUP($C312,'PAT4'!J:L,3)),0)</f>
        <v>0</v>
      </c>
      <c r="H312" s="141">
        <f>VLOOKUP($C312,'OC 1'!J:L,3)</f>
        <v>0</v>
      </c>
      <c r="I312" s="141">
        <f>VLOOKUP($C312,'OC 2'!J:L,3)</f>
        <v>0</v>
      </c>
      <c r="J312" s="141">
        <f>VLOOKUP($C312,'OC 3'!J:L,3)</f>
        <v>0</v>
      </c>
      <c r="K312" s="141">
        <f>IFERROR(IF($C312&gt;'Nouveau crédit'!$L$9,0,VLOOKUP($C312,'Nouveau crédit'!J:L,3)),0)</f>
        <v>0</v>
      </c>
      <c r="L312" s="143">
        <f t="shared" si="22"/>
        <v>0</v>
      </c>
      <c r="M312" s="144">
        <f>IFERROR(IF(C312&lt;=regroupement!$L$9,regroupement!$L$14,0),0)</f>
        <v>0</v>
      </c>
      <c r="N312" s="145">
        <f t="shared" si="23"/>
        <v>0</v>
      </c>
    </row>
    <row r="313" spans="2:14" x14ac:dyDescent="0.2">
      <c r="B313" s="54">
        <v>305</v>
      </c>
      <c r="C313" s="142">
        <f t="shared" si="21"/>
        <v>9250</v>
      </c>
      <c r="D313" s="141">
        <f>IFERROR(IF($C313&gt;'PAT1'!$L$9,0,VLOOKUP($C313,'PAT1'!J:L,3)),0)</f>
        <v>0</v>
      </c>
      <c r="E313" s="141">
        <f>IFERROR(IF($C313&gt;'PAT2'!$L$9,0,VLOOKUP($C313,'PAT2'!J:L,3)),0)</f>
        <v>0</v>
      </c>
      <c r="F313" s="141">
        <f>IFERROR(IF($C313&gt;'PAT3'!$L$9,0,VLOOKUP($C313,'PAT3'!J:L,3)),0)</f>
        <v>0</v>
      </c>
      <c r="G313" s="141">
        <f>IFERROR(IF($C313&gt;'PAT4'!$L$9,0,VLOOKUP($C313,'PAT4'!J:L,3)),0)</f>
        <v>0</v>
      </c>
      <c r="H313" s="141">
        <f>VLOOKUP($C313,'OC 1'!J:L,3)</f>
        <v>0</v>
      </c>
      <c r="I313" s="141">
        <f>VLOOKUP($C313,'OC 2'!J:L,3)</f>
        <v>0</v>
      </c>
      <c r="J313" s="141">
        <f>VLOOKUP($C313,'OC 3'!J:L,3)</f>
        <v>0</v>
      </c>
      <c r="K313" s="141">
        <f>IFERROR(IF($C313&gt;'Nouveau crédit'!$L$9,0,VLOOKUP($C313,'Nouveau crédit'!J:L,3)),0)</f>
        <v>0</v>
      </c>
      <c r="L313" s="143">
        <f t="shared" si="22"/>
        <v>0</v>
      </c>
      <c r="M313" s="144">
        <f>IFERROR(IF(C313&lt;=regroupement!$L$9,regroupement!$L$14,0),0)</f>
        <v>0</v>
      </c>
      <c r="N313" s="145">
        <f t="shared" si="23"/>
        <v>0</v>
      </c>
    </row>
    <row r="314" spans="2:14" x14ac:dyDescent="0.2">
      <c r="B314" s="54">
        <v>306</v>
      </c>
      <c r="C314" s="142">
        <f t="shared" si="21"/>
        <v>9280</v>
      </c>
      <c r="D314" s="141">
        <f>IFERROR(IF($C314&gt;'PAT1'!$L$9,0,VLOOKUP($C314,'PAT1'!J:L,3)),0)</f>
        <v>0</v>
      </c>
      <c r="E314" s="141">
        <f>IFERROR(IF($C314&gt;'PAT2'!$L$9,0,VLOOKUP($C314,'PAT2'!J:L,3)),0)</f>
        <v>0</v>
      </c>
      <c r="F314" s="141">
        <f>IFERROR(IF($C314&gt;'PAT3'!$L$9,0,VLOOKUP($C314,'PAT3'!J:L,3)),0)</f>
        <v>0</v>
      </c>
      <c r="G314" s="141">
        <f>IFERROR(IF($C314&gt;'PAT4'!$L$9,0,VLOOKUP($C314,'PAT4'!J:L,3)),0)</f>
        <v>0</v>
      </c>
      <c r="H314" s="141">
        <f>VLOOKUP($C314,'OC 1'!J:L,3)</f>
        <v>0</v>
      </c>
      <c r="I314" s="141">
        <f>VLOOKUP($C314,'OC 2'!J:L,3)</f>
        <v>0</v>
      </c>
      <c r="J314" s="141">
        <f>VLOOKUP($C314,'OC 3'!J:L,3)</f>
        <v>0</v>
      </c>
      <c r="K314" s="141">
        <f>IFERROR(IF($C314&gt;'Nouveau crédit'!$L$9,0,VLOOKUP($C314,'Nouveau crédit'!J:L,3)),0)</f>
        <v>0</v>
      </c>
      <c r="L314" s="143">
        <f t="shared" si="22"/>
        <v>0</v>
      </c>
      <c r="M314" s="144">
        <f>IFERROR(IF(C314&lt;=regroupement!$L$9,regroupement!$L$14,0),0)</f>
        <v>0</v>
      </c>
      <c r="N314" s="145">
        <f t="shared" si="23"/>
        <v>0</v>
      </c>
    </row>
    <row r="315" spans="2:14" x14ac:dyDescent="0.2">
      <c r="B315" s="54">
        <v>307</v>
      </c>
      <c r="C315" s="142">
        <f t="shared" si="21"/>
        <v>9311</v>
      </c>
      <c r="D315" s="141">
        <f>IFERROR(IF($C315&gt;'PAT1'!$L$9,0,VLOOKUP($C315,'PAT1'!J:L,3)),0)</f>
        <v>0</v>
      </c>
      <c r="E315" s="141">
        <f>IFERROR(IF($C315&gt;'PAT2'!$L$9,0,VLOOKUP($C315,'PAT2'!J:L,3)),0)</f>
        <v>0</v>
      </c>
      <c r="F315" s="141">
        <f>IFERROR(IF($C315&gt;'PAT3'!$L$9,0,VLOOKUP($C315,'PAT3'!J:L,3)),0)</f>
        <v>0</v>
      </c>
      <c r="G315" s="141">
        <f>IFERROR(IF($C315&gt;'PAT4'!$L$9,0,VLOOKUP($C315,'PAT4'!J:L,3)),0)</f>
        <v>0</v>
      </c>
      <c r="H315" s="141">
        <f>VLOOKUP($C315,'OC 1'!J:L,3)</f>
        <v>0</v>
      </c>
      <c r="I315" s="141">
        <f>VLOOKUP($C315,'OC 2'!J:L,3)</f>
        <v>0</v>
      </c>
      <c r="J315" s="141">
        <f>VLOOKUP($C315,'OC 3'!J:L,3)</f>
        <v>0</v>
      </c>
      <c r="K315" s="141">
        <f>IFERROR(IF($C315&gt;'Nouveau crédit'!$L$9,0,VLOOKUP($C315,'Nouveau crédit'!J:L,3)),0)</f>
        <v>0</v>
      </c>
      <c r="L315" s="143">
        <f t="shared" si="22"/>
        <v>0</v>
      </c>
      <c r="M315" s="144">
        <f>IFERROR(IF(C315&lt;=regroupement!$L$9,regroupement!$L$14,0),0)</f>
        <v>0</v>
      </c>
      <c r="N315" s="145">
        <f t="shared" si="23"/>
        <v>0</v>
      </c>
    </row>
    <row r="316" spans="2:14" x14ac:dyDescent="0.2">
      <c r="B316" s="54">
        <v>308</v>
      </c>
      <c r="C316" s="142">
        <f t="shared" si="21"/>
        <v>9341</v>
      </c>
      <c r="D316" s="141">
        <f>IFERROR(IF($C316&gt;'PAT1'!$L$9,0,VLOOKUP($C316,'PAT1'!J:L,3)),0)</f>
        <v>0</v>
      </c>
      <c r="E316" s="141">
        <f>IFERROR(IF($C316&gt;'PAT2'!$L$9,0,VLOOKUP($C316,'PAT2'!J:L,3)),0)</f>
        <v>0</v>
      </c>
      <c r="F316" s="141">
        <f>IFERROR(IF($C316&gt;'PAT3'!$L$9,0,VLOOKUP($C316,'PAT3'!J:L,3)),0)</f>
        <v>0</v>
      </c>
      <c r="G316" s="141">
        <f>IFERROR(IF($C316&gt;'PAT4'!$L$9,0,VLOOKUP($C316,'PAT4'!J:L,3)),0)</f>
        <v>0</v>
      </c>
      <c r="H316" s="141">
        <f>VLOOKUP($C316,'OC 1'!J:L,3)</f>
        <v>0</v>
      </c>
      <c r="I316" s="141">
        <f>VLOOKUP($C316,'OC 2'!J:L,3)</f>
        <v>0</v>
      </c>
      <c r="J316" s="141">
        <f>VLOOKUP($C316,'OC 3'!J:L,3)</f>
        <v>0</v>
      </c>
      <c r="K316" s="141">
        <f>IFERROR(IF($C316&gt;'Nouveau crédit'!$L$9,0,VLOOKUP($C316,'Nouveau crédit'!J:L,3)),0)</f>
        <v>0</v>
      </c>
      <c r="L316" s="143">
        <f t="shared" si="22"/>
        <v>0</v>
      </c>
      <c r="M316" s="144">
        <f>IFERROR(IF(C316&lt;=regroupement!$L$9,regroupement!$L$14,0),0)</f>
        <v>0</v>
      </c>
      <c r="N316" s="145">
        <f t="shared" si="23"/>
        <v>0</v>
      </c>
    </row>
    <row r="317" spans="2:14" x14ac:dyDescent="0.2">
      <c r="B317" s="54">
        <v>309</v>
      </c>
      <c r="C317" s="142">
        <f t="shared" si="21"/>
        <v>9372</v>
      </c>
      <c r="D317" s="141">
        <f>IFERROR(IF($C317&gt;'PAT1'!$L$9,0,VLOOKUP($C317,'PAT1'!J:L,3)),0)</f>
        <v>0</v>
      </c>
      <c r="E317" s="141">
        <f>IFERROR(IF($C317&gt;'PAT2'!$L$9,0,VLOOKUP($C317,'PAT2'!J:L,3)),0)</f>
        <v>0</v>
      </c>
      <c r="F317" s="141">
        <f>IFERROR(IF($C317&gt;'PAT3'!$L$9,0,VLOOKUP($C317,'PAT3'!J:L,3)),0)</f>
        <v>0</v>
      </c>
      <c r="G317" s="141">
        <f>IFERROR(IF($C317&gt;'PAT4'!$L$9,0,VLOOKUP($C317,'PAT4'!J:L,3)),0)</f>
        <v>0</v>
      </c>
      <c r="H317" s="141">
        <f>VLOOKUP($C317,'OC 1'!J:L,3)</f>
        <v>0</v>
      </c>
      <c r="I317" s="141">
        <f>VLOOKUP($C317,'OC 2'!J:L,3)</f>
        <v>0</v>
      </c>
      <c r="J317" s="141">
        <f>VLOOKUP($C317,'OC 3'!J:L,3)</f>
        <v>0</v>
      </c>
      <c r="K317" s="141">
        <f>IFERROR(IF($C317&gt;'Nouveau crédit'!$L$9,0,VLOOKUP($C317,'Nouveau crédit'!J:L,3)),0)</f>
        <v>0</v>
      </c>
      <c r="L317" s="143">
        <f t="shared" si="22"/>
        <v>0</v>
      </c>
      <c r="M317" s="144">
        <f>IFERROR(IF(C317&lt;=regroupement!$L$9,regroupement!$L$14,0),0)</f>
        <v>0</v>
      </c>
      <c r="N317" s="145">
        <f t="shared" si="23"/>
        <v>0</v>
      </c>
    </row>
    <row r="318" spans="2:14" x14ac:dyDescent="0.2">
      <c r="B318" s="54">
        <v>310</v>
      </c>
      <c r="C318" s="142">
        <f t="shared" si="21"/>
        <v>9403</v>
      </c>
      <c r="D318" s="141">
        <f>IFERROR(IF($C318&gt;'PAT1'!$L$9,0,VLOOKUP($C318,'PAT1'!J:L,3)),0)</f>
        <v>0</v>
      </c>
      <c r="E318" s="141">
        <f>IFERROR(IF($C318&gt;'PAT2'!$L$9,0,VLOOKUP($C318,'PAT2'!J:L,3)),0)</f>
        <v>0</v>
      </c>
      <c r="F318" s="141">
        <f>IFERROR(IF($C318&gt;'PAT3'!$L$9,0,VLOOKUP($C318,'PAT3'!J:L,3)),0)</f>
        <v>0</v>
      </c>
      <c r="G318" s="141">
        <f>IFERROR(IF($C318&gt;'PAT4'!$L$9,0,VLOOKUP($C318,'PAT4'!J:L,3)),0)</f>
        <v>0</v>
      </c>
      <c r="H318" s="141">
        <f>VLOOKUP($C318,'OC 1'!J:L,3)</f>
        <v>0</v>
      </c>
      <c r="I318" s="141">
        <f>VLOOKUP($C318,'OC 2'!J:L,3)</f>
        <v>0</v>
      </c>
      <c r="J318" s="141">
        <f>VLOOKUP($C318,'OC 3'!J:L,3)</f>
        <v>0</v>
      </c>
      <c r="K318" s="141">
        <f>IFERROR(IF($C318&gt;'Nouveau crédit'!$L$9,0,VLOOKUP($C318,'Nouveau crédit'!J:L,3)),0)</f>
        <v>0</v>
      </c>
      <c r="L318" s="143">
        <f t="shared" si="22"/>
        <v>0</v>
      </c>
      <c r="M318" s="144">
        <f>IFERROR(IF(C318&lt;=regroupement!$L$9,regroupement!$L$14,0),0)</f>
        <v>0</v>
      </c>
      <c r="N318" s="145">
        <f t="shared" si="23"/>
        <v>0</v>
      </c>
    </row>
    <row r="319" spans="2:14" x14ac:dyDescent="0.2">
      <c r="B319" s="54">
        <v>311</v>
      </c>
      <c r="C319" s="142">
        <f t="shared" si="21"/>
        <v>9433</v>
      </c>
      <c r="D319" s="141">
        <f>IFERROR(IF($C319&gt;'PAT1'!$L$9,0,VLOOKUP($C319,'PAT1'!J:L,3)),0)</f>
        <v>0</v>
      </c>
      <c r="E319" s="141">
        <f>IFERROR(IF($C319&gt;'PAT2'!$L$9,0,VLOOKUP($C319,'PAT2'!J:L,3)),0)</f>
        <v>0</v>
      </c>
      <c r="F319" s="141">
        <f>IFERROR(IF($C319&gt;'PAT3'!$L$9,0,VLOOKUP($C319,'PAT3'!J:L,3)),0)</f>
        <v>0</v>
      </c>
      <c r="G319" s="141">
        <f>IFERROR(IF($C319&gt;'PAT4'!$L$9,0,VLOOKUP($C319,'PAT4'!J:L,3)),0)</f>
        <v>0</v>
      </c>
      <c r="H319" s="141">
        <f>VLOOKUP($C319,'OC 1'!J:L,3)</f>
        <v>0</v>
      </c>
      <c r="I319" s="141">
        <f>VLOOKUP($C319,'OC 2'!J:L,3)</f>
        <v>0</v>
      </c>
      <c r="J319" s="141">
        <f>VLOOKUP($C319,'OC 3'!J:L,3)</f>
        <v>0</v>
      </c>
      <c r="K319" s="141">
        <f>IFERROR(IF($C319&gt;'Nouveau crédit'!$L$9,0,VLOOKUP($C319,'Nouveau crédit'!J:L,3)),0)</f>
        <v>0</v>
      </c>
      <c r="L319" s="143">
        <f t="shared" si="22"/>
        <v>0</v>
      </c>
      <c r="M319" s="144">
        <f>IFERROR(IF(C319&lt;=regroupement!$L$9,regroupement!$L$14,0),0)</f>
        <v>0</v>
      </c>
      <c r="N319" s="145">
        <f t="shared" si="23"/>
        <v>0</v>
      </c>
    </row>
    <row r="320" spans="2:14" x14ac:dyDescent="0.2">
      <c r="B320" s="54">
        <v>312</v>
      </c>
      <c r="C320" s="142">
        <f t="shared" si="21"/>
        <v>9464</v>
      </c>
      <c r="D320" s="141">
        <f>IFERROR(IF($C320&gt;'PAT1'!$L$9,0,VLOOKUP($C320,'PAT1'!J:L,3)),0)</f>
        <v>0</v>
      </c>
      <c r="E320" s="141">
        <f>IFERROR(IF($C320&gt;'PAT2'!$L$9,0,VLOOKUP($C320,'PAT2'!J:L,3)),0)</f>
        <v>0</v>
      </c>
      <c r="F320" s="141">
        <f>IFERROR(IF($C320&gt;'PAT3'!$L$9,0,VLOOKUP($C320,'PAT3'!J:L,3)),0)</f>
        <v>0</v>
      </c>
      <c r="G320" s="141">
        <f>IFERROR(IF($C320&gt;'PAT4'!$L$9,0,VLOOKUP($C320,'PAT4'!J:L,3)),0)</f>
        <v>0</v>
      </c>
      <c r="H320" s="141">
        <f>VLOOKUP($C320,'OC 1'!J:L,3)</f>
        <v>0</v>
      </c>
      <c r="I320" s="141">
        <f>VLOOKUP($C320,'OC 2'!J:L,3)</f>
        <v>0</v>
      </c>
      <c r="J320" s="141">
        <f>VLOOKUP($C320,'OC 3'!J:L,3)</f>
        <v>0</v>
      </c>
      <c r="K320" s="141">
        <f>IFERROR(IF($C320&gt;'Nouveau crédit'!$L$9,0,VLOOKUP($C320,'Nouveau crédit'!J:L,3)),0)</f>
        <v>0</v>
      </c>
      <c r="L320" s="143">
        <f t="shared" si="22"/>
        <v>0</v>
      </c>
      <c r="M320" s="144">
        <f>IFERROR(IF(C320&lt;=regroupement!$L$9,regroupement!$L$14,0),0)</f>
        <v>0</v>
      </c>
      <c r="N320" s="145">
        <f t="shared" si="23"/>
        <v>0</v>
      </c>
    </row>
    <row r="321" spans="2:14" x14ac:dyDescent="0.2">
      <c r="B321" s="54">
        <v>313</v>
      </c>
      <c r="C321" s="142">
        <f t="shared" si="21"/>
        <v>9494</v>
      </c>
      <c r="D321" s="141">
        <f>IFERROR(IF($C321&gt;'PAT1'!$L$9,0,VLOOKUP($C321,'PAT1'!J:L,3)),0)</f>
        <v>0</v>
      </c>
      <c r="E321" s="141">
        <f>IFERROR(IF($C321&gt;'PAT2'!$L$9,0,VLOOKUP($C321,'PAT2'!J:L,3)),0)</f>
        <v>0</v>
      </c>
      <c r="F321" s="141">
        <f>IFERROR(IF($C321&gt;'PAT3'!$L$9,0,VLOOKUP($C321,'PAT3'!J:L,3)),0)</f>
        <v>0</v>
      </c>
      <c r="G321" s="141">
        <f>IFERROR(IF($C321&gt;'PAT4'!$L$9,0,VLOOKUP($C321,'PAT4'!J:L,3)),0)</f>
        <v>0</v>
      </c>
      <c r="H321" s="141">
        <f>VLOOKUP($C321,'OC 1'!J:L,3)</f>
        <v>0</v>
      </c>
      <c r="I321" s="141">
        <f>VLOOKUP($C321,'OC 2'!J:L,3)</f>
        <v>0</v>
      </c>
      <c r="J321" s="141">
        <f>VLOOKUP($C321,'OC 3'!J:L,3)</f>
        <v>0</v>
      </c>
      <c r="K321" s="141">
        <f>IFERROR(IF($C321&gt;'Nouveau crédit'!$L$9,0,VLOOKUP($C321,'Nouveau crédit'!J:L,3)),0)</f>
        <v>0</v>
      </c>
      <c r="L321" s="143">
        <f t="shared" si="22"/>
        <v>0</v>
      </c>
      <c r="M321" s="144">
        <f>IFERROR(IF(C321&lt;=regroupement!$L$9,regroupement!$L$14,0),0)</f>
        <v>0</v>
      </c>
      <c r="N321" s="145">
        <f t="shared" si="23"/>
        <v>0</v>
      </c>
    </row>
    <row r="322" spans="2:14" x14ac:dyDescent="0.2">
      <c r="B322" s="54">
        <v>314</v>
      </c>
      <c r="C322" s="142">
        <f t="shared" si="21"/>
        <v>9525</v>
      </c>
      <c r="D322" s="141">
        <f>IFERROR(IF($C322&gt;'PAT1'!$L$9,0,VLOOKUP($C322,'PAT1'!J:L,3)),0)</f>
        <v>0</v>
      </c>
      <c r="E322" s="141">
        <f>IFERROR(IF($C322&gt;'PAT2'!$L$9,0,VLOOKUP($C322,'PAT2'!J:L,3)),0)</f>
        <v>0</v>
      </c>
      <c r="F322" s="141">
        <f>IFERROR(IF($C322&gt;'PAT3'!$L$9,0,VLOOKUP($C322,'PAT3'!J:L,3)),0)</f>
        <v>0</v>
      </c>
      <c r="G322" s="141">
        <f>IFERROR(IF($C322&gt;'PAT4'!$L$9,0,VLOOKUP($C322,'PAT4'!J:L,3)),0)</f>
        <v>0</v>
      </c>
      <c r="H322" s="141">
        <f>VLOOKUP($C322,'OC 1'!J:L,3)</f>
        <v>0</v>
      </c>
      <c r="I322" s="141">
        <f>VLOOKUP($C322,'OC 2'!J:L,3)</f>
        <v>0</v>
      </c>
      <c r="J322" s="141">
        <f>VLOOKUP($C322,'OC 3'!J:L,3)</f>
        <v>0</v>
      </c>
      <c r="K322" s="141">
        <f>IFERROR(IF($C322&gt;'Nouveau crédit'!$L$9,0,VLOOKUP($C322,'Nouveau crédit'!J:L,3)),0)</f>
        <v>0</v>
      </c>
      <c r="L322" s="143">
        <f t="shared" si="22"/>
        <v>0</v>
      </c>
      <c r="M322" s="144">
        <f>IFERROR(IF(C322&lt;=regroupement!$L$9,regroupement!$L$14,0),0)</f>
        <v>0</v>
      </c>
      <c r="N322" s="145">
        <f t="shared" si="23"/>
        <v>0</v>
      </c>
    </row>
    <row r="323" spans="2:14" x14ac:dyDescent="0.2">
      <c r="B323" s="54">
        <v>315</v>
      </c>
      <c r="C323" s="142">
        <f t="shared" si="21"/>
        <v>9556</v>
      </c>
      <c r="D323" s="141">
        <f>IFERROR(IF($C323&gt;'PAT1'!$L$9,0,VLOOKUP($C323,'PAT1'!J:L,3)),0)</f>
        <v>0</v>
      </c>
      <c r="E323" s="141">
        <f>IFERROR(IF($C323&gt;'PAT2'!$L$9,0,VLOOKUP($C323,'PAT2'!J:L,3)),0)</f>
        <v>0</v>
      </c>
      <c r="F323" s="141">
        <f>IFERROR(IF($C323&gt;'PAT3'!$L$9,0,VLOOKUP($C323,'PAT3'!J:L,3)),0)</f>
        <v>0</v>
      </c>
      <c r="G323" s="141">
        <f>IFERROR(IF($C323&gt;'PAT4'!$L$9,0,VLOOKUP($C323,'PAT4'!J:L,3)),0)</f>
        <v>0</v>
      </c>
      <c r="H323" s="141">
        <f>VLOOKUP($C323,'OC 1'!J:L,3)</f>
        <v>0</v>
      </c>
      <c r="I323" s="141">
        <f>VLOOKUP($C323,'OC 2'!J:L,3)</f>
        <v>0</v>
      </c>
      <c r="J323" s="141">
        <f>VLOOKUP($C323,'OC 3'!J:L,3)</f>
        <v>0</v>
      </c>
      <c r="K323" s="141">
        <f>IFERROR(IF($C323&gt;'Nouveau crédit'!$L$9,0,VLOOKUP($C323,'Nouveau crédit'!J:L,3)),0)</f>
        <v>0</v>
      </c>
      <c r="L323" s="143">
        <f t="shared" si="22"/>
        <v>0</v>
      </c>
      <c r="M323" s="144">
        <f>IFERROR(IF(C323&lt;=regroupement!$L$9,regroupement!$L$14,0),0)</f>
        <v>0</v>
      </c>
      <c r="N323" s="145">
        <f t="shared" si="23"/>
        <v>0</v>
      </c>
    </row>
    <row r="324" spans="2:14" x14ac:dyDescent="0.2">
      <c r="B324" s="54">
        <v>316</v>
      </c>
      <c r="C324" s="142">
        <f t="shared" si="21"/>
        <v>9584</v>
      </c>
      <c r="D324" s="141">
        <f>IFERROR(IF($C324&gt;'PAT1'!$L$9,0,VLOOKUP($C324,'PAT1'!J:L,3)),0)</f>
        <v>0</v>
      </c>
      <c r="E324" s="141">
        <f>IFERROR(IF($C324&gt;'PAT2'!$L$9,0,VLOOKUP($C324,'PAT2'!J:L,3)),0)</f>
        <v>0</v>
      </c>
      <c r="F324" s="141">
        <f>IFERROR(IF($C324&gt;'PAT3'!$L$9,0,VLOOKUP($C324,'PAT3'!J:L,3)),0)</f>
        <v>0</v>
      </c>
      <c r="G324" s="141">
        <f>IFERROR(IF($C324&gt;'PAT4'!$L$9,0,VLOOKUP($C324,'PAT4'!J:L,3)),0)</f>
        <v>0</v>
      </c>
      <c r="H324" s="141">
        <f>VLOOKUP($C324,'OC 1'!J:L,3)</f>
        <v>0</v>
      </c>
      <c r="I324" s="141">
        <f>VLOOKUP($C324,'OC 2'!J:L,3)</f>
        <v>0</v>
      </c>
      <c r="J324" s="141">
        <f>VLOOKUP($C324,'OC 3'!J:L,3)</f>
        <v>0</v>
      </c>
      <c r="K324" s="141">
        <f>IFERROR(IF($C324&gt;'Nouveau crédit'!$L$9,0,VLOOKUP($C324,'Nouveau crédit'!J:L,3)),0)</f>
        <v>0</v>
      </c>
      <c r="L324" s="143">
        <f t="shared" si="22"/>
        <v>0</v>
      </c>
      <c r="M324" s="144">
        <f>IFERROR(IF(C324&lt;=regroupement!$L$9,regroupement!$L$14,0),0)</f>
        <v>0</v>
      </c>
      <c r="N324" s="145">
        <f t="shared" si="23"/>
        <v>0</v>
      </c>
    </row>
    <row r="325" spans="2:14" x14ac:dyDescent="0.2">
      <c r="B325" s="54">
        <v>317</v>
      </c>
      <c r="C325" s="142">
        <f t="shared" si="21"/>
        <v>9615</v>
      </c>
      <c r="D325" s="141">
        <f>IFERROR(IF($C325&gt;'PAT1'!$L$9,0,VLOOKUP($C325,'PAT1'!J:L,3)),0)</f>
        <v>0</v>
      </c>
      <c r="E325" s="141">
        <f>IFERROR(IF($C325&gt;'PAT2'!$L$9,0,VLOOKUP($C325,'PAT2'!J:L,3)),0)</f>
        <v>0</v>
      </c>
      <c r="F325" s="141">
        <f>IFERROR(IF($C325&gt;'PAT3'!$L$9,0,VLOOKUP($C325,'PAT3'!J:L,3)),0)</f>
        <v>0</v>
      </c>
      <c r="G325" s="141">
        <f>IFERROR(IF($C325&gt;'PAT4'!$L$9,0,VLOOKUP($C325,'PAT4'!J:L,3)),0)</f>
        <v>0</v>
      </c>
      <c r="H325" s="141">
        <f>VLOOKUP($C325,'OC 1'!J:L,3)</f>
        <v>0</v>
      </c>
      <c r="I325" s="141">
        <f>VLOOKUP($C325,'OC 2'!J:L,3)</f>
        <v>0</v>
      </c>
      <c r="J325" s="141">
        <f>VLOOKUP($C325,'OC 3'!J:L,3)</f>
        <v>0</v>
      </c>
      <c r="K325" s="141">
        <f>IFERROR(IF($C325&gt;'Nouveau crédit'!$L$9,0,VLOOKUP($C325,'Nouveau crédit'!J:L,3)),0)</f>
        <v>0</v>
      </c>
      <c r="L325" s="143">
        <f t="shared" si="22"/>
        <v>0</v>
      </c>
      <c r="M325" s="144">
        <f>IFERROR(IF(C325&lt;=regroupement!$L$9,regroupement!$L$14,0),0)</f>
        <v>0</v>
      </c>
      <c r="N325" s="145">
        <f t="shared" si="23"/>
        <v>0</v>
      </c>
    </row>
    <row r="326" spans="2:14" x14ac:dyDescent="0.2">
      <c r="B326" s="54">
        <v>318</v>
      </c>
      <c r="C326" s="142">
        <f t="shared" si="21"/>
        <v>9645</v>
      </c>
      <c r="D326" s="141">
        <f>IFERROR(IF($C326&gt;'PAT1'!$L$9,0,VLOOKUP($C326,'PAT1'!J:L,3)),0)</f>
        <v>0</v>
      </c>
      <c r="E326" s="141">
        <f>IFERROR(IF($C326&gt;'PAT2'!$L$9,0,VLOOKUP($C326,'PAT2'!J:L,3)),0)</f>
        <v>0</v>
      </c>
      <c r="F326" s="141">
        <f>IFERROR(IF($C326&gt;'PAT3'!$L$9,0,VLOOKUP($C326,'PAT3'!J:L,3)),0)</f>
        <v>0</v>
      </c>
      <c r="G326" s="141">
        <f>IFERROR(IF($C326&gt;'PAT4'!$L$9,0,VLOOKUP($C326,'PAT4'!J:L,3)),0)</f>
        <v>0</v>
      </c>
      <c r="H326" s="141">
        <f>VLOOKUP($C326,'OC 1'!J:L,3)</f>
        <v>0</v>
      </c>
      <c r="I326" s="141">
        <f>VLOOKUP($C326,'OC 2'!J:L,3)</f>
        <v>0</v>
      </c>
      <c r="J326" s="141">
        <f>VLOOKUP($C326,'OC 3'!J:L,3)</f>
        <v>0</v>
      </c>
      <c r="K326" s="141">
        <f>IFERROR(IF($C326&gt;'Nouveau crédit'!$L$9,0,VLOOKUP($C326,'Nouveau crédit'!J:L,3)),0)</f>
        <v>0</v>
      </c>
      <c r="L326" s="143">
        <f t="shared" si="22"/>
        <v>0</v>
      </c>
      <c r="M326" s="144">
        <f>IFERROR(IF(C326&lt;=regroupement!$L$9,regroupement!$L$14,0),0)</f>
        <v>0</v>
      </c>
      <c r="N326" s="145">
        <f t="shared" si="23"/>
        <v>0</v>
      </c>
    </row>
    <row r="327" spans="2:14" x14ac:dyDescent="0.2">
      <c r="B327" s="54">
        <v>319</v>
      </c>
      <c r="C327" s="142">
        <f t="shared" si="21"/>
        <v>9676</v>
      </c>
      <c r="D327" s="141">
        <f>IFERROR(IF($C327&gt;'PAT1'!$L$9,0,VLOOKUP($C327,'PAT1'!J:L,3)),0)</f>
        <v>0</v>
      </c>
      <c r="E327" s="141">
        <f>IFERROR(IF($C327&gt;'PAT2'!$L$9,0,VLOOKUP($C327,'PAT2'!J:L,3)),0)</f>
        <v>0</v>
      </c>
      <c r="F327" s="141">
        <f>IFERROR(IF($C327&gt;'PAT3'!$L$9,0,VLOOKUP($C327,'PAT3'!J:L,3)),0)</f>
        <v>0</v>
      </c>
      <c r="G327" s="141">
        <f>IFERROR(IF($C327&gt;'PAT4'!$L$9,0,VLOOKUP($C327,'PAT4'!J:L,3)),0)</f>
        <v>0</v>
      </c>
      <c r="H327" s="141">
        <f>VLOOKUP($C327,'OC 1'!J:L,3)</f>
        <v>0</v>
      </c>
      <c r="I327" s="141">
        <f>VLOOKUP($C327,'OC 2'!J:L,3)</f>
        <v>0</v>
      </c>
      <c r="J327" s="141">
        <f>VLOOKUP($C327,'OC 3'!J:L,3)</f>
        <v>0</v>
      </c>
      <c r="K327" s="141">
        <f>IFERROR(IF($C327&gt;'Nouveau crédit'!$L$9,0,VLOOKUP($C327,'Nouveau crédit'!J:L,3)),0)</f>
        <v>0</v>
      </c>
      <c r="L327" s="143">
        <f t="shared" si="22"/>
        <v>0</v>
      </c>
      <c r="M327" s="144">
        <f>IFERROR(IF(C327&lt;=regroupement!$L$9,regroupement!$L$14,0),0)</f>
        <v>0</v>
      </c>
      <c r="N327" s="145">
        <f t="shared" si="23"/>
        <v>0</v>
      </c>
    </row>
    <row r="328" spans="2:14" x14ac:dyDescent="0.2">
      <c r="B328" s="54">
        <v>320</v>
      </c>
      <c r="C328" s="142">
        <f t="shared" si="21"/>
        <v>9706</v>
      </c>
      <c r="D328" s="141">
        <f>IFERROR(IF($C328&gt;'PAT1'!$L$9,0,VLOOKUP($C328,'PAT1'!J:L,3)),0)</f>
        <v>0</v>
      </c>
      <c r="E328" s="141">
        <f>IFERROR(IF($C328&gt;'PAT2'!$L$9,0,VLOOKUP($C328,'PAT2'!J:L,3)),0)</f>
        <v>0</v>
      </c>
      <c r="F328" s="141">
        <f>IFERROR(IF($C328&gt;'PAT3'!$L$9,0,VLOOKUP($C328,'PAT3'!J:L,3)),0)</f>
        <v>0</v>
      </c>
      <c r="G328" s="141">
        <f>IFERROR(IF($C328&gt;'PAT4'!$L$9,0,VLOOKUP($C328,'PAT4'!J:L,3)),0)</f>
        <v>0</v>
      </c>
      <c r="H328" s="141">
        <f>VLOOKUP($C328,'OC 1'!J:L,3)</f>
        <v>0</v>
      </c>
      <c r="I328" s="141">
        <f>VLOOKUP($C328,'OC 2'!J:L,3)</f>
        <v>0</v>
      </c>
      <c r="J328" s="141">
        <f>VLOOKUP($C328,'OC 3'!J:L,3)</f>
        <v>0</v>
      </c>
      <c r="K328" s="141">
        <f>IFERROR(IF($C328&gt;'Nouveau crédit'!$L$9,0,VLOOKUP($C328,'Nouveau crédit'!J:L,3)),0)</f>
        <v>0</v>
      </c>
      <c r="L328" s="143">
        <f t="shared" si="22"/>
        <v>0</v>
      </c>
      <c r="M328" s="144">
        <f>IFERROR(IF(C328&lt;=regroupement!$L$9,regroupement!$L$14,0),0)</f>
        <v>0</v>
      </c>
      <c r="N328" s="145">
        <f t="shared" si="23"/>
        <v>0</v>
      </c>
    </row>
    <row r="329" spans="2:14" x14ac:dyDescent="0.2">
      <c r="B329" s="54">
        <v>321</v>
      </c>
      <c r="C329" s="142">
        <f t="shared" si="21"/>
        <v>9737</v>
      </c>
      <c r="D329" s="141">
        <f>IFERROR(IF($C329&gt;'PAT1'!$L$9,0,VLOOKUP($C329,'PAT1'!J:L,3)),0)</f>
        <v>0</v>
      </c>
      <c r="E329" s="141">
        <f>IFERROR(IF($C329&gt;'PAT2'!$L$9,0,VLOOKUP($C329,'PAT2'!J:L,3)),0)</f>
        <v>0</v>
      </c>
      <c r="F329" s="141">
        <f>IFERROR(IF($C329&gt;'PAT3'!$L$9,0,VLOOKUP($C329,'PAT3'!J:L,3)),0)</f>
        <v>0</v>
      </c>
      <c r="G329" s="141">
        <f>IFERROR(IF($C329&gt;'PAT4'!$L$9,0,VLOOKUP($C329,'PAT4'!J:L,3)),0)</f>
        <v>0</v>
      </c>
      <c r="H329" s="141">
        <f>VLOOKUP($C329,'OC 1'!J:L,3)</f>
        <v>0</v>
      </c>
      <c r="I329" s="141">
        <f>VLOOKUP($C329,'OC 2'!J:L,3)</f>
        <v>0</v>
      </c>
      <c r="J329" s="141">
        <f>VLOOKUP($C329,'OC 3'!J:L,3)</f>
        <v>0</v>
      </c>
      <c r="K329" s="141">
        <f>IFERROR(IF($C329&gt;'Nouveau crédit'!$L$9,0,VLOOKUP($C329,'Nouveau crédit'!J:L,3)),0)</f>
        <v>0</v>
      </c>
      <c r="L329" s="143">
        <f t="shared" si="22"/>
        <v>0</v>
      </c>
      <c r="M329" s="144">
        <f>IFERROR(IF(C329&lt;=regroupement!$L$9,regroupement!$L$14,0),0)</f>
        <v>0</v>
      </c>
      <c r="N329" s="145">
        <f t="shared" si="23"/>
        <v>0</v>
      </c>
    </row>
    <row r="330" spans="2:14" x14ac:dyDescent="0.2">
      <c r="B330" s="54">
        <v>322</v>
      </c>
      <c r="C330" s="142">
        <f t="shared" si="21"/>
        <v>9768</v>
      </c>
      <c r="D330" s="141">
        <f>IFERROR(IF($C330&gt;'PAT1'!$L$9,0,VLOOKUP($C330,'PAT1'!J:L,3)),0)</f>
        <v>0</v>
      </c>
      <c r="E330" s="141">
        <f>IFERROR(IF($C330&gt;'PAT2'!$L$9,0,VLOOKUP($C330,'PAT2'!J:L,3)),0)</f>
        <v>0</v>
      </c>
      <c r="F330" s="141">
        <f>IFERROR(IF($C330&gt;'PAT3'!$L$9,0,VLOOKUP($C330,'PAT3'!J:L,3)),0)</f>
        <v>0</v>
      </c>
      <c r="G330" s="141">
        <f>IFERROR(IF($C330&gt;'PAT4'!$L$9,0,VLOOKUP($C330,'PAT4'!J:L,3)),0)</f>
        <v>0</v>
      </c>
      <c r="H330" s="141">
        <f>VLOOKUP($C330,'OC 1'!J:L,3)</f>
        <v>0</v>
      </c>
      <c r="I330" s="141">
        <f>VLOOKUP($C330,'OC 2'!J:L,3)</f>
        <v>0</v>
      </c>
      <c r="J330" s="141">
        <f>VLOOKUP($C330,'OC 3'!J:L,3)</f>
        <v>0</v>
      </c>
      <c r="K330" s="141">
        <f>IFERROR(IF($C330&gt;'Nouveau crédit'!$L$9,0,VLOOKUP($C330,'Nouveau crédit'!J:L,3)),0)</f>
        <v>0</v>
      </c>
      <c r="L330" s="143">
        <f t="shared" si="22"/>
        <v>0</v>
      </c>
      <c r="M330" s="144">
        <f>IFERROR(IF(C330&lt;=regroupement!$L$9,regroupement!$L$14,0),0)</f>
        <v>0</v>
      </c>
      <c r="N330" s="145">
        <f t="shared" si="23"/>
        <v>0</v>
      </c>
    </row>
    <row r="331" spans="2:14" x14ac:dyDescent="0.2">
      <c r="B331" s="54">
        <v>323</v>
      </c>
      <c r="C331" s="142">
        <f t="shared" ref="C331:C394" si="24">EDATE(C330,1)</f>
        <v>9798</v>
      </c>
      <c r="D331" s="141">
        <f>IFERROR(IF($C331&gt;'PAT1'!$L$9,0,VLOOKUP($C331,'PAT1'!J:L,3)),0)</f>
        <v>0</v>
      </c>
      <c r="E331" s="141">
        <f>IFERROR(IF($C331&gt;'PAT2'!$L$9,0,VLOOKUP($C331,'PAT2'!J:L,3)),0)</f>
        <v>0</v>
      </c>
      <c r="F331" s="141">
        <f>IFERROR(IF($C331&gt;'PAT3'!$L$9,0,VLOOKUP($C331,'PAT3'!J:L,3)),0)</f>
        <v>0</v>
      </c>
      <c r="G331" s="141">
        <f>IFERROR(IF($C331&gt;'PAT4'!$L$9,0,VLOOKUP($C331,'PAT4'!J:L,3)),0)</f>
        <v>0</v>
      </c>
      <c r="H331" s="141">
        <f>VLOOKUP($C331,'OC 1'!J:L,3)</f>
        <v>0</v>
      </c>
      <c r="I331" s="141">
        <f>VLOOKUP($C331,'OC 2'!J:L,3)</f>
        <v>0</v>
      </c>
      <c r="J331" s="141">
        <f>VLOOKUP($C331,'OC 3'!J:L,3)</f>
        <v>0</v>
      </c>
      <c r="K331" s="141">
        <f>IFERROR(IF($C331&gt;'Nouveau crédit'!$L$9,0,VLOOKUP($C331,'Nouveau crédit'!J:L,3)),0)</f>
        <v>0</v>
      </c>
      <c r="L331" s="143">
        <f t="shared" si="22"/>
        <v>0</v>
      </c>
      <c r="M331" s="144">
        <f>IFERROR(IF(C331&lt;=regroupement!$L$9,regroupement!$L$14,0),0)</f>
        <v>0</v>
      </c>
      <c r="N331" s="145">
        <f t="shared" si="23"/>
        <v>0</v>
      </c>
    </row>
    <row r="332" spans="2:14" x14ac:dyDescent="0.2">
      <c r="B332" s="54">
        <v>324</v>
      </c>
      <c r="C332" s="142">
        <f t="shared" si="24"/>
        <v>9829</v>
      </c>
      <c r="D332" s="141">
        <f>IFERROR(IF($C332&gt;'PAT1'!$L$9,0,VLOOKUP($C332,'PAT1'!J:L,3)),0)</f>
        <v>0</v>
      </c>
      <c r="E332" s="141">
        <f>IFERROR(IF($C332&gt;'PAT2'!$L$9,0,VLOOKUP($C332,'PAT2'!J:L,3)),0)</f>
        <v>0</v>
      </c>
      <c r="F332" s="141">
        <f>IFERROR(IF($C332&gt;'PAT3'!$L$9,0,VLOOKUP($C332,'PAT3'!J:L,3)),0)</f>
        <v>0</v>
      </c>
      <c r="G332" s="141">
        <f>IFERROR(IF($C332&gt;'PAT4'!$L$9,0,VLOOKUP($C332,'PAT4'!J:L,3)),0)</f>
        <v>0</v>
      </c>
      <c r="H332" s="141">
        <f>VLOOKUP($C332,'OC 1'!J:L,3)</f>
        <v>0</v>
      </c>
      <c r="I332" s="141">
        <f>VLOOKUP($C332,'OC 2'!J:L,3)</f>
        <v>0</v>
      </c>
      <c r="J332" s="141">
        <f>VLOOKUP($C332,'OC 3'!J:L,3)</f>
        <v>0</v>
      </c>
      <c r="K332" s="141">
        <f>IFERROR(IF($C332&gt;'Nouveau crédit'!$L$9,0,VLOOKUP($C332,'Nouveau crédit'!J:L,3)),0)</f>
        <v>0</v>
      </c>
      <c r="L332" s="143">
        <f t="shared" si="22"/>
        <v>0</v>
      </c>
      <c r="M332" s="144">
        <f>IFERROR(IF(C332&lt;=regroupement!$L$9,regroupement!$L$14,0),0)</f>
        <v>0</v>
      </c>
      <c r="N332" s="145">
        <f t="shared" si="23"/>
        <v>0</v>
      </c>
    </row>
    <row r="333" spans="2:14" x14ac:dyDescent="0.2">
      <c r="B333" s="54">
        <v>325</v>
      </c>
      <c r="C333" s="142">
        <f t="shared" si="24"/>
        <v>9859</v>
      </c>
      <c r="D333" s="141">
        <f>IFERROR(IF($C333&gt;'PAT1'!$L$9,0,VLOOKUP($C333,'PAT1'!J:L,3)),0)</f>
        <v>0</v>
      </c>
      <c r="E333" s="141">
        <f>IFERROR(IF($C333&gt;'PAT2'!$L$9,0,VLOOKUP($C333,'PAT2'!J:L,3)),0)</f>
        <v>0</v>
      </c>
      <c r="F333" s="141">
        <f>IFERROR(IF($C333&gt;'PAT3'!$L$9,0,VLOOKUP($C333,'PAT3'!J:L,3)),0)</f>
        <v>0</v>
      </c>
      <c r="G333" s="141">
        <f>IFERROR(IF($C333&gt;'PAT4'!$L$9,0,VLOOKUP($C333,'PAT4'!J:L,3)),0)</f>
        <v>0</v>
      </c>
      <c r="H333" s="141">
        <f>VLOOKUP($C333,'OC 1'!J:L,3)</f>
        <v>0</v>
      </c>
      <c r="I333" s="141">
        <f>VLOOKUP($C333,'OC 2'!J:L,3)</f>
        <v>0</v>
      </c>
      <c r="J333" s="141">
        <f>VLOOKUP($C333,'OC 3'!J:L,3)</f>
        <v>0</v>
      </c>
      <c r="K333" s="141">
        <f>IFERROR(IF($C333&gt;'Nouveau crédit'!$L$9,0,VLOOKUP($C333,'Nouveau crédit'!J:L,3)),0)</f>
        <v>0</v>
      </c>
      <c r="L333" s="143">
        <f t="shared" ref="L333:L396" si="25">SUM(D333:K333)</f>
        <v>0</v>
      </c>
      <c r="M333" s="144">
        <f>IFERROR(IF(C333&lt;=regroupement!$L$9,regroupement!$L$14,0),0)</f>
        <v>0</v>
      </c>
      <c r="N333" s="145">
        <f t="shared" ref="N333:N396" si="26">M333-L333</f>
        <v>0</v>
      </c>
    </row>
    <row r="334" spans="2:14" x14ac:dyDescent="0.2">
      <c r="B334" s="54">
        <v>326</v>
      </c>
      <c r="C334" s="142">
        <f t="shared" si="24"/>
        <v>9890</v>
      </c>
      <c r="D334" s="141">
        <f>IFERROR(IF($C334&gt;'PAT1'!$L$9,0,VLOOKUP($C334,'PAT1'!J:L,3)),0)</f>
        <v>0</v>
      </c>
      <c r="E334" s="141">
        <f>IFERROR(IF($C334&gt;'PAT2'!$L$9,0,VLOOKUP($C334,'PAT2'!J:L,3)),0)</f>
        <v>0</v>
      </c>
      <c r="F334" s="141">
        <f>IFERROR(IF($C334&gt;'PAT3'!$L$9,0,VLOOKUP($C334,'PAT3'!J:L,3)),0)</f>
        <v>0</v>
      </c>
      <c r="G334" s="141">
        <f>IFERROR(IF($C334&gt;'PAT4'!$L$9,0,VLOOKUP($C334,'PAT4'!J:L,3)),0)</f>
        <v>0</v>
      </c>
      <c r="H334" s="141">
        <f>VLOOKUP($C334,'OC 1'!J:L,3)</f>
        <v>0</v>
      </c>
      <c r="I334" s="141">
        <f>VLOOKUP($C334,'OC 2'!J:L,3)</f>
        <v>0</v>
      </c>
      <c r="J334" s="141">
        <f>VLOOKUP($C334,'OC 3'!J:L,3)</f>
        <v>0</v>
      </c>
      <c r="K334" s="141">
        <f>IFERROR(IF($C334&gt;'Nouveau crédit'!$L$9,0,VLOOKUP($C334,'Nouveau crédit'!J:L,3)),0)</f>
        <v>0</v>
      </c>
      <c r="L334" s="143">
        <f t="shared" si="25"/>
        <v>0</v>
      </c>
      <c r="M334" s="144">
        <f>IFERROR(IF(C334&lt;=regroupement!$L$9,regroupement!$L$14,0),0)</f>
        <v>0</v>
      </c>
      <c r="N334" s="145">
        <f t="shared" si="26"/>
        <v>0</v>
      </c>
    </row>
    <row r="335" spans="2:14" x14ac:dyDescent="0.2">
      <c r="B335" s="54">
        <v>327</v>
      </c>
      <c r="C335" s="142">
        <f t="shared" si="24"/>
        <v>9921</v>
      </c>
      <c r="D335" s="141">
        <f>IFERROR(IF($C335&gt;'PAT1'!$L$9,0,VLOOKUP($C335,'PAT1'!J:L,3)),0)</f>
        <v>0</v>
      </c>
      <c r="E335" s="141">
        <f>IFERROR(IF($C335&gt;'PAT2'!$L$9,0,VLOOKUP($C335,'PAT2'!J:L,3)),0)</f>
        <v>0</v>
      </c>
      <c r="F335" s="141">
        <f>IFERROR(IF($C335&gt;'PAT3'!$L$9,0,VLOOKUP($C335,'PAT3'!J:L,3)),0)</f>
        <v>0</v>
      </c>
      <c r="G335" s="141">
        <f>IFERROR(IF($C335&gt;'PAT4'!$L$9,0,VLOOKUP($C335,'PAT4'!J:L,3)),0)</f>
        <v>0</v>
      </c>
      <c r="H335" s="141">
        <f>VLOOKUP($C335,'OC 1'!J:L,3)</f>
        <v>0</v>
      </c>
      <c r="I335" s="141">
        <f>VLOOKUP($C335,'OC 2'!J:L,3)</f>
        <v>0</v>
      </c>
      <c r="J335" s="141">
        <f>VLOOKUP($C335,'OC 3'!J:L,3)</f>
        <v>0</v>
      </c>
      <c r="K335" s="141">
        <f>IFERROR(IF($C335&gt;'Nouveau crédit'!$L$9,0,VLOOKUP($C335,'Nouveau crédit'!J:L,3)),0)</f>
        <v>0</v>
      </c>
      <c r="L335" s="143">
        <f t="shared" si="25"/>
        <v>0</v>
      </c>
      <c r="M335" s="144">
        <f>IFERROR(IF(C335&lt;=regroupement!$L$9,regroupement!$L$14,0),0)</f>
        <v>0</v>
      </c>
      <c r="N335" s="145">
        <f t="shared" si="26"/>
        <v>0</v>
      </c>
    </row>
    <row r="336" spans="2:14" x14ac:dyDescent="0.2">
      <c r="B336" s="54">
        <v>328</v>
      </c>
      <c r="C336" s="142">
        <f t="shared" si="24"/>
        <v>9949</v>
      </c>
      <c r="D336" s="141">
        <f>IFERROR(IF($C336&gt;'PAT1'!$L$9,0,VLOOKUP($C336,'PAT1'!J:L,3)),0)</f>
        <v>0</v>
      </c>
      <c r="E336" s="141">
        <f>IFERROR(IF($C336&gt;'PAT2'!$L$9,0,VLOOKUP($C336,'PAT2'!J:L,3)),0)</f>
        <v>0</v>
      </c>
      <c r="F336" s="141">
        <f>IFERROR(IF($C336&gt;'PAT3'!$L$9,0,VLOOKUP($C336,'PAT3'!J:L,3)),0)</f>
        <v>0</v>
      </c>
      <c r="G336" s="141">
        <f>IFERROR(IF($C336&gt;'PAT4'!$L$9,0,VLOOKUP($C336,'PAT4'!J:L,3)),0)</f>
        <v>0</v>
      </c>
      <c r="H336" s="141">
        <f>VLOOKUP($C336,'OC 1'!J:L,3)</f>
        <v>0</v>
      </c>
      <c r="I336" s="141">
        <f>VLOOKUP($C336,'OC 2'!J:L,3)</f>
        <v>0</v>
      </c>
      <c r="J336" s="141">
        <f>VLOOKUP($C336,'OC 3'!J:L,3)</f>
        <v>0</v>
      </c>
      <c r="K336" s="141">
        <f>IFERROR(IF($C336&gt;'Nouveau crédit'!$L$9,0,VLOOKUP($C336,'Nouveau crédit'!J:L,3)),0)</f>
        <v>0</v>
      </c>
      <c r="L336" s="143">
        <f t="shared" si="25"/>
        <v>0</v>
      </c>
      <c r="M336" s="144">
        <f>IFERROR(IF(C336&lt;=regroupement!$L$9,regroupement!$L$14,0),0)</f>
        <v>0</v>
      </c>
      <c r="N336" s="145">
        <f t="shared" si="26"/>
        <v>0</v>
      </c>
    </row>
    <row r="337" spans="2:14" x14ac:dyDescent="0.2">
      <c r="B337" s="54">
        <v>329</v>
      </c>
      <c r="C337" s="142">
        <f t="shared" si="24"/>
        <v>9980</v>
      </c>
      <c r="D337" s="141">
        <f>IFERROR(IF($C337&gt;'PAT1'!$L$9,0,VLOOKUP($C337,'PAT1'!J:L,3)),0)</f>
        <v>0</v>
      </c>
      <c r="E337" s="141">
        <f>IFERROR(IF($C337&gt;'PAT2'!$L$9,0,VLOOKUP($C337,'PAT2'!J:L,3)),0)</f>
        <v>0</v>
      </c>
      <c r="F337" s="141">
        <f>IFERROR(IF($C337&gt;'PAT3'!$L$9,0,VLOOKUP($C337,'PAT3'!J:L,3)),0)</f>
        <v>0</v>
      </c>
      <c r="G337" s="141">
        <f>IFERROR(IF($C337&gt;'PAT4'!$L$9,0,VLOOKUP($C337,'PAT4'!J:L,3)),0)</f>
        <v>0</v>
      </c>
      <c r="H337" s="141">
        <f>VLOOKUP($C337,'OC 1'!J:L,3)</f>
        <v>0</v>
      </c>
      <c r="I337" s="141">
        <f>VLOOKUP($C337,'OC 2'!J:L,3)</f>
        <v>0</v>
      </c>
      <c r="J337" s="141">
        <f>VLOOKUP($C337,'OC 3'!J:L,3)</f>
        <v>0</v>
      </c>
      <c r="K337" s="141">
        <f>IFERROR(IF($C337&gt;'Nouveau crédit'!$L$9,0,VLOOKUP($C337,'Nouveau crédit'!J:L,3)),0)</f>
        <v>0</v>
      </c>
      <c r="L337" s="143">
        <f t="shared" si="25"/>
        <v>0</v>
      </c>
      <c r="M337" s="144">
        <f>IFERROR(IF(C337&lt;=regroupement!$L$9,regroupement!$L$14,0),0)</f>
        <v>0</v>
      </c>
      <c r="N337" s="145">
        <f t="shared" si="26"/>
        <v>0</v>
      </c>
    </row>
    <row r="338" spans="2:14" x14ac:dyDescent="0.2">
      <c r="B338" s="54">
        <v>330</v>
      </c>
      <c r="C338" s="142">
        <f t="shared" si="24"/>
        <v>10010</v>
      </c>
      <c r="D338" s="141">
        <f>IFERROR(IF($C338&gt;'PAT1'!$L$9,0,VLOOKUP($C338,'PAT1'!J:L,3)),0)</f>
        <v>0</v>
      </c>
      <c r="E338" s="141">
        <f>IFERROR(IF($C338&gt;'PAT2'!$L$9,0,VLOOKUP($C338,'PAT2'!J:L,3)),0)</f>
        <v>0</v>
      </c>
      <c r="F338" s="141">
        <f>IFERROR(IF($C338&gt;'PAT3'!$L$9,0,VLOOKUP($C338,'PAT3'!J:L,3)),0)</f>
        <v>0</v>
      </c>
      <c r="G338" s="141">
        <f>IFERROR(IF($C338&gt;'PAT4'!$L$9,0,VLOOKUP($C338,'PAT4'!J:L,3)),0)</f>
        <v>0</v>
      </c>
      <c r="H338" s="141">
        <f>VLOOKUP($C338,'OC 1'!J:L,3)</f>
        <v>0</v>
      </c>
      <c r="I338" s="141">
        <f>VLOOKUP($C338,'OC 2'!J:L,3)</f>
        <v>0</v>
      </c>
      <c r="J338" s="141">
        <f>VLOOKUP($C338,'OC 3'!J:L,3)</f>
        <v>0</v>
      </c>
      <c r="K338" s="141">
        <f>IFERROR(IF($C338&gt;'Nouveau crédit'!$L$9,0,VLOOKUP($C338,'Nouveau crédit'!J:L,3)),0)</f>
        <v>0</v>
      </c>
      <c r="L338" s="143">
        <f t="shared" si="25"/>
        <v>0</v>
      </c>
      <c r="M338" s="144">
        <f>IFERROR(IF(C338&lt;=regroupement!$L$9,regroupement!$L$14,0),0)</f>
        <v>0</v>
      </c>
      <c r="N338" s="145">
        <f t="shared" si="26"/>
        <v>0</v>
      </c>
    </row>
    <row r="339" spans="2:14" x14ac:dyDescent="0.2">
      <c r="B339" s="54">
        <v>331</v>
      </c>
      <c r="C339" s="142">
        <f t="shared" si="24"/>
        <v>10041</v>
      </c>
      <c r="D339" s="141">
        <f>IFERROR(IF($C339&gt;'PAT1'!$L$9,0,VLOOKUP($C339,'PAT1'!J:L,3)),0)</f>
        <v>0</v>
      </c>
      <c r="E339" s="141">
        <f>IFERROR(IF($C339&gt;'PAT2'!$L$9,0,VLOOKUP($C339,'PAT2'!J:L,3)),0)</f>
        <v>0</v>
      </c>
      <c r="F339" s="141">
        <f>IFERROR(IF($C339&gt;'PAT3'!$L$9,0,VLOOKUP($C339,'PAT3'!J:L,3)),0)</f>
        <v>0</v>
      </c>
      <c r="G339" s="141">
        <f>IFERROR(IF($C339&gt;'PAT4'!$L$9,0,VLOOKUP($C339,'PAT4'!J:L,3)),0)</f>
        <v>0</v>
      </c>
      <c r="H339" s="141">
        <f>VLOOKUP($C339,'OC 1'!J:L,3)</f>
        <v>0</v>
      </c>
      <c r="I339" s="141">
        <f>VLOOKUP($C339,'OC 2'!J:L,3)</f>
        <v>0</v>
      </c>
      <c r="J339" s="141">
        <f>VLOOKUP($C339,'OC 3'!J:L,3)</f>
        <v>0</v>
      </c>
      <c r="K339" s="141">
        <f>IFERROR(IF($C339&gt;'Nouveau crédit'!$L$9,0,VLOOKUP($C339,'Nouveau crédit'!J:L,3)),0)</f>
        <v>0</v>
      </c>
      <c r="L339" s="143">
        <f t="shared" si="25"/>
        <v>0</v>
      </c>
      <c r="M339" s="144">
        <f>IFERROR(IF(C339&lt;=regroupement!$L$9,regroupement!$L$14,0),0)</f>
        <v>0</v>
      </c>
      <c r="N339" s="145">
        <f t="shared" si="26"/>
        <v>0</v>
      </c>
    </row>
    <row r="340" spans="2:14" x14ac:dyDescent="0.2">
      <c r="B340" s="54">
        <v>332</v>
      </c>
      <c r="C340" s="142">
        <f t="shared" si="24"/>
        <v>10071</v>
      </c>
      <c r="D340" s="141">
        <f>IFERROR(IF($C340&gt;'PAT1'!$L$9,0,VLOOKUP($C340,'PAT1'!J:L,3)),0)</f>
        <v>0</v>
      </c>
      <c r="E340" s="141">
        <f>IFERROR(IF($C340&gt;'PAT2'!$L$9,0,VLOOKUP($C340,'PAT2'!J:L,3)),0)</f>
        <v>0</v>
      </c>
      <c r="F340" s="141">
        <f>IFERROR(IF($C340&gt;'PAT3'!$L$9,0,VLOOKUP($C340,'PAT3'!J:L,3)),0)</f>
        <v>0</v>
      </c>
      <c r="G340" s="141">
        <f>IFERROR(IF($C340&gt;'PAT4'!$L$9,0,VLOOKUP($C340,'PAT4'!J:L,3)),0)</f>
        <v>0</v>
      </c>
      <c r="H340" s="141">
        <f>VLOOKUP($C340,'OC 1'!J:L,3)</f>
        <v>0</v>
      </c>
      <c r="I340" s="141">
        <f>VLOOKUP($C340,'OC 2'!J:L,3)</f>
        <v>0</v>
      </c>
      <c r="J340" s="141">
        <f>VLOOKUP($C340,'OC 3'!J:L,3)</f>
        <v>0</v>
      </c>
      <c r="K340" s="141">
        <f>IFERROR(IF($C340&gt;'Nouveau crédit'!$L$9,0,VLOOKUP($C340,'Nouveau crédit'!J:L,3)),0)</f>
        <v>0</v>
      </c>
      <c r="L340" s="143">
        <f t="shared" si="25"/>
        <v>0</v>
      </c>
      <c r="M340" s="144">
        <f>IFERROR(IF(C340&lt;=regroupement!$L$9,regroupement!$L$14,0),0)</f>
        <v>0</v>
      </c>
      <c r="N340" s="145">
        <f t="shared" si="26"/>
        <v>0</v>
      </c>
    </row>
    <row r="341" spans="2:14" x14ac:dyDescent="0.2">
      <c r="B341" s="54">
        <v>333</v>
      </c>
      <c r="C341" s="142">
        <f t="shared" si="24"/>
        <v>10102</v>
      </c>
      <c r="D341" s="141">
        <f>IFERROR(IF($C341&gt;'PAT1'!$L$9,0,VLOOKUP($C341,'PAT1'!J:L,3)),0)</f>
        <v>0</v>
      </c>
      <c r="E341" s="141">
        <f>IFERROR(IF($C341&gt;'PAT2'!$L$9,0,VLOOKUP($C341,'PAT2'!J:L,3)),0)</f>
        <v>0</v>
      </c>
      <c r="F341" s="141">
        <f>IFERROR(IF($C341&gt;'PAT3'!$L$9,0,VLOOKUP($C341,'PAT3'!J:L,3)),0)</f>
        <v>0</v>
      </c>
      <c r="G341" s="141">
        <f>IFERROR(IF($C341&gt;'PAT4'!$L$9,0,VLOOKUP($C341,'PAT4'!J:L,3)),0)</f>
        <v>0</v>
      </c>
      <c r="H341" s="141">
        <f>VLOOKUP($C341,'OC 1'!J:L,3)</f>
        <v>0</v>
      </c>
      <c r="I341" s="141">
        <f>VLOOKUP($C341,'OC 2'!J:L,3)</f>
        <v>0</v>
      </c>
      <c r="J341" s="141">
        <f>VLOOKUP($C341,'OC 3'!J:L,3)</f>
        <v>0</v>
      </c>
      <c r="K341" s="141">
        <f>IFERROR(IF($C341&gt;'Nouveau crédit'!$L$9,0,VLOOKUP($C341,'Nouveau crédit'!J:L,3)),0)</f>
        <v>0</v>
      </c>
      <c r="L341" s="143">
        <f t="shared" si="25"/>
        <v>0</v>
      </c>
      <c r="M341" s="144">
        <f>IFERROR(IF(C341&lt;=regroupement!$L$9,regroupement!$L$14,0),0)</f>
        <v>0</v>
      </c>
      <c r="N341" s="145">
        <f t="shared" si="26"/>
        <v>0</v>
      </c>
    </row>
    <row r="342" spans="2:14" x14ac:dyDescent="0.2">
      <c r="B342" s="54">
        <v>334</v>
      </c>
      <c r="C342" s="142">
        <f t="shared" si="24"/>
        <v>10133</v>
      </c>
      <c r="D342" s="141">
        <f>IFERROR(IF($C342&gt;'PAT1'!$L$9,0,VLOOKUP($C342,'PAT1'!J:L,3)),0)</f>
        <v>0</v>
      </c>
      <c r="E342" s="141">
        <f>IFERROR(IF($C342&gt;'PAT2'!$L$9,0,VLOOKUP($C342,'PAT2'!J:L,3)),0)</f>
        <v>0</v>
      </c>
      <c r="F342" s="141">
        <f>IFERROR(IF($C342&gt;'PAT3'!$L$9,0,VLOOKUP($C342,'PAT3'!J:L,3)),0)</f>
        <v>0</v>
      </c>
      <c r="G342" s="141">
        <f>IFERROR(IF($C342&gt;'PAT4'!$L$9,0,VLOOKUP($C342,'PAT4'!J:L,3)),0)</f>
        <v>0</v>
      </c>
      <c r="H342" s="141">
        <f>VLOOKUP($C342,'OC 1'!J:L,3)</f>
        <v>0</v>
      </c>
      <c r="I342" s="141">
        <f>VLOOKUP($C342,'OC 2'!J:L,3)</f>
        <v>0</v>
      </c>
      <c r="J342" s="141">
        <f>VLOOKUP($C342,'OC 3'!J:L,3)</f>
        <v>0</v>
      </c>
      <c r="K342" s="141">
        <f>IFERROR(IF($C342&gt;'Nouveau crédit'!$L$9,0,VLOOKUP($C342,'Nouveau crédit'!J:L,3)),0)</f>
        <v>0</v>
      </c>
      <c r="L342" s="143">
        <f t="shared" si="25"/>
        <v>0</v>
      </c>
      <c r="M342" s="144">
        <f>IFERROR(IF(C342&lt;=regroupement!$L$9,regroupement!$L$14,0),0)</f>
        <v>0</v>
      </c>
      <c r="N342" s="145">
        <f t="shared" si="26"/>
        <v>0</v>
      </c>
    </row>
    <row r="343" spans="2:14" x14ac:dyDescent="0.2">
      <c r="B343" s="54">
        <v>335</v>
      </c>
      <c r="C343" s="142">
        <f t="shared" si="24"/>
        <v>10163</v>
      </c>
      <c r="D343" s="141">
        <f>IFERROR(IF($C343&gt;'PAT1'!$L$9,0,VLOOKUP($C343,'PAT1'!J:L,3)),0)</f>
        <v>0</v>
      </c>
      <c r="E343" s="141">
        <f>IFERROR(IF($C343&gt;'PAT2'!$L$9,0,VLOOKUP($C343,'PAT2'!J:L,3)),0)</f>
        <v>0</v>
      </c>
      <c r="F343" s="141">
        <f>IFERROR(IF($C343&gt;'PAT3'!$L$9,0,VLOOKUP($C343,'PAT3'!J:L,3)),0)</f>
        <v>0</v>
      </c>
      <c r="G343" s="141">
        <f>IFERROR(IF($C343&gt;'PAT4'!$L$9,0,VLOOKUP($C343,'PAT4'!J:L,3)),0)</f>
        <v>0</v>
      </c>
      <c r="H343" s="141">
        <f>VLOOKUP($C343,'OC 1'!J:L,3)</f>
        <v>0</v>
      </c>
      <c r="I343" s="141">
        <f>VLOOKUP($C343,'OC 2'!J:L,3)</f>
        <v>0</v>
      </c>
      <c r="J343" s="141">
        <f>VLOOKUP($C343,'OC 3'!J:L,3)</f>
        <v>0</v>
      </c>
      <c r="K343" s="141">
        <f>IFERROR(IF($C343&gt;'Nouveau crédit'!$L$9,0,VLOOKUP($C343,'Nouveau crédit'!J:L,3)),0)</f>
        <v>0</v>
      </c>
      <c r="L343" s="143">
        <f t="shared" si="25"/>
        <v>0</v>
      </c>
      <c r="M343" s="144">
        <f>IFERROR(IF(C343&lt;=regroupement!$L$9,regroupement!$L$14,0),0)</f>
        <v>0</v>
      </c>
      <c r="N343" s="145">
        <f t="shared" si="26"/>
        <v>0</v>
      </c>
    </row>
    <row r="344" spans="2:14" x14ac:dyDescent="0.2">
      <c r="B344" s="54">
        <v>336</v>
      </c>
      <c r="C344" s="142">
        <f t="shared" si="24"/>
        <v>10194</v>
      </c>
      <c r="D344" s="141">
        <f>IFERROR(IF($C344&gt;'PAT1'!$L$9,0,VLOOKUP($C344,'PAT1'!J:L,3)),0)</f>
        <v>0</v>
      </c>
      <c r="E344" s="141">
        <f>IFERROR(IF($C344&gt;'PAT2'!$L$9,0,VLOOKUP($C344,'PAT2'!J:L,3)),0)</f>
        <v>0</v>
      </c>
      <c r="F344" s="141">
        <f>IFERROR(IF($C344&gt;'PAT3'!$L$9,0,VLOOKUP($C344,'PAT3'!J:L,3)),0)</f>
        <v>0</v>
      </c>
      <c r="G344" s="141">
        <f>IFERROR(IF($C344&gt;'PAT4'!$L$9,0,VLOOKUP($C344,'PAT4'!J:L,3)),0)</f>
        <v>0</v>
      </c>
      <c r="H344" s="141">
        <f>VLOOKUP($C344,'OC 1'!J:L,3)</f>
        <v>0</v>
      </c>
      <c r="I344" s="141">
        <f>VLOOKUP($C344,'OC 2'!J:L,3)</f>
        <v>0</v>
      </c>
      <c r="J344" s="141">
        <f>VLOOKUP($C344,'OC 3'!J:L,3)</f>
        <v>0</v>
      </c>
      <c r="K344" s="141">
        <f>IFERROR(IF($C344&gt;'Nouveau crédit'!$L$9,0,VLOOKUP($C344,'Nouveau crédit'!J:L,3)),0)</f>
        <v>0</v>
      </c>
      <c r="L344" s="143">
        <f t="shared" si="25"/>
        <v>0</v>
      </c>
      <c r="M344" s="144">
        <f>IFERROR(IF(C344&lt;=regroupement!$L$9,regroupement!$L$14,0),0)</f>
        <v>0</v>
      </c>
      <c r="N344" s="145">
        <f t="shared" si="26"/>
        <v>0</v>
      </c>
    </row>
    <row r="345" spans="2:14" x14ac:dyDescent="0.2">
      <c r="B345" s="54">
        <v>337</v>
      </c>
      <c r="C345" s="142">
        <f t="shared" si="24"/>
        <v>10224</v>
      </c>
      <c r="D345" s="141">
        <f>IFERROR(IF($C345&gt;'PAT1'!$L$9,0,VLOOKUP($C345,'PAT1'!J:L,3)),0)</f>
        <v>0</v>
      </c>
      <c r="E345" s="141">
        <f>IFERROR(IF($C345&gt;'PAT2'!$L$9,0,VLOOKUP($C345,'PAT2'!J:L,3)),0)</f>
        <v>0</v>
      </c>
      <c r="F345" s="141">
        <f>IFERROR(IF($C345&gt;'PAT3'!$L$9,0,VLOOKUP($C345,'PAT3'!J:L,3)),0)</f>
        <v>0</v>
      </c>
      <c r="G345" s="141">
        <f>IFERROR(IF($C345&gt;'PAT4'!$L$9,0,VLOOKUP($C345,'PAT4'!J:L,3)),0)</f>
        <v>0</v>
      </c>
      <c r="H345" s="141">
        <f>VLOOKUP($C345,'OC 1'!J:L,3)</f>
        <v>0</v>
      </c>
      <c r="I345" s="141">
        <f>VLOOKUP($C345,'OC 2'!J:L,3)</f>
        <v>0</v>
      </c>
      <c r="J345" s="141">
        <f>VLOOKUP($C345,'OC 3'!J:L,3)</f>
        <v>0</v>
      </c>
      <c r="K345" s="141">
        <f>IFERROR(IF($C345&gt;'Nouveau crédit'!$L$9,0,VLOOKUP($C345,'Nouveau crédit'!J:L,3)),0)</f>
        <v>0</v>
      </c>
      <c r="L345" s="143">
        <f t="shared" si="25"/>
        <v>0</v>
      </c>
      <c r="M345" s="144">
        <f>IFERROR(IF(C345&lt;=regroupement!$L$9,regroupement!$L$14,0),0)</f>
        <v>0</v>
      </c>
      <c r="N345" s="145">
        <f t="shared" si="26"/>
        <v>0</v>
      </c>
    </row>
    <row r="346" spans="2:14" x14ac:dyDescent="0.2">
      <c r="B346" s="54">
        <v>338</v>
      </c>
      <c r="C346" s="142">
        <f t="shared" si="24"/>
        <v>10255</v>
      </c>
      <c r="D346" s="141">
        <f>IFERROR(IF($C346&gt;'PAT1'!$L$9,0,VLOOKUP($C346,'PAT1'!J:L,3)),0)</f>
        <v>0</v>
      </c>
      <c r="E346" s="141">
        <f>IFERROR(IF($C346&gt;'PAT2'!$L$9,0,VLOOKUP($C346,'PAT2'!J:L,3)),0)</f>
        <v>0</v>
      </c>
      <c r="F346" s="141">
        <f>IFERROR(IF($C346&gt;'PAT3'!$L$9,0,VLOOKUP($C346,'PAT3'!J:L,3)),0)</f>
        <v>0</v>
      </c>
      <c r="G346" s="141">
        <f>IFERROR(IF($C346&gt;'PAT4'!$L$9,0,VLOOKUP($C346,'PAT4'!J:L,3)),0)</f>
        <v>0</v>
      </c>
      <c r="H346" s="141">
        <f>VLOOKUP($C346,'OC 1'!J:L,3)</f>
        <v>0</v>
      </c>
      <c r="I346" s="141">
        <f>VLOOKUP($C346,'OC 2'!J:L,3)</f>
        <v>0</v>
      </c>
      <c r="J346" s="141">
        <f>VLOOKUP($C346,'OC 3'!J:L,3)</f>
        <v>0</v>
      </c>
      <c r="K346" s="141">
        <f>IFERROR(IF($C346&gt;'Nouveau crédit'!$L$9,0,VLOOKUP($C346,'Nouveau crédit'!J:L,3)),0)</f>
        <v>0</v>
      </c>
      <c r="L346" s="143">
        <f t="shared" si="25"/>
        <v>0</v>
      </c>
      <c r="M346" s="144">
        <f>IFERROR(IF(C346&lt;=regroupement!$L$9,regroupement!$L$14,0),0)</f>
        <v>0</v>
      </c>
      <c r="N346" s="145">
        <f t="shared" si="26"/>
        <v>0</v>
      </c>
    </row>
    <row r="347" spans="2:14" x14ac:dyDescent="0.2">
      <c r="B347" s="54">
        <v>339</v>
      </c>
      <c r="C347" s="142">
        <f t="shared" si="24"/>
        <v>10286</v>
      </c>
      <c r="D347" s="141">
        <f>IFERROR(IF($C347&gt;'PAT1'!$L$9,0,VLOOKUP($C347,'PAT1'!J:L,3)),0)</f>
        <v>0</v>
      </c>
      <c r="E347" s="141">
        <f>IFERROR(IF($C347&gt;'PAT2'!$L$9,0,VLOOKUP($C347,'PAT2'!J:L,3)),0)</f>
        <v>0</v>
      </c>
      <c r="F347" s="141">
        <f>IFERROR(IF($C347&gt;'PAT3'!$L$9,0,VLOOKUP($C347,'PAT3'!J:L,3)),0)</f>
        <v>0</v>
      </c>
      <c r="G347" s="141">
        <f>IFERROR(IF($C347&gt;'PAT4'!$L$9,0,VLOOKUP($C347,'PAT4'!J:L,3)),0)</f>
        <v>0</v>
      </c>
      <c r="H347" s="141">
        <f>VLOOKUP($C347,'OC 1'!J:L,3)</f>
        <v>0</v>
      </c>
      <c r="I347" s="141">
        <f>VLOOKUP($C347,'OC 2'!J:L,3)</f>
        <v>0</v>
      </c>
      <c r="J347" s="141">
        <f>VLOOKUP($C347,'OC 3'!J:L,3)</f>
        <v>0</v>
      </c>
      <c r="K347" s="141">
        <f>IFERROR(IF($C347&gt;'Nouveau crédit'!$L$9,0,VLOOKUP($C347,'Nouveau crédit'!J:L,3)),0)</f>
        <v>0</v>
      </c>
      <c r="L347" s="143">
        <f t="shared" si="25"/>
        <v>0</v>
      </c>
      <c r="M347" s="144">
        <f>IFERROR(IF(C347&lt;=regroupement!$L$9,regroupement!$L$14,0),0)</f>
        <v>0</v>
      </c>
      <c r="N347" s="145">
        <f t="shared" si="26"/>
        <v>0</v>
      </c>
    </row>
    <row r="348" spans="2:14" x14ac:dyDescent="0.2">
      <c r="B348" s="54">
        <v>340</v>
      </c>
      <c r="C348" s="142">
        <f t="shared" si="24"/>
        <v>10315</v>
      </c>
      <c r="D348" s="141">
        <f>IFERROR(IF($C348&gt;'PAT1'!$L$9,0,VLOOKUP($C348,'PAT1'!J:L,3)),0)</f>
        <v>0</v>
      </c>
      <c r="E348" s="141">
        <f>IFERROR(IF($C348&gt;'PAT2'!$L$9,0,VLOOKUP($C348,'PAT2'!J:L,3)),0)</f>
        <v>0</v>
      </c>
      <c r="F348" s="141">
        <f>IFERROR(IF($C348&gt;'PAT3'!$L$9,0,VLOOKUP($C348,'PAT3'!J:L,3)),0)</f>
        <v>0</v>
      </c>
      <c r="G348" s="141">
        <f>IFERROR(IF($C348&gt;'PAT4'!$L$9,0,VLOOKUP($C348,'PAT4'!J:L,3)),0)</f>
        <v>0</v>
      </c>
      <c r="H348" s="141">
        <f>VLOOKUP($C348,'OC 1'!J:L,3)</f>
        <v>0</v>
      </c>
      <c r="I348" s="141">
        <f>VLOOKUP($C348,'OC 2'!J:L,3)</f>
        <v>0</v>
      </c>
      <c r="J348" s="141">
        <f>VLOOKUP($C348,'OC 3'!J:L,3)</f>
        <v>0</v>
      </c>
      <c r="K348" s="141">
        <f>IFERROR(IF($C348&gt;'Nouveau crédit'!$L$9,0,VLOOKUP($C348,'Nouveau crédit'!J:L,3)),0)</f>
        <v>0</v>
      </c>
      <c r="L348" s="143">
        <f t="shared" si="25"/>
        <v>0</v>
      </c>
      <c r="M348" s="144">
        <f>IFERROR(IF(C348&lt;=regroupement!$L$9,regroupement!$L$14,0),0)</f>
        <v>0</v>
      </c>
      <c r="N348" s="145">
        <f t="shared" si="26"/>
        <v>0</v>
      </c>
    </row>
    <row r="349" spans="2:14" x14ac:dyDescent="0.2">
      <c r="B349" s="54">
        <v>341</v>
      </c>
      <c r="C349" s="142">
        <f t="shared" si="24"/>
        <v>10346</v>
      </c>
      <c r="D349" s="141">
        <f>IFERROR(IF($C349&gt;'PAT1'!$L$9,0,VLOOKUP($C349,'PAT1'!J:L,3)),0)</f>
        <v>0</v>
      </c>
      <c r="E349" s="141">
        <f>IFERROR(IF($C349&gt;'PAT2'!$L$9,0,VLOOKUP($C349,'PAT2'!J:L,3)),0)</f>
        <v>0</v>
      </c>
      <c r="F349" s="141">
        <f>IFERROR(IF($C349&gt;'PAT3'!$L$9,0,VLOOKUP($C349,'PAT3'!J:L,3)),0)</f>
        <v>0</v>
      </c>
      <c r="G349" s="141">
        <f>IFERROR(IF($C349&gt;'PAT4'!$L$9,0,VLOOKUP($C349,'PAT4'!J:L,3)),0)</f>
        <v>0</v>
      </c>
      <c r="H349" s="141">
        <f>VLOOKUP($C349,'OC 1'!J:L,3)</f>
        <v>0</v>
      </c>
      <c r="I349" s="141">
        <f>VLOOKUP($C349,'OC 2'!J:L,3)</f>
        <v>0</v>
      </c>
      <c r="J349" s="141">
        <f>VLOOKUP($C349,'OC 3'!J:L,3)</f>
        <v>0</v>
      </c>
      <c r="K349" s="141">
        <f>IFERROR(IF($C349&gt;'Nouveau crédit'!$L$9,0,VLOOKUP($C349,'Nouveau crédit'!J:L,3)),0)</f>
        <v>0</v>
      </c>
      <c r="L349" s="143">
        <f t="shared" si="25"/>
        <v>0</v>
      </c>
      <c r="M349" s="144">
        <f>IFERROR(IF(C349&lt;=regroupement!$L$9,regroupement!$L$14,0),0)</f>
        <v>0</v>
      </c>
      <c r="N349" s="145">
        <f t="shared" si="26"/>
        <v>0</v>
      </c>
    </row>
    <row r="350" spans="2:14" x14ac:dyDescent="0.2">
      <c r="B350" s="54">
        <v>342</v>
      </c>
      <c r="C350" s="142">
        <f t="shared" si="24"/>
        <v>10376</v>
      </c>
      <c r="D350" s="141">
        <f>IFERROR(IF($C350&gt;'PAT1'!$L$9,0,VLOOKUP($C350,'PAT1'!J:L,3)),0)</f>
        <v>0</v>
      </c>
      <c r="E350" s="141">
        <f>IFERROR(IF($C350&gt;'PAT2'!$L$9,0,VLOOKUP($C350,'PAT2'!J:L,3)),0)</f>
        <v>0</v>
      </c>
      <c r="F350" s="141">
        <f>IFERROR(IF($C350&gt;'PAT3'!$L$9,0,VLOOKUP($C350,'PAT3'!J:L,3)),0)</f>
        <v>0</v>
      </c>
      <c r="G350" s="141">
        <f>IFERROR(IF($C350&gt;'PAT4'!$L$9,0,VLOOKUP($C350,'PAT4'!J:L,3)),0)</f>
        <v>0</v>
      </c>
      <c r="H350" s="141">
        <f>VLOOKUP($C350,'OC 1'!J:L,3)</f>
        <v>0</v>
      </c>
      <c r="I350" s="141">
        <f>VLOOKUP($C350,'OC 2'!J:L,3)</f>
        <v>0</v>
      </c>
      <c r="J350" s="141">
        <f>VLOOKUP($C350,'OC 3'!J:L,3)</f>
        <v>0</v>
      </c>
      <c r="K350" s="141">
        <f>IFERROR(IF($C350&gt;'Nouveau crédit'!$L$9,0,VLOOKUP($C350,'Nouveau crédit'!J:L,3)),0)</f>
        <v>0</v>
      </c>
      <c r="L350" s="143">
        <f t="shared" si="25"/>
        <v>0</v>
      </c>
      <c r="M350" s="144">
        <f>IFERROR(IF(C350&lt;=regroupement!$L$9,regroupement!$L$14,0),0)</f>
        <v>0</v>
      </c>
      <c r="N350" s="145">
        <f t="shared" si="26"/>
        <v>0</v>
      </c>
    </row>
    <row r="351" spans="2:14" x14ac:dyDescent="0.2">
      <c r="B351" s="54">
        <v>343</v>
      </c>
      <c r="C351" s="142">
        <f t="shared" si="24"/>
        <v>10407</v>
      </c>
      <c r="D351" s="141">
        <f>IFERROR(IF($C351&gt;'PAT1'!$L$9,0,VLOOKUP($C351,'PAT1'!J:L,3)),0)</f>
        <v>0</v>
      </c>
      <c r="E351" s="141">
        <f>IFERROR(IF($C351&gt;'PAT2'!$L$9,0,VLOOKUP($C351,'PAT2'!J:L,3)),0)</f>
        <v>0</v>
      </c>
      <c r="F351" s="141">
        <f>IFERROR(IF($C351&gt;'PAT3'!$L$9,0,VLOOKUP($C351,'PAT3'!J:L,3)),0)</f>
        <v>0</v>
      </c>
      <c r="G351" s="141">
        <f>IFERROR(IF($C351&gt;'PAT4'!$L$9,0,VLOOKUP($C351,'PAT4'!J:L,3)),0)</f>
        <v>0</v>
      </c>
      <c r="H351" s="141">
        <f>VLOOKUP($C351,'OC 1'!J:L,3)</f>
        <v>0</v>
      </c>
      <c r="I351" s="141">
        <f>VLOOKUP($C351,'OC 2'!J:L,3)</f>
        <v>0</v>
      </c>
      <c r="J351" s="141">
        <f>VLOOKUP($C351,'OC 3'!J:L,3)</f>
        <v>0</v>
      </c>
      <c r="K351" s="141">
        <f>IFERROR(IF($C351&gt;'Nouveau crédit'!$L$9,0,VLOOKUP($C351,'Nouveau crédit'!J:L,3)),0)</f>
        <v>0</v>
      </c>
      <c r="L351" s="143">
        <f t="shared" si="25"/>
        <v>0</v>
      </c>
      <c r="M351" s="144">
        <f>IFERROR(IF(C351&lt;=regroupement!$L$9,regroupement!$L$14,0),0)</f>
        <v>0</v>
      </c>
      <c r="N351" s="145">
        <f t="shared" si="26"/>
        <v>0</v>
      </c>
    </row>
    <row r="352" spans="2:14" x14ac:dyDescent="0.2">
      <c r="B352" s="54">
        <v>344</v>
      </c>
      <c r="C352" s="142">
        <f t="shared" si="24"/>
        <v>10437</v>
      </c>
      <c r="D352" s="141">
        <f>IFERROR(IF($C352&gt;'PAT1'!$L$9,0,VLOOKUP($C352,'PAT1'!J:L,3)),0)</f>
        <v>0</v>
      </c>
      <c r="E352" s="141">
        <f>IFERROR(IF($C352&gt;'PAT2'!$L$9,0,VLOOKUP($C352,'PAT2'!J:L,3)),0)</f>
        <v>0</v>
      </c>
      <c r="F352" s="141">
        <f>IFERROR(IF($C352&gt;'PAT3'!$L$9,0,VLOOKUP($C352,'PAT3'!J:L,3)),0)</f>
        <v>0</v>
      </c>
      <c r="G352" s="141">
        <f>IFERROR(IF($C352&gt;'PAT4'!$L$9,0,VLOOKUP($C352,'PAT4'!J:L,3)),0)</f>
        <v>0</v>
      </c>
      <c r="H352" s="141">
        <f>VLOOKUP($C352,'OC 1'!J:L,3)</f>
        <v>0</v>
      </c>
      <c r="I352" s="141">
        <f>VLOOKUP($C352,'OC 2'!J:L,3)</f>
        <v>0</v>
      </c>
      <c r="J352" s="141">
        <f>VLOOKUP($C352,'OC 3'!J:L,3)</f>
        <v>0</v>
      </c>
      <c r="K352" s="141">
        <f>IFERROR(IF($C352&gt;'Nouveau crédit'!$L$9,0,VLOOKUP($C352,'Nouveau crédit'!J:L,3)),0)</f>
        <v>0</v>
      </c>
      <c r="L352" s="143">
        <f t="shared" si="25"/>
        <v>0</v>
      </c>
      <c r="M352" s="144">
        <f>IFERROR(IF(C352&lt;=regroupement!$L$9,regroupement!$L$14,0),0)</f>
        <v>0</v>
      </c>
      <c r="N352" s="145">
        <f t="shared" si="26"/>
        <v>0</v>
      </c>
    </row>
    <row r="353" spans="2:14" x14ac:dyDescent="0.2">
      <c r="B353" s="54">
        <v>345</v>
      </c>
      <c r="C353" s="142">
        <f t="shared" si="24"/>
        <v>10468</v>
      </c>
      <c r="D353" s="141">
        <f>IFERROR(IF($C353&gt;'PAT1'!$L$9,0,VLOOKUP($C353,'PAT1'!J:L,3)),0)</f>
        <v>0</v>
      </c>
      <c r="E353" s="141">
        <f>IFERROR(IF($C353&gt;'PAT2'!$L$9,0,VLOOKUP($C353,'PAT2'!J:L,3)),0)</f>
        <v>0</v>
      </c>
      <c r="F353" s="141">
        <f>IFERROR(IF($C353&gt;'PAT3'!$L$9,0,VLOOKUP($C353,'PAT3'!J:L,3)),0)</f>
        <v>0</v>
      </c>
      <c r="G353" s="141">
        <f>IFERROR(IF($C353&gt;'PAT4'!$L$9,0,VLOOKUP($C353,'PAT4'!J:L,3)),0)</f>
        <v>0</v>
      </c>
      <c r="H353" s="141">
        <f>VLOOKUP($C353,'OC 1'!J:L,3)</f>
        <v>0</v>
      </c>
      <c r="I353" s="141">
        <f>VLOOKUP($C353,'OC 2'!J:L,3)</f>
        <v>0</v>
      </c>
      <c r="J353" s="141">
        <f>VLOOKUP($C353,'OC 3'!J:L,3)</f>
        <v>0</v>
      </c>
      <c r="K353" s="141">
        <f>IFERROR(IF($C353&gt;'Nouveau crédit'!$L$9,0,VLOOKUP($C353,'Nouveau crédit'!J:L,3)),0)</f>
        <v>0</v>
      </c>
      <c r="L353" s="143">
        <f t="shared" si="25"/>
        <v>0</v>
      </c>
      <c r="M353" s="144">
        <f>IFERROR(IF(C353&lt;=regroupement!$L$9,regroupement!$L$14,0),0)</f>
        <v>0</v>
      </c>
      <c r="N353" s="145">
        <f t="shared" si="26"/>
        <v>0</v>
      </c>
    </row>
    <row r="354" spans="2:14" x14ac:dyDescent="0.2">
      <c r="B354" s="54">
        <v>346</v>
      </c>
      <c r="C354" s="142">
        <f t="shared" si="24"/>
        <v>10499</v>
      </c>
      <c r="D354" s="141">
        <f>IFERROR(IF($C354&gt;'PAT1'!$L$9,0,VLOOKUP($C354,'PAT1'!J:L,3)),0)</f>
        <v>0</v>
      </c>
      <c r="E354" s="141">
        <f>IFERROR(IF($C354&gt;'PAT2'!$L$9,0,VLOOKUP($C354,'PAT2'!J:L,3)),0)</f>
        <v>0</v>
      </c>
      <c r="F354" s="141">
        <f>IFERROR(IF($C354&gt;'PAT3'!$L$9,0,VLOOKUP($C354,'PAT3'!J:L,3)),0)</f>
        <v>0</v>
      </c>
      <c r="G354" s="141">
        <f>IFERROR(IF($C354&gt;'PAT4'!$L$9,0,VLOOKUP($C354,'PAT4'!J:L,3)),0)</f>
        <v>0</v>
      </c>
      <c r="H354" s="141">
        <f>VLOOKUP($C354,'OC 1'!J:L,3)</f>
        <v>0</v>
      </c>
      <c r="I354" s="141">
        <f>VLOOKUP($C354,'OC 2'!J:L,3)</f>
        <v>0</v>
      </c>
      <c r="J354" s="141">
        <f>VLOOKUP($C354,'OC 3'!J:L,3)</f>
        <v>0</v>
      </c>
      <c r="K354" s="141">
        <f>IFERROR(IF($C354&gt;'Nouveau crédit'!$L$9,0,VLOOKUP($C354,'Nouveau crédit'!J:L,3)),0)</f>
        <v>0</v>
      </c>
      <c r="L354" s="143">
        <f t="shared" si="25"/>
        <v>0</v>
      </c>
      <c r="M354" s="144">
        <f>IFERROR(IF(C354&lt;=regroupement!$L$9,regroupement!$L$14,0),0)</f>
        <v>0</v>
      </c>
      <c r="N354" s="145">
        <f t="shared" si="26"/>
        <v>0</v>
      </c>
    </row>
    <row r="355" spans="2:14" x14ac:dyDescent="0.2">
      <c r="B355" s="54">
        <v>347</v>
      </c>
      <c r="C355" s="142">
        <f t="shared" si="24"/>
        <v>10529</v>
      </c>
      <c r="D355" s="141">
        <f>IFERROR(IF($C355&gt;'PAT1'!$L$9,0,VLOOKUP($C355,'PAT1'!J:L,3)),0)</f>
        <v>0</v>
      </c>
      <c r="E355" s="141">
        <f>IFERROR(IF($C355&gt;'PAT2'!$L$9,0,VLOOKUP($C355,'PAT2'!J:L,3)),0)</f>
        <v>0</v>
      </c>
      <c r="F355" s="141">
        <f>IFERROR(IF($C355&gt;'PAT3'!$L$9,0,VLOOKUP($C355,'PAT3'!J:L,3)),0)</f>
        <v>0</v>
      </c>
      <c r="G355" s="141">
        <f>IFERROR(IF($C355&gt;'PAT4'!$L$9,0,VLOOKUP($C355,'PAT4'!J:L,3)),0)</f>
        <v>0</v>
      </c>
      <c r="H355" s="141">
        <f>VLOOKUP($C355,'OC 1'!J:L,3)</f>
        <v>0</v>
      </c>
      <c r="I355" s="141">
        <f>VLOOKUP($C355,'OC 2'!J:L,3)</f>
        <v>0</v>
      </c>
      <c r="J355" s="141">
        <f>VLOOKUP($C355,'OC 3'!J:L,3)</f>
        <v>0</v>
      </c>
      <c r="K355" s="141">
        <f>IFERROR(IF($C355&gt;'Nouveau crédit'!$L$9,0,VLOOKUP($C355,'Nouveau crédit'!J:L,3)),0)</f>
        <v>0</v>
      </c>
      <c r="L355" s="143">
        <f t="shared" si="25"/>
        <v>0</v>
      </c>
      <c r="M355" s="144">
        <f>IFERROR(IF(C355&lt;=regroupement!$L$9,regroupement!$L$14,0),0)</f>
        <v>0</v>
      </c>
      <c r="N355" s="145">
        <f t="shared" si="26"/>
        <v>0</v>
      </c>
    </row>
    <row r="356" spans="2:14" x14ac:dyDescent="0.2">
      <c r="B356" s="54">
        <v>348</v>
      </c>
      <c r="C356" s="142">
        <f t="shared" si="24"/>
        <v>10560</v>
      </c>
      <c r="D356" s="141">
        <f>IFERROR(IF($C356&gt;'PAT1'!$L$9,0,VLOOKUP($C356,'PAT1'!J:L,3)),0)</f>
        <v>0</v>
      </c>
      <c r="E356" s="141">
        <f>IFERROR(IF($C356&gt;'PAT2'!$L$9,0,VLOOKUP($C356,'PAT2'!J:L,3)),0)</f>
        <v>0</v>
      </c>
      <c r="F356" s="141">
        <f>IFERROR(IF($C356&gt;'PAT3'!$L$9,0,VLOOKUP($C356,'PAT3'!J:L,3)),0)</f>
        <v>0</v>
      </c>
      <c r="G356" s="141">
        <f>IFERROR(IF($C356&gt;'PAT4'!$L$9,0,VLOOKUP($C356,'PAT4'!J:L,3)),0)</f>
        <v>0</v>
      </c>
      <c r="H356" s="141">
        <f>VLOOKUP($C356,'OC 1'!J:L,3)</f>
        <v>0</v>
      </c>
      <c r="I356" s="141">
        <f>VLOOKUP($C356,'OC 2'!J:L,3)</f>
        <v>0</v>
      </c>
      <c r="J356" s="141">
        <f>VLOOKUP($C356,'OC 3'!J:L,3)</f>
        <v>0</v>
      </c>
      <c r="K356" s="141">
        <f>IFERROR(IF($C356&gt;'Nouveau crédit'!$L$9,0,VLOOKUP($C356,'Nouveau crédit'!J:L,3)),0)</f>
        <v>0</v>
      </c>
      <c r="L356" s="143">
        <f t="shared" si="25"/>
        <v>0</v>
      </c>
      <c r="M356" s="144">
        <f>IFERROR(IF(C356&lt;=regroupement!$L$9,regroupement!$L$14,0),0)</f>
        <v>0</v>
      </c>
      <c r="N356" s="145">
        <f t="shared" si="26"/>
        <v>0</v>
      </c>
    </row>
    <row r="357" spans="2:14" x14ac:dyDescent="0.2">
      <c r="B357" s="54">
        <v>349</v>
      </c>
      <c r="C357" s="142">
        <f t="shared" si="24"/>
        <v>10590</v>
      </c>
      <c r="D357" s="141">
        <f>IFERROR(IF($C357&gt;'PAT1'!$L$9,0,VLOOKUP($C357,'PAT1'!J:L,3)),0)</f>
        <v>0</v>
      </c>
      <c r="E357" s="141">
        <f>IFERROR(IF($C357&gt;'PAT2'!$L$9,0,VLOOKUP($C357,'PAT2'!J:L,3)),0)</f>
        <v>0</v>
      </c>
      <c r="F357" s="141">
        <f>IFERROR(IF($C357&gt;'PAT3'!$L$9,0,VLOOKUP($C357,'PAT3'!J:L,3)),0)</f>
        <v>0</v>
      </c>
      <c r="G357" s="141">
        <f>IFERROR(IF($C357&gt;'PAT4'!$L$9,0,VLOOKUP($C357,'PAT4'!J:L,3)),0)</f>
        <v>0</v>
      </c>
      <c r="H357" s="141">
        <f>VLOOKUP($C357,'OC 1'!J:L,3)</f>
        <v>0</v>
      </c>
      <c r="I357" s="141">
        <f>VLOOKUP($C357,'OC 2'!J:L,3)</f>
        <v>0</v>
      </c>
      <c r="J357" s="141">
        <f>VLOOKUP($C357,'OC 3'!J:L,3)</f>
        <v>0</v>
      </c>
      <c r="K357" s="141">
        <f>IFERROR(IF($C357&gt;'Nouveau crédit'!$L$9,0,VLOOKUP($C357,'Nouveau crédit'!J:L,3)),0)</f>
        <v>0</v>
      </c>
      <c r="L357" s="143">
        <f t="shared" si="25"/>
        <v>0</v>
      </c>
      <c r="M357" s="144">
        <f>IFERROR(IF(C357&lt;=regroupement!$L$9,regroupement!$L$14,0),0)</f>
        <v>0</v>
      </c>
      <c r="N357" s="145">
        <f t="shared" si="26"/>
        <v>0</v>
      </c>
    </row>
    <row r="358" spans="2:14" x14ac:dyDescent="0.2">
      <c r="B358" s="54">
        <v>350</v>
      </c>
      <c r="C358" s="142">
        <f t="shared" si="24"/>
        <v>10621</v>
      </c>
      <c r="D358" s="141">
        <f>IFERROR(IF($C358&gt;'PAT1'!$L$9,0,VLOOKUP($C358,'PAT1'!J:L,3)),0)</f>
        <v>0</v>
      </c>
      <c r="E358" s="141">
        <f>IFERROR(IF($C358&gt;'PAT2'!$L$9,0,VLOOKUP($C358,'PAT2'!J:L,3)),0)</f>
        <v>0</v>
      </c>
      <c r="F358" s="141">
        <f>IFERROR(IF($C358&gt;'PAT3'!$L$9,0,VLOOKUP($C358,'PAT3'!J:L,3)),0)</f>
        <v>0</v>
      </c>
      <c r="G358" s="141">
        <f>IFERROR(IF($C358&gt;'PAT4'!$L$9,0,VLOOKUP($C358,'PAT4'!J:L,3)),0)</f>
        <v>0</v>
      </c>
      <c r="H358" s="141">
        <f>VLOOKUP($C358,'OC 1'!J:L,3)</f>
        <v>0</v>
      </c>
      <c r="I358" s="141">
        <f>VLOOKUP($C358,'OC 2'!J:L,3)</f>
        <v>0</v>
      </c>
      <c r="J358" s="141">
        <f>VLOOKUP($C358,'OC 3'!J:L,3)</f>
        <v>0</v>
      </c>
      <c r="K358" s="141">
        <f>IFERROR(IF($C358&gt;'Nouveau crédit'!$L$9,0,VLOOKUP($C358,'Nouveau crédit'!J:L,3)),0)</f>
        <v>0</v>
      </c>
      <c r="L358" s="143">
        <f t="shared" si="25"/>
        <v>0</v>
      </c>
      <c r="M358" s="144">
        <f>IFERROR(IF(C358&lt;=regroupement!$L$9,regroupement!$L$14,0),0)</f>
        <v>0</v>
      </c>
      <c r="N358" s="145">
        <f t="shared" si="26"/>
        <v>0</v>
      </c>
    </row>
    <row r="359" spans="2:14" x14ac:dyDescent="0.2">
      <c r="B359" s="54">
        <v>351</v>
      </c>
      <c r="C359" s="142">
        <f t="shared" si="24"/>
        <v>10652</v>
      </c>
      <c r="D359" s="141">
        <f>IFERROR(IF($C359&gt;'PAT1'!$L$9,0,VLOOKUP($C359,'PAT1'!J:L,3)),0)</f>
        <v>0</v>
      </c>
      <c r="E359" s="141">
        <f>IFERROR(IF($C359&gt;'PAT2'!$L$9,0,VLOOKUP($C359,'PAT2'!J:L,3)),0)</f>
        <v>0</v>
      </c>
      <c r="F359" s="141">
        <f>IFERROR(IF($C359&gt;'PAT3'!$L$9,0,VLOOKUP($C359,'PAT3'!J:L,3)),0)</f>
        <v>0</v>
      </c>
      <c r="G359" s="141">
        <f>IFERROR(IF($C359&gt;'PAT4'!$L$9,0,VLOOKUP($C359,'PAT4'!J:L,3)),0)</f>
        <v>0</v>
      </c>
      <c r="H359" s="141">
        <f>VLOOKUP($C359,'OC 1'!J:L,3)</f>
        <v>0</v>
      </c>
      <c r="I359" s="141">
        <f>VLOOKUP($C359,'OC 2'!J:L,3)</f>
        <v>0</v>
      </c>
      <c r="J359" s="141">
        <f>VLOOKUP($C359,'OC 3'!J:L,3)</f>
        <v>0</v>
      </c>
      <c r="K359" s="141">
        <f>IFERROR(IF($C359&gt;'Nouveau crédit'!$L$9,0,VLOOKUP($C359,'Nouveau crédit'!J:L,3)),0)</f>
        <v>0</v>
      </c>
      <c r="L359" s="143">
        <f t="shared" si="25"/>
        <v>0</v>
      </c>
      <c r="M359" s="144">
        <f>IFERROR(IF(C359&lt;=regroupement!$L$9,regroupement!$L$14,0),0)</f>
        <v>0</v>
      </c>
      <c r="N359" s="145">
        <f t="shared" si="26"/>
        <v>0</v>
      </c>
    </row>
    <row r="360" spans="2:14" x14ac:dyDescent="0.2">
      <c r="B360" s="54">
        <v>352</v>
      </c>
      <c r="C360" s="142">
        <f t="shared" si="24"/>
        <v>10680</v>
      </c>
      <c r="D360" s="141">
        <f>IFERROR(IF($C360&gt;'PAT1'!$L$9,0,VLOOKUP($C360,'PAT1'!J:L,3)),0)</f>
        <v>0</v>
      </c>
      <c r="E360" s="141">
        <f>IFERROR(IF($C360&gt;'PAT2'!$L$9,0,VLOOKUP($C360,'PAT2'!J:L,3)),0)</f>
        <v>0</v>
      </c>
      <c r="F360" s="141">
        <f>IFERROR(IF($C360&gt;'PAT3'!$L$9,0,VLOOKUP($C360,'PAT3'!J:L,3)),0)</f>
        <v>0</v>
      </c>
      <c r="G360" s="141">
        <f>IFERROR(IF($C360&gt;'PAT4'!$L$9,0,VLOOKUP($C360,'PAT4'!J:L,3)),0)</f>
        <v>0</v>
      </c>
      <c r="H360" s="141">
        <f>VLOOKUP($C360,'OC 1'!J:L,3)</f>
        <v>0</v>
      </c>
      <c r="I360" s="141">
        <f>VLOOKUP($C360,'OC 2'!J:L,3)</f>
        <v>0</v>
      </c>
      <c r="J360" s="141">
        <f>VLOOKUP($C360,'OC 3'!J:L,3)</f>
        <v>0</v>
      </c>
      <c r="K360" s="141">
        <f>IFERROR(IF($C360&gt;'Nouveau crédit'!$L$9,0,VLOOKUP($C360,'Nouveau crédit'!J:L,3)),0)</f>
        <v>0</v>
      </c>
      <c r="L360" s="143">
        <f t="shared" si="25"/>
        <v>0</v>
      </c>
      <c r="M360" s="144">
        <f>IFERROR(IF(C360&lt;=regroupement!$L$9,regroupement!$L$14,0),0)</f>
        <v>0</v>
      </c>
      <c r="N360" s="145">
        <f t="shared" si="26"/>
        <v>0</v>
      </c>
    </row>
    <row r="361" spans="2:14" x14ac:dyDescent="0.2">
      <c r="B361" s="54">
        <v>353</v>
      </c>
      <c r="C361" s="142">
        <f t="shared" si="24"/>
        <v>10711</v>
      </c>
      <c r="D361" s="141">
        <f>IFERROR(IF($C361&gt;'PAT1'!$L$9,0,VLOOKUP($C361,'PAT1'!J:L,3)),0)</f>
        <v>0</v>
      </c>
      <c r="E361" s="141">
        <f>IFERROR(IF($C361&gt;'PAT2'!$L$9,0,VLOOKUP($C361,'PAT2'!J:L,3)),0)</f>
        <v>0</v>
      </c>
      <c r="F361" s="141">
        <f>IFERROR(IF($C361&gt;'PAT3'!$L$9,0,VLOOKUP($C361,'PAT3'!J:L,3)),0)</f>
        <v>0</v>
      </c>
      <c r="G361" s="141">
        <f>IFERROR(IF($C361&gt;'PAT4'!$L$9,0,VLOOKUP($C361,'PAT4'!J:L,3)),0)</f>
        <v>0</v>
      </c>
      <c r="H361" s="141">
        <f>VLOOKUP($C361,'OC 1'!J:L,3)</f>
        <v>0</v>
      </c>
      <c r="I361" s="141">
        <f>VLOOKUP($C361,'OC 2'!J:L,3)</f>
        <v>0</v>
      </c>
      <c r="J361" s="141">
        <f>VLOOKUP($C361,'OC 3'!J:L,3)</f>
        <v>0</v>
      </c>
      <c r="K361" s="141">
        <f>IFERROR(IF($C361&gt;'Nouveau crédit'!$L$9,0,VLOOKUP($C361,'Nouveau crédit'!J:L,3)),0)</f>
        <v>0</v>
      </c>
      <c r="L361" s="143">
        <f t="shared" si="25"/>
        <v>0</v>
      </c>
      <c r="M361" s="144">
        <f>IFERROR(IF(C361&lt;=regroupement!$L$9,regroupement!$L$14,0),0)</f>
        <v>0</v>
      </c>
      <c r="N361" s="145">
        <f t="shared" si="26"/>
        <v>0</v>
      </c>
    </row>
    <row r="362" spans="2:14" x14ac:dyDescent="0.2">
      <c r="B362" s="54">
        <v>354</v>
      </c>
      <c r="C362" s="142">
        <f t="shared" si="24"/>
        <v>10741</v>
      </c>
      <c r="D362" s="141">
        <f>IFERROR(IF($C362&gt;'PAT1'!$L$9,0,VLOOKUP($C362,'PAT1'!J:L,3)),0)</f>
        <v>0</v>
      </c>
      <c r="E362" s="141">
        <f>IFERROR(IF($C362&gt;'PAT2'!$L$9,0,VLOOKUP($C362,'PAT2'!J:L,3)),0)</f>
        <v>0</v>
      </c>
      <c r="F362" s="141">
        <f>IFERROR(IF($C362&gt;'PAT3'!$L$9,0,VLOOKUP($C362,'PAT3'!J:L,3)),0)</f>
        <v>0</v>
      </c>
      <c r="G362" s="141">
        <f>IFERROR(IF($C362&gt;'PAT4'!$L$9,0,VLOOKUP($C362,'PAT4'!J:L,3)),0)</f>
        <v>0</v>
      </c>
      <c r="H362" s="141">
        <f>VLOOKUP($C362,'OC 1'!J:L,3)</f>
        <v>0</v>
      </c>
      <c r="I362" s="141">
        <f>VLOOKUP($C362,'OC 2'!J:L,3)</f>
        <v>0</v>
      </c>
      <c r="J362" s="141">
        <f>VLOOKUP($C362,'OC 3'!J:L,3)</f>
        <v>0</v>
      </c>
      <c r="K362" s="141">
        <f>IFERROR(IF($C362&gt;'Nouveau crédit'!$L$9,0,VLOOKUP($C362,'Nouveau crédit'!J:L,3)),0)</f>
        <v>0</v>
      </c>
      <c r="L362" s="143">
        <f t="shared" si="25"/>
        <v>0</v>
      </c>
      <c r="M362" s="144">
        <f>IFERROR(IF(C362&lt;=regroupement!$L$9,regroupement!$L$14,0),0)</f>
        <v>0</v>
      </c>
      <c r="N362" s="145">
        <f t="shared" si="26"/>
        <v>0</v>
      </c>
    </row>
    <row r="363" spans="2:14" x14ac:dyDescent="0.2">
      <c r="B363" s="54">
        <v>355</v>
      </c>
      <c r="C363" s="142">
        <f t="shared" si="24"/>
        <v>10772</v>
      </c>
      <c r="D363" s="141">
        <f>IFERROR(IF($C363&gt;'PAT1'!$L$9,0,VLOOKUP($C363,'PAT1'!J:L,3)),0)</f>
        <v>0</v>
      </c>
      <c r="E363" s="141">
        <f>IFERROR(IF($C363&gt;'PAT2'!$L$9,0,VLOOKUP($C363,'PAT2'!J:L,3)),0)</f>
        <v>0</v>
      </c>
      <c r="F363" s="141">
        <f>IFERROR(IF($C363&gt;'PAT3'!$L$9,0,VLOOKUP($C363,'PAT3'!J:L,3)),0)</f>
        <v>0</v>
      </c>
      <c r="G363" s="141">
        <f>IFERROR(IF($C363&gt;'PAT4'!$L$9,0,VLOOKUP($C363,'PAT4'!J:L,3)),0)</f>
        <v>0</v>
      </c>
      <c r="H363" s="141">
        <f>VLOOKUP($C363,'OC 1'!J:L,3)</f>
        <v>0</v>
      </c>
      <c r="I363" s="141">
        <f>VLOOKUP($C363,'OC 2'!J:L,3)</f>
        <v>0</v>
      </c>
      <c r="J363" s="141">
        <f>VLOOKUP($C363,'OC 3'!J:L,3)</f>
        <v>0</v>
      </c>
      <c r="K363" s="141">
        <f>IFERROR(IF($C363&gt;'Nouveau crédit'!$L$9,0,VLOOKUP($C363,'Nouveau crédit'!J:L,3)),0)</f>
        <v>0</v>
      </c>
      <c r="L363" s="143">
        <f t="shared" si="25"/>
        <v>0</v>
      </c>
      <c r="M363" s="144">
        <f>IFERROR(IF(C363&lt;=regroupement!$L$9,regroupement!$L$14,0),0)</f>
        <v>0</v>
      </c>
      <c r="N363" s="145">
        <f t="shared" si="26"/>
        <v>0</v>
      </c>
    </row>
    <row r="364" spans="2:14" x14ac:dyDescent="0.2">
      <c r="B364" s="54">
        <v>356</v>
      </c>
      <c r="C364" s="142">
        <f t="shared" si="24"/>
        <v>10802</v>
      </c>
      <c r="D364" s="141">
        <f>IFERROR(IF($C364&gt;'PAT1'!$L$9,0,VLOOKUP($C364,'PAT1'!J:L,3)),0)</f>
        <v>0</v>
      </c>
      <c r="E364" s="141">
        <f>IFERROR(IF($C364&gt;'PAT2'!$L$9,0,VLOOKUP($C364,'PAT2'!J:L,3)),0)</f>
        <v>0</v>
      </c>
      <c r="F364" s="141">
        <f>IFERROR(IF($C364&gt;'PAT3'!$L$9,0,VLOOKUP($C364,'PAT3'!J:L,3)),0)</f>
        <v>0</v>
      </c>
      <c r="G364" s="141">
        <f>IFERROR(IF($C364&gt;'PAT4'!$L$9,0,VLOOKUP($C364,'PAT4'!J:L,3)),0)</f>
        <v>0</v>
      </c>
      <c r="H364" s="141">
        <f>VLOOKUP($C364,'OC 1'!J:L,3)</f>
        <v>0</v>
      </c>
      <c r="I364" s="141">
        <f>VLOOKUP($C364,'OC 2'!J:L,3)</f>
        <v>0</v>
      </c>
      <c r="J364" s="141">
        <f>VLOOKUP($C364,'OC 3'!J:L,3)</f>
        <v>0</v>
      </c>
      <c r="K364" s="141">
        <f>IFERROR(IF($C364&gt;'Nouveau crédit'!$L$9,0,VLOOKUP($C364,'Nouveau crédit'!J:L,3)),0)</f>
        <v>0</v>
      </c>
      <c r="L364" s="143">
        <f t="shared" si="25"/>
        <v>0</v>
      </c>
      <c r="M364" s="144">
        <f>IFERROR(IF(C364&lt;=regroupement!$L$9,regroupement!$L$14,0),0)</f>
        <v>0</v>
      </c>
      <c r="N364" s="145">
        <f t="shared" si="26"/>
        <v>0</v>
      </c>
    </row>
    <row r="365" spans="2:14" x14ac:dyDescent="0.2">
      <c r="B365" s="54">
        <v>357</v>
      </c>
      <c r="C365" s="142">
        <f t="shared" si="24"/>
        <v>10833</v>
      </c>
      <c r="D365" s="141">
        <f>IFERROR(IF($C365&gt;'PAT1'!$L$9,0,VLOOKUP($C365,'PAT1'!J:L,3)),0)</f>
        <v>0</v>
      </c>
      <c r="E365" s="141">
        <f>IFERROR(IF($C365&gt;'PAT2'!$L$9,0,VLOOKUP($C365,'PAT2'!J:L,3)),0)</f>
        <v>0</v>
      </c>
      <c r="F365" s="141">
        <f>IFERROR(IF($C365&gt;'PAT3'!$L$9,0,VLOOKUP($C365,'PAT3'!J:L,3)),0)</f>
        <v>0</v>
      </c>
      <c r="G365" s="141">
        <f>IFERROR(IF($C365&gt;'PAT4'!$L$9,0,VLOOKUP($C365,'PAT4'!J:L,3)),0)</f>
        <v>0</v>
      </c>
      <c r="H365" s="141">
        <f>VLOOKUP($C365,'OC 1'!J:L,3)</f>
        <v>0</v>
      </c>
      <c r="I365" s="141">
        <f>VLOOKUP($C365,'OC 2'!J:L,3)</f>
        <v>0</v>
      </c>
      <c r="J365" s="141">
        <f>VLOOKUP($C365,'OC 3'!J:L,3)</f>
        <v>0</v>
      </c>
      <c r="K365" s="141">
        <f>IFERROR(IF($C365&gt;'Nouveau crédit'!$L$9,0,VLOOKUP($C365,'Nouveau crédit'!J:L,3)),0)</f>
        <v>0</v>
      </c>
      <c r="L365" s="143">
        <f t="shared" si="25"/>
        <v>0</v>
      </c>
      <c r="M365" s="144">
        <f>IFERROR(IF(C365&lt;=regroupement!$L$9,regroupement!$L$14,0),0)</f>
        <v>0</v>
      </c>
      <c r="N365" s="145">
        <f t="shared" si="26"/>
        <v>0</v>
      </c>
    </row>
    <row r="366" spans="2:14" x14ac:dyDescent="0.2">
      <c r="B366" s="54">
        <v>358</v>
      </c>
      <c r="C366" s="142">
        <f t="shared" si="24"/>
        <v>10864</v>
      </c>
      <c r="D366" s="141">
        <f>IFERROR(IF($C366&gt;'PAT1'!$L$9,0,VLOOKUP($C366,'PAT1'!J:L,3)),0)</f>
        <v>0</v>
      </c>
      <c r="E366" s="141">
        <f>IFERROR(IF($C366&gt;'PAT2'!$L$9,0,VLOOKUP($C366,'PAT2'!J:L,3)),0)</f>
        <v>0</v>
      </c>
      <c r="F366" s="141">
        <f>IFERROR(IF($C366&gt;'PAT3'!$L$9,0,VLOOKUP($C366,'PAT3'!J:L,3)),0)</f>
        <v>0</v>
      </c>
      <c r="G366" s="141">
        <f>IFERROR(IF($C366&gt;'PAT4'!$L$9,0,VLOOKUP($C366,'PAT4'!J:L,3)),0)</f>
        <v>0</v>
      </c>
      <c r="H366" s="141">
        <f>VLOOKUP($C366,'OC 1'!J:L,3)</f>
        <v>0</v>
      </c>
      <c r="I366" s="141">
        <f>VLOOKUP($C366,'OC 2'!J:L,3)</f>
        <v>0</v>
      </c>
      <c r="J366" s="141">
        <f>VLOOKUP($C366,'OC 3'!J:L,3)</f>
        <v>0</v>
      </c>
      <c r="K366" s="141">
        <f>IFERROR(IF($C366&gt;'Nouveau crédit'!$L$9,0,VLOOKUP($C366,'Nouveau crédit'!J:L,3)),0)</f>
        <v>0</v>
      </c>
      <c r="L366" s="143">
        <f t="shared" si="25"/>
        <v>0</v>
      </c>
      <c r="M366" s="144">
        <f>IFERROR(IF(C366&lt;=regroupement!$L$9,regroupement!$L$14,0),0)</f>
        <v>0</v>
      </c>
      <c r="N366" s="145">
        <f t="shared" si="26"/>
        <v>0</v>
      </c>
    </row>
    <row r="367" spans="2:14" x14ac:dyDescent="0.2">
      <c r="B367" s="54">
        <v>359</v>
      </c>
      <c r="C367" s="142">
        <f t="shared" si="24"/>
        <v>10894</v>
      </c>
      <c r="D367" s="141">
        <f>IFERROR(IF($C367&gt;'PAT1'!$L$9,0,VLOOKUP($C367,'PAT1'!J:L,3)),0)</f>
        <v>0</v>
      </c>
      <c r="E367" s="141">
        <f>IFERROR(IF($C367&gt;'PAT2'!$L$9,0,VLOOKUP($C367,'PAT2'!J:L,3)),0)</f>
        <v>0</v>
      </c>
      <c r="F367" s="141">
        <f>IFERROR(IF($C367&gt;'PAT3'!$L$9,0,VLOOKUP($C367,'PAT3'!J:L,3)),0)</f>
        <v>0</v>
      </c>
      <c r="G367" s="141">
        <f>IFERROR(IF($C367&gt;'PAT4'!$L$9,0,VLOOKUP($C367,'PAT4'!J:L,3)),0)</f>
        <v>0</v>
      </c>
      <c r="H367" s="141">
        <f>VLOOKUP($C367,'OC 1'!J:L,3)</f>
        <v>0</v>
      </c>
      <c r="I367" s="141">
        <f>VLOOKUP($C367,'OC 2'!J:L,3)</f>
        <v>0</v>
      </c>
      <c r="J367" s="141">
        <f>VLOOKUP($C367,'OC 3'!J:L,3)</f>
        <v>0</v>
      </c>
      <c r="K367" s="141">
        <f>IFERROR(IF($C367&gt;'Nouveau crédit'!$L$9,0,VLOOKUP($C367,'Nouveau crédit'!J:L,3)),0)</f>
        <v>0</v>
      </c>
      <c r="L367" s="143">
        <f t="shared" si="25"/>
        <v>0</v>
      </c>
      <c r="M367" s="144">
        <f>IFERROR(IF(C367&lt;=regroupement!$L$9,regroupement!$L$14,0),0)</f>
        <v>0</v>
      </c>
      <c r="N367" s="145">
        <f t="shared" si="26"/>
        <v>0</v>
      </c>
    </row>
    <row r="368" spans="2:14" x14ac:dyDescent="0.2">
      <c r="B368" s="54">
        <v>360</v>
      </c>
      <c r="C368" s="142">
        <f t="shared" si="24"/>
        <v>10925</v>
      </c>
      <c r="D368" s="141">
        <f>IFERROR(IF($C368&gt;'PAT1'!$L$9,0,VLOOKUP($C368,'PAT1'!J:L,3)),0)</f>
        <v>0</v>
      </c>
      <c r="E368" s="141">
        <f>IFERROR(IF($C368&gt;'PAT2'!$L$9,0,VLOOKUP($C368,'PAT2'!J:L,3)),0)</f>
        <v>0</v>
      </c>
      <c r="F368" s="141">
        <f>IFERROR(IF($C368&gt;'PAT3'!$L$9,0,VLOOKUP($C368,'PAT3'!J:L,3)),0)</f>
        <v>0</v>
      </c>
      <c r="G368" s="141">
        <f>IFERROR(IF($C368&gt;'PAT4'!$L$9,0,VLOOKUP($C368,'PAT4'!J:L,3)),0)</f>
        <v>0</v>
      </c>
      <c r="H368" s="141">
        <f>VLOOKUP($C368,'OC 1'!J:L,3)</f>
        <v>0</v>
      </c>
      <c r="I368" s="141">
        <f>VLOOKUP($C368,'OC 2'!J:L,3)</f>
        <v>0</v>
      </c>
      <c r="J368" s="141">
        <f>VLOOKUP($C368,'OC 3'!J:L,3)</f>
        <v>0</v>
      </c>
      <c r="K368" s="141">
        <f>IFERROR(IF($C368&gt;'Nouveau crédit'!$L$9,0,VLOOKUP($C368,'Nouveau crédit'!J:L,3)),0)</f>
        <v>0</v>
      </c>
      <c r="L368" s="143">
        <f t="shared" si="25"/>
        <v>0</v>
      </c>
      <c r="M368" s="144">
        <f>IFERROR(IF(C368&lt;=regroupement!$L$9,regroupement!$L$14,0),0)</f>
        <v>0</v>
      </c>
      <c r="N368" s="145">
        <f t="shared" si="26"/>
        <v>0</v>
      </c>
    </row>
    <row r="369" spans="2:14" x14ac:dyDescent="0.2">
      <c r="B369" s="54">
        <v>361</v>
      </c>
      <c r="C369" s="142">
        <f t="shared" si="24"/>
        <v>10955</v>
      </c>
      <c r="D369" s="141">
        <f>IFERROR(IF($C369&gt;'PAT1'!$L$9,0,VLOOKUP($C369,'PAT1'!J:L,3)),0)</f>
        <v>0</v>
      </c>
      <c r="E369" s="141">
        <f>IFERROR(IF($C369&gt;'PAT2'!$L$9,0,VLOOKUP($C369,'PAT2'!J:L,3)),0)</f>
        <v>0</v>
      </c>
      <c r="F369" s="141">
        <f>IFERROR(IF($C369&gt;'PAT3'!$L$9,0,VLOOKUP($C369,'PAT3'!J:L,3)),0)</f>
        <v>0</v>
      </c>
      <c r="G369" s="141">
        <f>IFERROR(IF($C369&gt;'PAT4'!$L$9,0,VLOOKUP($C369,'PAT4'!J:L,3)),0)</f>
        <v>0</v>
      </c>
      <c r="H369" s="141">
        <f>VLOOKUP($C369,'OC 1'!J:L,3)</f>
        <v>0</v>
      </c>
      <c r="I369" s="141">
        <f>VLOOKUP($C369,'OC 2'!J:L,3)</f>
        <v>0</v>
      </c>
      <c r="J369" s="141">
        <f>VLOOKUP($C369,'OC 3'!J:L,3)</f>
        <v>0</v>
      </c>
      <c r="K369" s="141">
        <f>IFERROR(IF($C369&gt;'Nouveau crédit'!$L$9,0,VLOOKUP($C369,'Nouveau crédit'!J:L,3)),0)</f>
        <v>0</v>
      </c>
      <c r="L369" s="143">
        <f t="shared" si="25"/>
        <v>0</v>
      </c>
      <c r="M369" s="144">
        <f>IFERROR(IF(C369&lt;=regroupement!$L$9,regroupement!$L$14,0),0)</f>
        <v>0</v>
      </c>
      <c r="N369" s="145">
        <f t="shared" si="26"/>
        <v>0</v>
      </c>
    </row>
    <row r="370" spans="2:14" x14ac:dyDescent="0.2">
      <c r="B370" s="54">
        <v>362</v>
      </c>
      <c r="C370" s="142">
        <f t="shared" si="24"/>
        <v>10986</v>
      </c>
      <c r="D370" s="141">
        <f>IFERROR(IF($C370&gt;'PAT1'!$L$9,0,VLOOKUP($C370,'PAT1'!J:L,3)),0)</f>
        <v>0</v>
      </c>
      <c r="E370" s="141">
        <f>IFERROR(IF($C370&gt;'PAT2'!$L$9,0,VLOOKUP($C370,'PAT2'!J:L,3)),0)</f>
        <v>0</v>
      </c>
      <c r="F370" s="141">
        <f>IFERROR(IF($C370&gt;'PAT3'!$L$9,0,VLOOKUP($C370,'PAT3'!J:L,3)),0)</f>
        <v>0</v>
      </c>
      <c r="G370" s="141">
        <f>IFERROR(IF($C370&gt;'PAT4'!$L$9,0,VLOOKUP($C370,'PAT4'!J:L,3)),0)</f>
        <v>0</v>
      </c>
      <c r="H370" s="141">
        <f>VLOOKUP($C370,'OC 1'!J:L,3)</f>
        <v>0</v>
      </c>
      <c r="I370" s="141">
        <f>VLOOKUP($C370,'OC 2'!J:L,3)</f>
        <v>0</v>
      </c>
      <c r="J370" s="141">
        <f>VLOOKUP($C370,'OC 3'!J:L,3)</f>
        <v>0</v>
      </c>
      <c r="K370" s="141">
        <f>IFERROR(IF($C370&gt;'Nouveau crédit'!$L$9,0,VLOOKUP($C370,'Nouveau crédit'!J:L,3)),0)</f>
        <v>0</v>
      </c>
      <c r="L370" s="143">
        <f t="shared" si="25"/>
        <v>0</v>
      </c>
      <c r="M370" s="144">
        <f>IFERROR(IF(C370&lt;=regroupement!$L$9,regroupement!$L$14,0),0)</f>
        <v>0</v>
      </c>
      <c r="N370" s="145">
        <f t="shared" si="26"/>
        <v>0</v>
      </c>
    </row>
    <row r="371" spans="2:14" x14ac:dyDescent="0.2">
      <c r="B371" s="54">
        <v>363</v>
      </c>
      <c r="C371" s="142">
        <f t="shared" si="24"/>
        <v>11017</v>
      </c>
      <c r="D371" s="141">
        <f>IFERROR(IF($C371&gt;'PAT1'!$L$9,0,VLOOKUP($C371,'PAT1'!J:L,3)),0)</f>
        <v>0</v>
      </c>
      <c r="E371" s="141">
        <f>IFERROR(IF($C371&gt;'PAT2'!$L$9,0,VLOOKUP($C371,'PAT2'!J:L,3)),0)</f>
        <v>0</v>
      </c>
      <c r="F371" s="141">
        <f>IFERROR(IF($C371&gt;'PAT3'!$L$9,0,VLOOKUP($C371,'PAT3'!J:L,3)),0)</f>
        <v>0</v>
      </c>
      <c r="G371" s="141">
        <f>IFERROR(IF($C371&gt;'PAT4'!$L$9,0,VLOOKUP($C371,'PAT4'!J:L,3)),0)</f>
        <v>0</v>
      </c>
      <c r="H371" s="141">
        <f>VLOOKUP($C371,'OC 1'!J:L,3)</f>
        <v>0</v>
      </c>
      <c r="I371" s="141">
        <f>VLOOKUP($C371,'OC 2'!J:L,3)</f>
        <v>0</v>
      </c>
      <c r="J371" s="141">
        <f>VLOOKUP($C371,'OC 3'!J:L,3)</f>
        <v>0</v>
      </c>
      <c r="K371" s="141">
        <f>IFERROR(IF($C371&gt;'Nouveau crédit'!$L$9,0,VLOOKUP($C371,'Nouveau crédit'!J:L,3)),0)</f>
        <v>0</v>
      </c>
      <c r="L371" s="143">
        <f t="shared" si="25"/>
        <v>0</v>
      </c>
      <c r="M371" s="144">
        <f>IFERROR(IF(C371&lt;=regroupement!$L$9,regroupement!$L$14,0),0)</f>
        <v>0</v>
      </c>
      <c r="N371" s="145">
        <f t="shared" si="26"/>
        <v>0</v>
      </c>
    </row>
    <row r="372" spans="2:14" x14ac:dyDescent="0.2">
      <c r="B372" s="54">
        <v>364</v>
      </c>
      <c r="C372" s="142">
        <f t="shared" si="24"/>
        <v>11045</v>
      </c>
      <c r="D372" s="141">
        <f>IFERROR(IF($C372&gt;'PAT1'!$L$9,0,VLOOKUP($C372,'PAT1'!J:L,3)),0)</f>
        <v>0</v>
      </c>
      <c r="E372" s="141">
        <f>IFERROR(IF($C372&gt;'PAT2'!$L$9,0,VLOOKUP($C372,'PAT2'!J:L,3)),0)</f>
        <v>0</v>
      </c>
      <c r="F372" s="141">
        <f>IFERROR(IF($C372&gt;'PAT3'!$L$9,0,VLOOKUP($C372,'PAT3'!J:L,3)),0)</f>
        <v>0</v>
      </c>
      <c r="G372" s="141">
        <f>IFERROR(IF($C372&gt;'PAT4'!$L$9,0,VLOOKUP($C372,'PAT4'!J:L,3)),0)</f>
        <v>0</v>
      </c>
      <c r="H372" s="141">
        <f>VLOOKUP($C372,'OC 1'!J:L,3)</f>
        <v>0</v>
      </c>
      <c r="I372" s="141">
        <f>VLOOKUP($C372,'OC 2'!J:L,3)</f>
        <v>0</v>
      </c>
      <c r="J372" s="141">
        <f>VLOOKUP($C372,'OC 3'!J:L,3)</f>
        <v>0</v>
      </c>
      <c r="K372" s="141">
        <f>IFERROR(IF($C372&gt;'Nouveau crédit'!$L$9,0,VLOOKUP($C372,'Nouveau crédit'!J:L,3)),0)</f>
        <v>0</v>
      </c>
      <c r="L372" s="143">
        <f t="shared" si="25"/>
        <v>0</v>
      </c>
      <c r="M372" s="144">
        <f>IFERROR(IF(C372&lt;=regroupement!$L$9,regroupement!$L$14,0),0)</f>
        <v>0</v>
      </c>
      <c r="N372" s="145">
        <f t="shared" si="26"/>
        <v>0</v>
      </c>
    </row>
    <row r="373" spans="2:14" x14ac:dyDescent="0.2">
      <c r="B373" s="54">
        <v>365</v>
      </c>
      <c r="C373" s="142">
        <f t="shared" si="24"/>
        <v>11076</v>
      </c>
      <c r="D373" s="141">
        <f>IFERROR(IF($C373&gt;'PAT1'!$L$9,0,VLOOKUP($C373,'PAT1'!J:L,3)),0)</f>
        <v>0</v>
      </c>
      <c r="E373" s="141">
        <f>IFERROR(IF($C373&gt;'PAT2'!$L$9,0,VLOOKUP($C373,'PAT2'!J:L,3)),0)</f>
        <v>0</v>
      </c>
      <c r="F373" s="141">
        <f>IFERROR(IF($C373&gt;'PAT3'!$L$9,0,VLOOKUP($C373,'PAT3'!J:L,3)),0)</f>
        <v>0</v>
      </c>
      <c r="G373" s="141">
        <f>IFERROR(IF($C373&gt;'PAT4'!$L$9,0,VLOOKUP($C373,'PAT4'!J:L,3)),0)</f>
        <v>0</v>
      </c>
      <c r="H373" s="141">
        <f>VLOOKUP($C373,'OC 1'!J:L,3)</f>
        <v>0</v>
      </c>
      <c r="I373" s="141">
        <f>VLOOKUP($C373,'OC 2'!J:L,3)</f>
        <v>0</v>
      </c>
      <c r="J373" s="141">
        <f>VLOOKUP($C373,'OC 3'!J:L,3)</f>
        <v>0</v>
      </c>
      <c r="K373" s="141">
        <f>IFERROR(IF($C373&gt;'Nouveau crédit'!$L$9,0,VLOOKUP($C373,'Nouveau crédit'!J:L,3)),0)</f>
        <v>0</v>
      </c>
      <c r="L373" s="143">
        <f t="shared" si="25"/>
        <v>0</v>
      </c>
      <c r="M373" s="144">
        <f>IFERROR(IF(C373&lt;=regroupement!$L$9,regroupement!$L$14,0),0)</f>
        <v>0</v>
      </c>
      <c r="N373" s="145">
        <f t="shared" si="26"/>
        <v>0</v>
      </c>
    </row>
    <row r="374" spans="2:14" x14ac:dyDescent="0.2">
      <c r="B374" s="54">
        <v>366</v>
      </c>
      <c r="C374" s="142">
        <f t="shared" si="24"/>
        <v>11106</v>
      </c>
      <c r="D374" s="141">
        <f>IFERROR(IF($C374&gt;'PAT1'!$L$9,0,VLOOKUP($C374,'PAT1'!J:L,3)),0)</f>
        <v>0</v>
      </c>
      <c r="E374" s="141">
        <f>IFERROR(IF($C374&gt;'PAT2'!$L$9,0,VLOOKUP($C374,'PAT2'!J:L,3)),0)</f>
        <v>0</v>
      </c>
      <c r="F374" s="141">
        <f>IFERROR(IF($C374&gt;'PAT3'!$L$9,0,VLOOKUP($C374,'PAT3'!J:L,3)),0)</f>
        <v>0</v>
      </c>
      <c r="G374" s="141">
        <f>IFERROR(IF($C374&gt;'PAT4'!$L$9,0,VLOOKUP($C374,'PAT4'!J:L,3)),0)</f>
        <v>0</v>
      </c>
      <c r="H374" s="141">
        <f>VLOOKUP($C374,'OC 1'!J:L,3)</f>
        <v>0</v>
      </c>
      <c r="I374" s="141">
        <f>VLOOKUP($C374,'OC 2'!J:L,3)</f>
        <v>0</v>
      </c>
      <c r="J374" s="141">
        <f>VLOOKUP($C374,'OC 3'!J:L,3)</f>
        <v>0</v>
      </c>
      <c r="K374" s="141">
        <f>IFERROR(IF($C374&gt;'Nouveau crédit'!$L$9,0,VLOOKUP($C374,'Nouveau crédit'!J:L,3)),0)</f>
        <v>0</v>
      </c>
      <c r="L374" s="143">
        <f t="shared" si="25"/>
        <v>0</v>
      </c>
      <c r="M374" s="144">
        <f>IFERROR(IF(C374&lt;=regroupement!$L$9,regroupement!$L$14,0),0)</f>
        <v>0</v>
      </c>
      <c r="N374" s="145">
        <f t="shared" si="26"/>
        <v>0</v>
      </c>
    </row>
    <row r="375" spans="2:14" x14ac:dyDescent="0.2">
      <c r="B375" s="54">
        <v>367</v>
      </c>
      <c r="C375" s="142">
        <f t="shared" si="24"/>
        <v>11137</v>
      </c>
      <c r="D375" s="141">
        <f>IFERROR(IF($C375&gt;'PAT1'!$L$9,0,VLOOKUP($C375,'PAT1'!J:L,3)),0)</f>
        <v>0</v>
      </c>
      <c r="E375" s="141">
        <f>IFERROR(IF($C375&gt;'PAT2'!$L$9,0,VLOOKUP($C375,'PAT2'!J:L,3)),0)</f>
        <v>0</v>
      </c>
      <c r="F375" s="141">
        <f>IFERROR(IF($C375&gt;'PAT3'!$L$9,0,VLOOKUP($C375,'PAT3'!J:L,3)),0)</f>
        <v>0</v>
      </c>
      <c r="G375" s="141">
        <f>IFERROR(IF($C375&gt;'PAT4'!$L$9,0,VLOOKUP($C375,'PAT4'!J:L,3)),0)</f>
        <v>0</v>
      </c>
      <c r="H375" s="141">
        <f>VLOOKUP($C375,'OC 1'!J:L,3)</f>
        <v>0</v>
      </c>
      <c r="I375" s="141">
        <f>VLOOKUP($C375,'OC 2'!J:L,3)</f>
        <v>0</v>
      </c>
      <c r="J375" s="141">
        <f>VLOOKUP($C375,'OC 3'!J:L,3)</f>
        <v>0</v>
      </c>
      <c r="K375" s="141">
        <f>IFERROR(IF($C375&gt;'Nouveau crédit'!$L$9,0,VLOOKUP($C375,'Nouveau crédit'!J:L,3)),0)</f>
        <v>0</v>
      </c>
      <c r="L375" s="143">
        <f t="shared" si="25"/>
        <v>0</v>
      </c>
      <c r="M375" s="144">
        <f>IFERROR(IF(C375&lt;=regroupement!$L$9,regroupement!$L$14,0),0)</f>
        <v>0</v>
      </c>
      <c r="N375" s="145">
        <f t="shared" si="26"/>
        <v>0</v>
      </c>
    </row>
    <row r="376" spans="2:14" x14ac:dyDescent="0.2">
      <c r="B376" s="54">
        <v>368</v>
      </c>
      <c r="C376" s="142">
        <f t="shared" si="24"/>
        <v>11167</v>
      </c>
      <c r="D376" s="141">
        <f>IFERROR(IF($C376&gt;'PAT1'!$L$9,0,VLOOKUP($C376,'PAT1'!J:L,3)),0)</f>
        <v>0</v>
      </c>
      <c r="E376" s="141">
        <f>IFERROR(IF($C376&gt;'PAT2'!$L$9,0,VLOOKUP($C376,'PAT2'!J:L,3)),0)</f>
        <v>0</v>
      </c>
      <c r="F376" s="141">
        <f>IFERROR(IF($C376&gt;'PAT3'!$L$9,0,VLOOKUP($C376,'PAT3'!J:L,3)),0)</f>
        <v>0</v>
      </c>
      <c r="G376" s="141">
        <f>IFERROR(IF($C376&gt;'PAT4'!$L$9,0,VLOOKUP($C376,'PAT4'!J:L,3)),0)</f>
        <v>0</v>
      </c>
      <c r="H376" s="141">
        <f>VLOOKUP($C376,'OC 1'!J:L,3)</f>
        <v>0</v>
      </c>
      <c r="I376" s="141">
        <f>VLOOKUP($C376,'OC 2'!J:L,3)</f>
        <v>0</v>
      </c>
      <c r="J376" s="141">
        <f>VLOOKUP($C376,'OC 3'!J:L,3)</f>
        <v>0</v>
      </c>
      <c r="K376" s="141">
        <f>IFERROR(IF($C376&gt;'Nouveau crédit'!$L$9,0,VLOOKUP($C376,'Nouveau crédit'!J:L,3)),0)</f>
        <v>0</v>
      </c>
      <c r="L376" s="143">
        <f t="shared" si="25"/>
        <v>0</v>
      </c>
      <c r="M376" s="144">
        <f>IFERROR(IF(C376&lt;=regroupement!$L$9,regroupement!$L$14,0),0)</f>
        <v>0</v>
      </c>
      <c r="N376" s="145">
        <f t="shared" si="26"/>
        <v>0</v>
      </c>
    </row>
    <row r="377" spans="2:14" x14ac:dyDescent="0.2">
      <c r="B377" s="54">
        <v>369</v>
      </c>
      <c r="C377" s="142">
        <f t="shared" si="24"/>
        <v>11198</v>
      </c>
      <c r="D377" s="141">
        <f>IFERROR(IF($C377&gt;'PAT1'!$L$9,0,VLOOKUP($C377,'PAT1'!J:L,3)),0)</f>
        <v>0</v>
      </c>
      <c r="E377" s="141">
        <f>IFERROR(IF($C377&gt;'PAT2'!$L$9,0,VLOOKUP($C377,'PAT2'!J:L,3)),0)</f>
        <v>0</v>
      </c>
      <c r="F377" s="141">
        <f>IFERROR(IF($C377&gt;'PAT3'!$L$9,0,VLOOKUP($C377,'PAT3'!J:L,3)),0)</f>
        <v>0</v>
      </c>
      <c r="G377" s="141">
        <f>IFERROR(IF($C377&gt;'PAT4'!$L$9,0,VLOOKUP($C377,'PAT4'!J:L,3)),0)</f>
        <v>0</v>
      </c>
      <c r="H377" s="141">
        <f>VLOOKUP($C377,'OC 1'!J:L,3)</f>
        <v>0</v>
      </c>
      <c r="I377" s="141">
        <f>VLOOKUP($C377,'OC 2'!J:L,3)</f>
        <v>0</v>
      </c>
      <c r="J377" s="141">
        <f>VLOOKUP($C377,'OC 3'!J:L,3)</f>
        <v>0</v>
      </c>
      <c r="K377" s="141">
        <f>IFERROR(IF($C377&gt;'Nouveau crédit'!$L$9,0,VLOOKUP($C377,'Nouveau crédit'!J:L,3)),0)</f>
        <v>0</v>
      </c>
      <c r="L377" s="143">
        <f t="shared" si="25"/>
        <v>0</v>
      </c>
      <c r="M377" s="144">
        <f>IFERROR(IF(C377&lt;=regroupement!$L$9,regroupement!$L$14,0),0)</f>
        <v>0</v>
      </c>
      <c r="N377" s="145">
        <f t="shared" si="26"/>
        <v>0</v>
      </c>
    </row>
    <row r="378" spans="2:14" x14ac:dyDescent="0.2">
      <c r="B378" s="54">
        <v>370</v>
      </c>
      <c r="C378" s="142">
        <f t="shared" si="24"/>
        <v>11229</v>
      </c>
      <c r="D378" s="141">
        <f>IFERROR(IF($C378&gt;'PAT1'!$L$9,0,VLOOKUP($C378,'PAT1'!J:L,3)),0)</f>
        <v>0</v>
      </c>
      <c r="E378" s="141">
        <f>IFERROR(IF($C378&gt;'PAT2'!$L$9,0,VLOOKUP($C378,'PAT2'!J:L,3)),0)</f>
        <v>0</v>
      </c>
      <c r="F378" s="141">
        <f>IFERROR(IF($C378&gt;'PAT3'!$L$9,0,VLOOKUP($C378,'PAT3'!J:L,3)),0)</f>
        <v>0</v>
      </c>
      <c r="G378" s="141">
        <f>IFERROR(IF($C378&gt;'PAT4'!$L$9,0,VLOOKUP($C378,'PAT4'!J:L,3)),0)</f>
        <v>0</v>
      </c>
      <c r="H378" s="141">
        <f>VLOOKUP($C378,'OC 1'!J:L,3)</f>
        <v>0</v>
      </c>
      <c r="I378" s="141">
        <f>VLOOKUP($C378,'OC 2'!J:L,3)</f>
        <v>0</v>
      </c>
      <c r="J378" s="141">
        <f>VLOOKUP($C378,'OC 3'!J:L,3)</f>
        <v>0</v>
      </c>
      <c r="K378" s="141">
        <f>IFERROR(IF($C378&gt;'Nouveau crédit'!$L$9,0,VLOOKUP($C378,'Nouveau crédit'!J:L,3)),0)</f>
        <v>0</v>
      </c>
      <c r="L378" s="143">
        <f t="shared" si="25"/>
        <v>0</v>
      </c>
      <c r="M378" s="144">
        <f>IFERROR(IF(C378&lt;=regroupement!$L$9,regroupement!$L$14,0),0)</f>
        <v>0</v>
      </c>
      <c r="N378" s="145">
        <f t="shared" si="26"/>
        <v>0</v>
      </c>
    </row>
    <row r="379" spans="2:14" x14ac:dyDescent="0.2">
      <c r="B379" s="54">
        <v>371</v>
      </c>
      <c r="C379" s="142">
        <f t="shared" si="24"/>
        <v>11259</v>
      </c>
      <c r="D379" s="141">
        <f>IFERROR(IF($C379&gt;'PAT1'!$L$9,0,VLOOKUP($C379,'PAT1'!J:L,3)),0)</f>
        <v>0</v>
      </c>
      <c r="E379" s="141">
        <f>IFERROR(IF($C379&gt;'PAT2'!$L$9,0,VLOOKUP($C379,'PAT2'!J:L,3)),0)</f>
        <v>0</v>
      </c>
      <c r="F379" s="141">
        <f>IFERROR(IF($C379&gt;'PAT3'!$L$9,0,VLOOKUP($C379,'PAT3'!J:L,3)),0)</f>
        <v>0</v>
      </c>
      <c r="G379" s="141">
        <f>IFERROR(IF($C379&gt;'PAT4'!$L$9,0,VLOOKUP($C379,'PAT4'!J:L,3)),0)</f>
        <v>0</v>
      </c>
      <c r="H379" s="141">
        <f>VLOOKUP($C379,'OC 1'!J:L,3)</f>
        <v>0</v>
      </c>
      <c r="I379" s="141">
        <f>VLOOKUP($C379,'OC 2'!J:L,3)</f>
        <v>0</v>
      </c>
      <c r="J379" s="141">
        <f>VLOOKUP($C379,'OC 3'!J:L,3)</f>
        <v>0</v>
      </c>
      <c r="K379" s="141">
        <f>IFERROR(IF($C379&gt;'Nouveau crédit'!$L$9,0,VLOOKUP($C379,'Nouveau crédit'!J:L,3)),0)</f>
        <v>0</v>
      </c>
      <c r="L379" s="143">
        <f t="shared" si="25"/>
        <v>0</v>
      </c>
      <c r="M379" s="144">
        <f>IFERROR(IF(C379&lt;=regroupement!$L$9,regroupement!$L$14,0),0)</f>
        <v>0</v>
      </c>
      <c r="N379" s="145">
        <f t="shared" si="26"/>
        <v>0</v>
      </c>
    </row>
    <row r="380" spans="2:14" x14ac:dyDescent="0.2">
      <c r="B380" s="54">
        <v>372</v>
      </c>
      <c r="C380" s="142">
        <f t="shared" si="24"/>
        <v>11290</v>
      </c>
      <c r="D380" s="141">
        <f>IFERROR(IF($C380&gt;'PAT1'!$L$9,0,VLOOKUP($C380,'PAT1'!J:L,3)),0)</f>
        <v>0</v>
      </c>
      <c r="E380" s="141">
        <f>IFERROR(IF($C380&gt;'PAT2'!$L$9,0,VLOOKUP($C380,'PAT2'!J:L,3)),0)</f>
        <v>0</v>
      </c>
      <c r="F380" s="141">
        <f>IFERROR(IF($C380&gt;'PAT3'!$L$9,0,VLOOKUP($C380,'PAT3'!J:L,3)),0)</f>
        <v>0</v>
      </c>
      <c r="G380" s="141">
        <f>IFERROR(IF($C380&gt;'PAT4'!$L$9,0,VLOOKUP($C380,'PAT4'!J:L,3)),0)</f>
        <v>0</v>
      </c>
      <c r="H380" s="141">
        <f>VLOOKUP($C380,'OC 1'!J:L,3)</f>
        <v>0</v>
      </c>
      <c r="I380" s="141">
        <f>VLOOKUP($C380,'OC 2'!J:L,3)</f>
        <v>0</v>
      </c>
      <c r="J380" s="141">
        <f>VLOOKUP($C380,'OC 3'!J:L,3)</f>
        <v>0</v>
      </c>
      <c r="K380" s="141">
        <f>IFERROR(IF($C380&gt;'Nouveau crédit'!$L$9,0,VLOOKUP($C380,'Nouveau crédit'!J:L,3)),0)</f>
        <v>0</v>
      </c>
      <c r="L380" s="143">
        <f t="shared" si="25"/>
        <v>0</v>
      </c>
      <c r="M380" s="144">
        <f>IFERROR(IF(C380&lt;=regroupement!$L$9,regroupement!$L$14,0),0)</f>
        <v>0</v>
      </c>
      <c r="N380" s="145">
        <f t="shared" si="26"/>
        <v>0</v>
      </c>
    </row>
    <row r="381" spans="2:14" x14ac:dyDescent="0.2">
      <c r="B381" s="54">
        <v>373</v>
      </c>
      <c r="C381" s="142">
        <f t="shared" si="24"/>
        <v>11320</v>
      </c>
      <c r="D381" s="141">
        <f>IFERROR(IF($C381&gt;'PAT1'!$L$9,0,VLOOKUP($C381,'PAT1'!J:L,3)),0)</f>
        <v>0</v>
      </c>
      <c r="E381" s="141">
        <f>IFERROR(IF($C381&gt;'PAT2'!$L$9,0,VLOOKUP($C381,'PAT2'!J:L,3)),0)</f>
        <v>0</v>
      </c>
      <c r="F381" s="141">
        <f>IFERROR(IF($C381&gt;'PAT3'!$L$9,0,VLOOKUP($C381,'PAT3'!J:L,3)),0)</f>
        <v>0</v>
      </c>
      <c r="G381" s="141">
        <f>IFERROR(IF($C381&gt;'PAT4'!$L$9,0,VLOOKUP($C381,'PAT4'!J:L,3)),0)</f>
        <v>0</v>
      </c>
      <c r="H381" s="141">
        <f>VLOOKUP($C381,'OC 1'!J:L,3)</f>
        <v>0</v>
      </c>
      <c r="I381" s="141">
        <f>VLOOKUP($C381,'OC 2'!J:L,3)</f>
        <v>0</v>
      </c>
      <c r="J381" s="141">
        <f>VLOOKUP($C381,'OC 3'!J:L,3)</f>
        <v>0</v>
      </c>
      <c r="K381" s="141">
        <f>IFERROR(IF($C381&gt;'Nouveau crédit'!$L$9,0,VLOOKUP($C381,'Nouveau crédit'!J:L,3)),0)</f>
        <v>0</v>
      </c>
      <c r="L381" s="143">
        <f t="shared" si="25"/>
        <v>0</v>
      </c>
      <c r="M381" s="144">
        <f>IFERROR(IF(C381&lt;=regroupement!$L$9,regroupement!$L$14,0),0)</f>
        <v>0</v>
      </c>
      <c r="N381" s="145">
        <f t="shared" si="26"/>
        <v>0</v>
      </c>
    </row>
    <row r="382" spans="2:14" x14ac:dyDescent="0.2">
      <c r="B382" s="54">
        <v>374</v>
      </c>
      <c r="C382" s="142">
        <f t="shared" si="24"/>
        <v>11351</v>
      </c>
      <c r="D382" s="141">
        <f>IFERROR(IF($C382&gt;'PAT1'!$L$9,0,VLOOKUP($C382,'PAT1'!J:L,3)),0)</f>
        <v>0</v>
      </c>
      <c r="E382" s="141">
        <f>IFERROR(IF($C382&gt;'PAT2'!$L$9,0,VLOOKUP($C382,'PAT2'!J:L,3)),0)</f>
        <v>0</v>
      </c>
      <c r="F382" s="141">
        <f>IFERROR(IF($C382&gt;'PAT3'!$L$9,0,VLOOKUP($C382,'PAT3'!J:L,3)),0)</f>
        <v>0</v>
      </c>
      <c r="G382" s="141">
        <f>IFERROR(IF($C382&gt;'PAT4'!$L$9,0,VLOOKUP($C382,'PAT4'!J:L,3)),0)</f>
        <v>0</v>
      </c>
      <c r="H382" s="141">
        <f>VLOOKUP($C382,'OC 1'!J:L,3)</f>
        <v>0</v>
      </c>
      <c r="I382" s="141">
        <f>VLOOKUP($C382,'OC 2'!J:L,3)</f>
        <v>0</v>
      </c>
      <c r="J382" s="141">
        <f>VLOOKUP($C382,'OC 3'!J:L,3)</f>
        <v>0</v>
      </c>
      <c r="K382" s="141">
        <f>IFERROR(IF($C382&gt;'Nouveau crédit'!$L$9,0,VLOOKUP($C382,'Nouveau crédit'!J:L,3)),0)</f>
        <v>0</v>
      </c>
      <c r="L382" s="143">
        <f t="shared" si="25"/>
        <v>0</v>
      </c>
      <c r="M382" s="144">
        <f>IFERROR(IF(C382&lt;=regroupement!$L$9,regroupement!$L$14,0),0)</f>
        <v>0</v>
      </c>
      <c r="N382" s="145">
        <f t="shared" si="26"/>
        <v>0</v>
      </c>
    </row>
    <row r="383" spans="2:14" x14ac:dyDescent="0.2">
      <c r="B383" s="54">
        <v>375</v>
      </c>
      <c r="C383" s="142">
        <f t="shared" si="24"/>
        <v>11382</v>
      </c>
      <c r="D383" s="141">
        <f>IFERROR(IF($C383&gt;'PAT1'!$L$9,0,VLOOKUP($C383,'PAT1'!J:L,3)),0)</f>
        <v>0</v>
      </c>
      <c r="E383" s="141">
        <f>IFERROR(IF($C383&gt;'PAT2'!$L$9,0,VLOOKUP($C383,'PAT2'!J:L,3)),0)</f>
        <v>0</v>
      </c>
      <c r="F383" s="141">
        <f>IFERROR(IF($C383&gt;'PAT3'!$L$9,0,VLOOKUP($C383,'PAT3'!J:L,3)),0)</f>
        <v>0</v>
      </c>
      <c r="G383" s="141">
        <f>IFERROR(IF($C383&gt;'PAT4'!$L$9,0,VLOOKUP($C383,'PAT4'!J:L,3)),0)</f>
        <v>0</v>
      </c>
      <c r="H383" s="141">
        <f>VLOOKUP($C383,'OC 1'!J:L,3)</f>
        <v>0</v>
      </c>
      <c r="I383" s="141">
        <f>VLOOKUP($C383,'OC 2'!J:L,3)</f>
        <v>0</v>
      </c>
      <c r="J383" s="141">
        <f>VLOOKUP($C383,'OC 3'!J:L,3)</f>
        <v>0</v>
      </c>
      <c r="K383" s="141">
        <f>IFERROR(IF($C383&gt;'Nouveau crédit'!$L$9,0,VLOOKUP($C383,'Nouveau crédit'!J:L,3)),0)</f>
        <v>0</v>
      </c>
      <c r="L383" s="143">
        <f t="shared" si="25"/>
        <v>0</v>
      </c>
      <c r="M383" s="144">
        <f>IFERROR(IF(C383&lt;=regroupement!$L$9,regroupement!$L$14,0),0)</f>
        <v>0</v>
      </c>
      <c r="N383" s="145">
        <f t="shared" si="26"/>
        <v>0</v>
      </c>
    </row>
    <row r="384" spans="2:14" x14ac:dyDescent="0.2">
      <c r="B384" s="54">
        <v>376</v>
      </c>
      <c r="C384" s="142">
        <f t="shared" si="24"/>
        <v>11410</v>
      </c>
      <c r="D384" s="141">
        <f>IFERROR(IF($C384&gt;'PAT1'!$L$9,0,VLOOKUP($C384,'PAT1'!J:L,3)),0)</f>
        <v>0</v>
      </c>
      <c r="E384" s="141">
        <f>IFERROR(IF($C384&gt;'PAT2'!$L$9,0,VLOOKUP($C384,'PAT2'!J:L,3)),0)</f>
        <v>0</v>
      </c>
      <c r="F384" s="141">
        <f>IFERROR(IF($C384&gt;'PAT3'!$L$9,0,VLOOKUP($C384,'PAT3'!J:L,3)),0)</f>
        <v>0</v>
      </c>
      <c r="G384" s="141">
        <f>IFERROR(IF($C384&gt;'PAT4'!$L$9,0,VLOOKUP($C384,'PAT4'!J:L,3)),0)</f>
        <v>0</v>
      </c>
      <c r="H384" s="141">
        <f>VLOOKUP($C384,'OC 1'!J:L,3)</f>
        <v>0</v>
      </c>
      <c r="I384" s="141">
        <f>VLOOKUP($C384,'OC 2'!J:L,3)</f>
        <v>0</v>
      </c>
      <c r="J384" s="141">
        <f>VLOOKUP($C384,'OC 3'!J:L,3)</f>
        <v>0</v>
      </c>
      <c r="K384" s="141">
        <f>IFERROR(IF($C384&gt;'Nouveau crédit'!$L$9,0,VLOOKUP($C384,'Nouveau crédit'!J:L,3)),0)</f>
        <v>0</v>
      </c>
      <c r="L384" s="143">
        <f t="shared" si="25"/>
        <v>0</v>
      </c>
      <c r="M384" s="144">
        <f>IFERROR(IF(C384&lt;=regroupement!$L$9,regroupement!$L$14,0),0)</f>
        <v>0</v>
      </c>
      <c r="N384" s="145">
        <f t="shared" si="26"/>
        <v>0</v>
      </c>
    </row>
    <row r="385" spans="2:14" x14ac:dyDescent="0.2">
      <c r="B385" s="54">
        <v>377</v>
      </c>
      <c r="C385" s="142">
        <f t="shared" si="24"/>
        <v>11441</v>
      </c>
      <c r="D385" s="141">
        <f>IFERROR(IF($C385&gt;'PAT1'!$L$9,0,VLOOKUP($C385,'PAT1'!J:L,3)),0)</f>
        <v>0</v>
      </c>
      <c r="E385" s="141">
        <f>IFERROR(IF($C385&gt;'PAT2'!$L$9,0,VLOOKUP($C385,'PAT2'!J:L,3)),0)</f>
        <v>0</v>
      </c>
      <c r="F385" s="141">
        <f>IFERROR(IF($C385&gt;'PAT3'!$L$9,0,VLOOKUP($C385,'PAT3'!J:L,3)),0)</f>
        <v>0</v>
      </c>
      <c r="G385" s="141">
        <f>IFERROR(IF($C385&gt;'PAT4'!$L$9,0,VLOOKUP($C385,'PAT4'!J:L,3)),0)</f>
        <v>0</v>
      </c>
      <c r="H385" s="141">
        <f>VLOOKUP($C385,'OC 1'!J:L,3)</f>
        <v>0</v>
      </c>
      <c r="I385" s="141">
        <f>VLOOKUP($C385,'OC 2'!J:L,3)</f>
        <v>0</v>
      </c>
      <c r="J385" s="141">
        <f>VLOOKUP($C385,'OC 3'!J:L,3)</f>
        <v>0</v>
      </c>
      <c r="K385" s="141">
        <f>IFERROR(IF($C385&gt;'Nouveau crédit'!$L$9,0,VLOOKUP($C385,'Nouveau crédit'!J:L,3)),0)</f>
        <v>0</v>
      </c>
      <c r="L385" s="143">
        <f t="shared" si="25"/>
        <v>0</v>
      </c>
      <c r="M385" s="144">
        <f>IFERROR(IF(C385&lt;=regroupement!$L$9,regroupement!$L$14,0),0)</f>
        <v>0</v>
      </c>
      <c r="N385" s="145">
        <f t="shared" si="26"/>
        <v>0</v>
      </c>
    </row>
    <row r="386" spans="2:14" x14ac:dyDescent="0.2">
      <c r="B386" s="54">
        <v>378</v>
      </c>
      <c r="C386" s="142">
        <f t="shared" si="24"/>
        <v>11471</v>
      </c>
      <c r="D386" s="141">
        <f>IFERROR(IF($C386&gt;'PAT1'!$L$9,0,VLOOKUP($C386,'PAT1'!J:L,3)),0)</f>
        <v>0</v>
      </c>
      <c r="E386" s="141">
        <f>IFERROR(IF($C386&gt;'PAT2'!$L$9,0,VLOOKUP($C386,'PAT2'!J:L,3)),0)</f>
        <v>0</v>
      </c>
      <c r="F386" s="141">
        <f>IFERROR(IF($C386&gt;'PAT3'!$L$9,0,VLOOKUP($C386,'PAT3'!J:L,3)),0)</f>
        <v>0</v>
      </c>
      <c r="G386" s="141">
        <f>IFERROR(IF($C386&gt;'PAT4'!$L$9,0,VLOOKUP($C386,'PAT4'!J:L,3)),0)</f>
        <v>0</v>
      </c>
      <c r="H386" s="141">
        <f>VLOOKUP($C386,'OC 1'!J:L,3)</f>
        <v>0</v>
      </c>
      <c r="I386" s="141">
        <f>VLOOKUP($C386,'OC 2'!J:L,3)</f>
        <v>0</v>
      </c>
      <c r="J386" s="141">
        <f>VLOOKUP($C386,'OC 3'!J:L,3)</f>
        <v>0</v>
      </c>
      <c r="K386" s="141">
        <f>IFERROR(IF($C386&gt;'Nouveau crédit'!$L$9,0,VLOOKUP($C386,'Nouveau crédit'!J:L,3)),0)</f>
        <v>0</v>
      </c>
      <c r="L386" s="143">
        <f t="shared" si="25"/>
        <v>0</v>
      </c>
      <c r="M386" s="144">
        <f>IFERROR(IF(C386&lt;=regroupement!$L$9,regroupement!$L$14,0),0)</f>
        <v>0</v>
      </c>
      <c r="N386" s="145">
        <f t="shared" si="26"/>
        <v>0</v>
      </c>
    </row>
    <row r="387" spans="2:14" x14ac:dyDescent="0.2">
      <c r="B387" s="54">
        <v>379</v>
      </c>
      <c r="C387" s="142">
        <f t="shared" si="24"/>
        <v>11502</v>
      </c>
      <c r="D387" s="141">
        <f>IFERROR(IF($C387&gt;'PAT1'!$L$9,0,VLOOKUP($C387,'PAT1'!J:L,3)),0)</f>
        <v>0</v>
      </c>
      <c r="E387" s="141">
        <f>IFERROR(IF($C387&gt;'PAT2'!$L$9,0,VLOOKUP($C387,'PAT2'!J:L,3)),0)</f>
        <v>0</v>
      </c>
      <c r="F387" s="141">
        <f>IFERROR(IF($C387&gt;'PAT3'!$L$9,0,VLOOKUP($C387,'PAT3'!J:L,3)),0)</f>
        <v>0</v>
      </c>
      <c r="G387" s="141">
        <f>IFERROR(IF($C387&gt;'PAT4'!$L$9,0,VLOOKUP($C387,'PAT4'!J:L,3)),0)</f>
        <v>0</v>
      </c>
      <c r="H387" s="141">
        <f>VLOOKUP($C387,'OC 1'!J:L,3)</f>
        <v>0</v>
      </c>
      <c r="I387" s="141">
        <f>VLOOKUP($C387,'OC 2'!J:L,3)</f>
        <v>0</v>
      </c>
      <c r="J387" s="141">
        <f>VLOOKUP($C387,'OC 3'!J:L,3)</f>
        <v>0</v>
      </c>
      <c r="K387" s="141">
        <f>IFERROR(IF($C387&gt;'Nouveau crédit'!$L$9,0,VLOOKUP($C387,'Nouveau crédit'!J:L,3)),0)</f>
        <v>0</v>
      </c>
      <c r="L387" s="143">
        <f t="shared" si="25"/>
        <v>0</v>
      </c>
      <c r="M387" s="144">
        <f>IFERROR(IF(C387&lt;=regroupement!$L$9,regroupement!$L$14,0),0)</f>
        <v>0</v>
      </c>
      <c r="N387" s="145">
        <f t="shared" si="26"/>
        <v>0</v>
      </c>
    </row>
    <row r="388" spans="2:14" x14ac:dyDescent="0.2">
      <c r="B388" s="54">
        <v>380</v>
      </c>
      <c r="C388" s="142">
        <f t="shared" si="24"/>
        <v>11532</v>
      </c>
      <c r="D388" s="141">
        <f>IFERROR(IF($C388&gt;'PAT1'!$L$9,0,VLOOKUP($C388,'PAT1'!J:L,3)),0)</f>
        <v>0</v>
      </c>
      <c r="E388" s="141">
        <f>IFERROR(IF($C388&gt;'PAT2'!$L$9,0,VLOOKUP($C388,'PAT2'!J:L,3)),0)</f>
        <v>0</v>
      </c>
      <c r="F388" s="141">
        <f>IFERROR(IF($C388&gt;'PAT3'!$L$9,0,VLOOKUP($C388,'PAT3'!J:L,3)),0)</f>
        <v>0</v>
      </c>
      <c r="G388" s="141">
        <f>IFERROR(IF($C388&gt;'PAT4'!$L$9,0,VLOOKUP($C388,'PAT4'!J:L,3)),0)</f>
        <v>0</v>
      </c>
      <c r="H388" s="141">
        <f>VLOOKUP($C388,'OC 1'!J:L,3)</f>
        <v>0</v>
      </c>
      <c r="I388" s="141">
        <f>VLOOKUP($C388,'OC 2'!J:L,3)</f>
        <v>0</v>
      </c>
      <c r="J388" s="141">
        <f>VLOOKUP($C388,'OC 3'!J:L,3)</f>
        <v>0</v>
      </c>
      <c r="K388" s="141">
        <f>IFERROR(IF($C388&gt;'Nouveau crédit'!$L$9,0,VLOOKUP($C388,'Nouveau crédit'!J:L,3)),0)</f>
        <v>0</v>
      </c>
      <c r="L388" s="143">
        <f t="shared" si="25"/>
        <v>0</v>
      </c>
      <c r="M388" s="144">
        <f>IFERROR(IF(C388&lt;=regroupement!$L$9,regroupement!$L$14,0),0)</f>
        <v>0</v>
      </c>
      <c r="N388" s="145">
        <f t="shared" si="26"/>
        <v>0</v>
      </c>
    </row>
    <row r="389" spans="2:14" x14ac:dyDescent="0.2">
      <c r="B389" s="54">
        <v>381</v>
      </c>
      <c r="C389" s="142">
        <f t="shared" si="24"/>
        <v>11563</v>
      </c>
      <c r="D389" s="141">
        <f>IFERROR(IF($C389&gt;'PAT1'!$L$9,0,VLOOKUP($C389,'PAT1'!J:L,3)),0)</f>
        <v>0</v>
      </c>
      <c r="E389" s="141">
        <f>IFERROR(IF($C389&gt;'PAT2'!$L$9,0,VLOOKUP($C389,'PAT2'!J:L,3)),0)</f>
        <v>0</v>
      </c>
      <c r="F389" s="141">
        <f>IFERROR(IF($C389&gt;'PAT3'!$L$9,0,VLOOKUP($C389,'PAT3'!J:L,3)),0)</f>
        <v>0</v>
      </c>
      <c r="G389" s="141">
        <f>IFERROR(IF($C389&gt;'PAT4'!$L$9,0,VLOOKUP($C389,'PAT4'!J:L,3)),0)</f>
        <v>0</v>
      </c>
      <c r="H389" s="141">
        <f>VLOOKUP($C389,'OC 1'!J:L,3)</f>
        <v>0</v>
      </c>
      <c r="I389" s="141">
        <f>VLOOKUP($C389,'OC 2'!J:L,3)</f>
        <v>0</v>
      </c>
      <c r="J389" s="141">
        <f>VLOOKUP($C389,'OC 3'!J:L,3)</f>
        <v>0</v>
      </c>
      <c r="K389" s="141">
        <f>IFERROR(IF($C389&gt;'Nouveau crédit'!$L$9,0,VLOOKUP($C389,'Nouveau crédit'!J:L,3)),0)</f>
        <v>0</v>
      </c>
      <c r="L389" s="143">
        <f t="shared" si="25"/>
        <v>0</v>
      </c>
      <c r="M389" s="144">
        <f>IFERROR(IF(C389&lt;=regroupement!$L$9,regroupement!$L$14,0),0)</f>
        <v>0</v>
      </c>
      <c r="N389" s="145">
        <f t="shared" si="26"/>
        <v>0</v>
      </c>
    </row>
    <row r="390" spans="2:14" x14ac:dyDescent="0.2">
      <c r="B390" s="54">
        <v>382</v>
      </c>
      <c r="C390" s="142">
        <f t="shared" si="24"/>
        <v>11594</v>
      </c>
      <c r="D390" s="141">
        <f>IFERROR(IF($C390&gt;'PAT1'!$L$9,0,VLOOKUP($C390,'PAT1'!J:L,3)),0)</f>
        <v>0</v>
      </c>
      <c r="E390" s="141">
        <f>IFERROR(IF($C390&gt;'PAT2'!$L$9,0,VLOOKUP($C390,'PAT2'!J:L,3)),0)</f>
        <v>0</v>
      </c>
      <c r="F390" s="141">
        <f>IFERROR(IF($C390&gt;'PAT3'!$L$9,0,VLOOKUP($C390,'PAT3'!J:L,3)),0)</f>
        <v>0</v>
      </c>
      <c r="G390" s="141">
        <f>IFERROR(IF($C390&gt;'PAT4'!$L$9,0,VLOOKUP($C390,'PAT4'!J:L,3)),0)</f>
        <v>0</v>
      </c>
      <c r="H390" s="141">
        <f>VLOOKUP($C390,'OC 1'!J:L,3)</f>
        <v>0</v>
      </c>
      <c r="I390" s="141">
        <f>VLOOKUP($C390,'OC 2'!J:L,3)</f>
        <v>0</v>
      </c>
      <c r="J390" s="141">
        <f>VLOOKUP($C390,'OC 3'!J:L,3)</f>
        <v>0</v>
      </c>
      <c r="K390" s="141">
        <f>IFERROR(IF($C390&gt;'Nouveau crédit'!$L$9,0,VLOOKUP($C390,'Nouveau crédit'!J:L,3)),0)</f>
        <v>0</v>
      </c>
      <c r="L390" s="143">
        <f t="shared" si="25"/>
        <v>0</v>
      </c>
      <c r="M390" s="144">
        <f>IFERROR(IF(C390&lt;=regroupement!$L$9,regroupement!$L$14,0),0)</f>
        <v>0</v>
      </c>
      <c r="N390" s="145">
        <f t="shared" si="26"/>
        <v>0</v>
      </c>
    </row>
    <row r="391" spans="2:14" x14ac:dyDescent="0.2">
      <c r="B391" s="54">
        <v>383</v>
      </c>
      <c r="C391" s="142">
        <f t="shared" si="24"/>
        <v>11624</v>
      </c>
      <c r="D391" s="141">
        <f>IFERROR(IF($C391&gt;'PAT1'!$L$9,0,VLOOKUP($C391,'PAT1'!J:L,3)),0)</f>
        <v>0</v>
      </c>
      <c r="E391" s="141">
        <f>IFERROR(IF($C391&gt;'PAT2'!$L$9,0,VLOOKUP($C391,'PAT2'!J:L,3)),0)</f>
        <v>0</v>
      </c>
      <c r="F391" s="141">
        <f>IFERROR(IF($C391&gt;'PAT3'!$L$9,0,VLOOKUP($C391,'PAT3'!J:L,3)),0)</f>
        <v>0</v>
      </c>
      <c r="G391" s="141">
        <f>IFERROR(IF($C391&gt;'PAT4'!$L$9,0,VLOOKUP($C391,'PAT4'!J:L,3)),0)</f>
        <v>0</v>
      </c>
      <c r="H391" s="141">
        <f>VLOOKUP($C391,'OC 1'!J:L,3)</f>
        <v>0</v>
      </c>
      <c r="I391" s="141">
        <f>VLOOKUP($C391,'OC 2'!J:L,3)</f>
        <v>0</v>
      </c>
      <c r="J391" s="141">
        <f>VLOOKUP($C391,'OC 3'!J:L,3)</f>
        <v>0</v>
      </c>
      <c r="K391" s="141">
        <f>IFERROR(IF($C391&gt;'Nouveau crédit'!$L$9,0,VLOOKUP($C391,'Nouveau crédit'!J:L,3)),0)</f>
        <v>0</v>
      </c>
      <c r="L391" s="143">
        <f t="shared" si="25"/>
        <v>0</v>
      </c>
      <c r="M391" s="144">
        <f>IFERROR(IF(C391&lt;=regroupement!$L$9,regroupement!$L$14,0),0)</f>
        <v>0</v>
      </c>
      <c r="N391" s="145">
        <f t="shared" si="26"/>
        <v>0</v>
      </c>
    </row>
    <row r="392" spans="2:14" x14ac:dyDescent="0.2">
      <c r="B392" s="54">
        <v>384</v>
      </c>
      <c r="C392" s="142">
        <f t="shared" si="24"/>
        <v>11655</v>
      </c>
      <c r="D392" s="141">
        <f>IFERROR(IF($C392&gt;'PAT1'!$L$9,0,VLOOKUP($C392,'PAT1'!J:L,3)),0)</f>
        <v>0</v>
      </c>
      <c r="E392" s="141">
        <f>IFERROR(IF($C392&gt;'PAT2'!$L$9,0,VLOOKUP($C392,'PAT2'!J:L,3)),0)</f>
        <v>0</v>
      </c>
      <c r="F392" s="141">
        <f>IFERROR(IF($C392&gt;'PAT3'!$L$9,0,VLOOKUP($C392,'PAT3'!J:L,3)),0)</f>
        <v>0</v>
      </c>
      <c r="G392" s="141">
        <f>IFERROR(IF($C392&gt;'PAT4'!$L$9,0,VLOOKUP($C392,'PAT4'!J:L,3)),0)</f>
        <v>0</v>
      </c>
      <c r="H392" s="141">
        <f>VLOOKUP($C392,'OC 1'!J:L,3)</f>
        <v>0</v>
      </c>
      <c r="I392" s="141">
        <f>VLOOKUP($C392,'OC 2'!J:L,3)</f>
        <v>0</v>
      </c>
      <c r="J392" s="141">
        <f>VLOOKUP($C392,'OC 3'!J:L,3)</f>
        <v>0</v>
      </c>
      <c r="K392" s="141">
        <f>IFERROR(IF($C392&gt;'Nouveau crédit'!$L$9,0,VLOOKUP($C392,'Nouveau crédit'!J:L,3)),0)</f>
        <v>0</v>
      </c>
      <c r="L392" s="143">
        <f t="shared" si="25"/>
        <v>0</v>
      </c>
      <c r="M392" s="144">
        <f>IFERROR(IF(C392&lt;=regroupement!$L$9,regroupement!$L$14,0),0)</f>
        <v>0</v>
      </c>
      <c r="N392" s="145">
        <f t="shared" si="26"/>
        <v>0</v>
      </c>
    </row>
    <row r="393" spans="2:14" x14ac:dyDescent="0.2">
      <c r="B393" s="54">
        <v>385</v>
      </c>
      <c r="C393" s="142">
        <f t="shared" si="24"/>
        <v>11685</v>
      </c>
      <c r="D393" s="141">
        <f>IFERROR(IF($C393&gt;'PAT1'!$L$9,0,VLOOKUP($C393,'PAT1'!J:L,3)),0)</f>
        <v>0</v>
      </c>
      <c r="E393" s="141">
        <f>IFERROR(IF($C393&gt;'PAT2'!$L$9,0,VLOOKUP($C393,'PAT2'!J:L,3)),0)</f>
        <v>0</v>
      </c>
      <c r="F393" s="141">
        <f>IFERROR(IF($C393&gt;'PAT3'!$L$9,0,VLOOKUP($C393,'PAT3'!J:L,3)),0)</f>
        <v>0</v>
      </c>
      <c r="G393" s="141">
        <f>IFERROR(IF($C393&gt;'PAT4'!$L$9,0,VLOOKUP($C393,'PAT4'!J:L,3)),0)</f>
        <v>0</v>
      </c>
      <c r="H393" s="141">
        <f>VLOOKUP($C393,'OC 1'!J:L,3)</f>
        <v>0</v>
      </c>
      <c r="I393" s="141">
        <f>VLOOKUP($C393,'OC 2'!J:L,3)</f>
        <v>0</v>
      </c>
      <c r="J393" s="141">
        <f>VLOOKUP($C393,'OC 3'!J:L,3)</f>
        <v>0</v>
      </c>
      <c r="K393" s="141">
        <f>IFERROR(IF($C393&gt;'Nouveau crédit'!$L$9,0,VLOOKUP($C393,'Nouveau crédit'!J:L,3)),0)</f>
        <v>0</v>
      </c>
      <c r="L393" s="143">
        <f t="shared" si="25"/>
        <v>0</v>
      </c>
      <c r="M393" s="144">
        <f>IFERROR(IF(C393&lt;=regroupement!$L$9,regroupement!$L$14,0),0)</f>
        <v>0</v>
      </c>
      <c r="N393" s="145">
        <f t="shared" si="26"/>
        <v>0</v>
      </c>
    </row>
    <row r="394" spans="2:14" x14ac:dyDescent="0.2">
      <c r="B394" s="54">
        <v>386</v>
      </c>
      <c r="C394" s="142">
        <f t="shared" si="24"/>
        <v>11716</v>
      </c>
      <c r="D394" s="141">
        <f>IFERROR(IF($C394&gt;'PAT1'!$L$9,0,VLOOKUP($C394,'PAT1'!J:L,3)),0)</f>
        <v>0</v>
      </c>
      <c r="E394" s="141">
        <f>IFERROR(IF($C394&gt;'PAT2'!$L$9,0,VLOOKUP($C394,'PAT2'!J:L,3)),0)</f>
        <v>0</v>
      </c>
      <c r="F394" s="141">
        <f>IFERROR(IF($C394&gt;'PAT3'!$L$9,0,VLOOKUP($C394,'PAT3'!J:L,3)),0)</f>
        <v>0</v>
      </c>
      <c r="G394" s="141">
        <f>IFERROR(IF($C394&gt;'PAT4'!$L$9,0,VLOOKUP($C394,'PAT4'!J:L,3)),0)</f>
        <v>0</v>
      </c>
      <c r="H394" s="141">
        <f>VLOOKUP($C394,'OC 1'!J:L,3)</f>
        <v>0</v>
      </c>
      <c r="I394" s="141">
        <f>VLOOKUP($C394,'OC 2'!J:L,3)</f>
        <v>0</v>
      </c>
      <c r="J394" s="141">
        <f>VLOOKUP($C394,'OC 3'!J:L,3)</f>
        <v>0</v>
      </c>
      <c r="K394" s="141">
        <f>IFERROR(IF($C394&gt;'Nouveau crédit'!$L$9,0,VLOOKUP($C394,'Nouveau crédit'!J:L,3)),0)</f>
        <v>0</v>
      </c>
      <c r="L394" s="143">
        <f t="shared" si="25"/>
        <v>0</v>
      </c>
      <c r="M394" s="144">
        <f>IFERROR(IF(C394&lt;=regroupement!$L$9,regroupement!$L$14,0),0)</f>
        <v>0</v>
      </c>
      <c r="N394" s="145">
        <f t="shared" si="26"/>
        <v>0</v>
      </c>
    </row>
    <row r="395" spans="2:14" x14ac:dyDescent="0.2">
      <c r="B395" s="54">
        <v>387</v>
      </c>
      <c r="C395" s="142">
        <f t="shared" ref="C395:C458" si="27">EDATE(C394,1)</f>
        <v>11747</v>
      </c>
      <c r="D395" s="141">
        <f>IFERROR(IF($C395&gt;'PAT1'!$L$9,0,VLOOKUP($C395,'PAT1'!J:L,3)),0)</f>
        <v>0</v>
      </c>
      <c r="E395" s="141">
        <f>IFERROR(IF($C395&gt;'PAT2'!$L$9,0,VLOOKUP($C395,'PAT2'!J:L,3)),0)</f>
        <v>0</v>
      </c>
      <c r="F395" s="141">
        <f>IFERROR(IF($C395&gt;'PAT3'!$L$9,0,VLOOKUP($C395,'PAT3'!J:L,3)),0)</f>
        <v>0</v>
      </c>
      <c r="G395" s="141">
        <f>IFERROR(IF($C395&gt;'PAT4'!$L$9,0,VLOOKUP($C395,'PAT4'!J:L,3)),0)</f>
        <v>0</v>
      </c>
      <c r="H395" s="141">
        <f>VLOOKUP($C395,'OC 1'!J:L,3)</f>
        <v>0</v>
      </c>
      <c r="I395" s="141">
        <f>VLOOKUP($C395,'OC 2'!J:L,3)</f>
        <v>0</v>
      </c>
      <c r="J395" s="141">
        <f>VLOOKUP($C395,'OC 3'!J:L,3)</f>
        <v>0</v>
      </c>
      <c r="K395" s="141">
        <f>IFERROR(IF($C395&gt;'Nouveau crédit'!$L$9,0,VLOOKUP($C395,'Nouveau crédit'!J:L,3)),0)</f>
        <v>0</v>
      </c>
      <c r="L395" s="143">
        <f t="shared" si="25"/>
        <v>0</v>
      </c>
      <c r="M395" s="144">
        <f>IFERROR(IF(C395&lt;=regroupement!$L$9,regroupement!$L$14,0),0)</f>
        <v>0</v>
      </c>
      <c r="N395" s="145">
        <f t="shared" si="26"/>
        <v>0</v>
      </c>
    </row>
    <row r="396" spans="2:14" x14ac:dyDescent="0.2">
      <c r="B396" s="54">
        <v>388</v>
      </c>
      <c r="C396" s="142">
        <f t="shared" si="27"/>
        <v>11776</v>
      </c>
      <c r="D396" s="141">
        <f>IFERROR(IF($C396&gt;'PAT1'!$L$9,0,VLOOKUP($C396,'PAT1'!J:L,3)),0)</f>
        <v>0</v>
      </c>
      <c r="E396" s="141">
        <f>IFERROR(IF($C396&gt;'PAT2'!$L$9,0,VLOOKUP($C396,'PAT2'!J:L,3)),0)</f>
        <v>0</v>
      </c>
      <c r="F396" s="141">
        <f>IFERROR(IF($C396&gt;'PAT3'!$L$9,0,VLOOKUP($C396,'PAT3'!J:L,3)),0)</f>
        <v>0</v>
      </c>
      <c r="G396" s="141">
        <f>IFERROR(IF($C396&gt;'PAT4'!$L$9,0,VLOOKUP($C396,'PAT4'!J:L,3)),0)</f>
        <v>0</v>
      </c>
      <c r="H396" s="141">
        <f>VLOOKUP($C396,'OC 1'!J:L,3)</f>
        <v>0</v>
      </c>
      <c r="I396" s="141">
        <f>VLOOKUP($C396,'OC 2'!J:L,3)</f>
        <v>0</v>
      </c>
      <c r="J396" s="141">
        <f>VLOOKUP($C396,'OC 3'!J:L,3)</f>
        <v>0</v>
      </c>
      <c r="K396" s="141">
        <f>IFERROR(IF($C396&gt;'Nouveau crédit'!$L$9,0,VLOOKUP($C396,'Nouveau crédit'!J:L,3)),0)</f>
        <v>0</v>
      </c>
      <c r="L396" s="143">
        <f t="shared" si="25"/>
        <v>0</v>
      </c>
      <c r="M396" s="144">
        <f>IFERROR(IF(C396&lt;=regroupement!$L$9,regroupement!$L$14,0),0)</f>
        <v>0</v>
      </c>
      <c r="N396" s="145">
        <f t="shared" si="26"/>
        <v>0</v>
      </c>
    </row>
    <row r="397" spans="2:14" x14ac:dyDescent="0.2">
      <c r="B397" s="54">
        <v>389</v>
      </c>
      <c r="C397" s="142">
        <f t="shared" si="27"/>
        <v>11807</v>
      </c>
      <c r="D397" s="141">
        <f>IFERROR(IF($C397&gt;'PAT1'!$L$9,0,VLOOKUP($C397,'PAT1'!J:L,3)),0)</f>
        <v>0</v>
      </c>
      <c r="E397" s="141">
        <f>IFERROR(IF($C397&gt;'PAT2'!$L$9,0,VLOOKUP($C397,'PAT2'!J:L,3)),0)</f>
        <v>0</v>
      </c>
      <c r="F397" s="141">
        <f>IFERROR(IF($C397&gt;'PAT3'!$L$9,0,VLOOKUP($C397,'PAT3'!J:L,3)),0)</f>
        <v>0</v>
      </c>
      <c r="G397" s="141">
        <f>IFERROR(IF($C397&gt;'PAT4'!$L$9,0,VLOOKUP($C397,'PAT4'!J:L,3)),0)</f>
        <v>0</v>
      </c>
      <c r="H397" s="141">
        <f>VLOOKUP($C397,'OC 1'!J:L,3)</f>
        <v>0</v>
      </c>
      <c r="I397" s="141">
        <f>VLOOKUP($C397,'OC 2'!J:L,3)</f>
        <v>0</v>
      </c>
      <c r="J397" s="141">
        <f>VLOOKUP($C397,'OC 3'!J:L,3)</f>
        <v>0</v>
      </c>
      <c r="K397" s="141">
        <f>IFERROR(IF($C397&gt;'Nouveau crédit'!$L$9,0,VLOOKUP($C397,'Nouveau crédit'!J:L,3)),0)</f>
        <v>0</v>
      </c>
      <c r="L397" s="143">
        <f t="shared" ref="L397:L460" si="28">SUM(D397:K397)</f>
        <v>0</v>
      </c>
      <c r="M397" s="144">
        <f>IFERROR(IF(C397&lt;=regroupement!$L$9,regroupement!$L$14,0),0)</f>
        <v>0</v>
      </c>
      <c r="N397" s="145">
        <f t="shared" ref="N397:N460" si="29">M397-L397</f>
        <v>0</v>
      </c>
    </row>
    <row r="398" spans="2:14" x14ac:dyDescent="0.2">
      <c r="B398" s="54">
        <v>390</v>
      </c>
      <c r="C398" s="142">
        <f t="shared" si="27"/>
        <v>11837</v>
      </c>
      <c r="D398" s="141">
        <f>IFERROR(IF($C398&gt;'PAT1'!$L$9,0,VLOOKUP($C398,'PAT1'!J:L,3)),0)</f>
        <v>0</v>
      </c>
      <c r="E398" s="141">
        <f>IFERROR(IF($C398&gt;'PAT2'!$L$9,0,VLOOKUP($C398,'PAT2'!J:L,3)),0)</f>
        <v>0</v>
      </c>
      <c r="F398" s="141">
        <f>IFERROR(IF($C398&gt;'PAT3'!$L$9,0,VLOOKUP($C398,'PAT3'!J:L,3)),0)</f>
        <v>0</v>
      </c>
      <c r="G398" s="141">
        <f>IFERROR(IF($C398&gt;'PAT4'!$L$9,0,VLOOKUP($C398,'PAT4'!J:L,3)),0)</f>
        <v>0</v>
      </c>
      <c r="H398" s="141">
        <f>VLOOKUP($C398,'OC 1'!J:L,3)</f>
        <v>0</v>
      </c>
      <c r="I398" s="141">
        <f>VLOOKUP($C398,'OC 2'!J:L,3)</f>
        <v>0</v>
      </c>
      <c r="J398" s="141">
        <f>VLOOKUP($C398,'OC 3'!J:L,3)</f>
        <v>0</v>
      </c>
      <c r="K398" s="141">
        <f>IFERROR(IF($C398&gt;'Nouveau crédit'!$L$9,0,VLOOKUP($C398,'Nouveau crédit'!J:L,3)),0)</f>
        <v>0</v>
      </c>
      <c r="L398" s="143">
        <f t="shared" si="28"/>
        <v>0</v>
      </c>
      <c r="M398" s="144">
        <f>IFERROR(IF(C398&lt;=regroupement!$L$9,regroupement!$L$14,0),0)</f>
        <v>0</v>
      </c>
      <c r="N398" s="145">
        <f t="shared" si="29"/>
        <v>0</v>
      </c>
    </row>
    <row r="399" spans="2:14" x14ac:dyDescent="0.2">
      <c r="B399" s="54">
        <v>391</v>
      </c>
      <c r="C399" s="142">
        <f t="shared" si="27"/>
        <v>11868</v>
      </c>
      <c r="D399" s="141">
        <f>IFERROR(IF($C399&gt;'PAT1'!$L$9,0,VLOOKUP($C399,'PAT1'!J:L,3)),0)</f>
        <v>0</v>
      </c>
      <c r="E399" s="141">
        <f>IFERROR(IF($C399&gt;'PAT2'!$L$9,0,VLOOKUP($C399,'PAT2'!J:L,3)),0)</f>
        <v>0</v>
      </c>
      <c r="F399" s="141">
        <f>IFERROR(IF($C399&gt;'PAT3'!$L$9,0,VLOOKUP($C399,'PAT3'!J:L,3)),0)</f>
        <v>0</v>
      </c>
      <c r="G399" s="141">
        <f>IFERROR(IF($C399&gt;'PAT4'!$L$9,0,VLOOKUP($C399,'PAT4'!J:L,3)),0)</f>
        <v>0</v>
      </c>
      <c r="H399" s="141">
        <f>VLOOKUP($C399,'OC 1'!J:L,3)</f>
        <v>0</v>
      </c>
      <c r="I399" s="141">
        <f>VLOOKUP($C399,'OC 2'!J:L,3)</f>
        <v>0</v>
      </c>
      <c r="J399" s="141">
        <f>VLOOKUP($C399,'OC 3'!J:L,3)</f>
        <v>0</v>
      </c>
      <c r="K399" s="141">
        <f>IFERROR(IF($C399&gt;'Nouveau crédit'!$L$9,0,VLOOKUP($C399,'Nouveau crédit'!J:L,3)),0)</f>
        <v>0</v>
      </c>
      <c r="L399" s="143">
        <f t="shared" si="28"/>
        <v>0</v>
      </c>
      <c r="M399" s="144">
        <f>IFERROR(IF(C399&lt;=regroupement!$L$9,regroupement!$L$14,0),0)</f>
        <v>0</v>
      </c>
      <c r="N399" s="145">
        <f t="shared" si="29"/>
        <v>0</v>
      </c>
    </row>
    <row r="400" spans="2:14" x14ac:dyDescent="0.2">
      <c r="B400" s="54">
        <v>392</v>
      </c>
      <c r="C400" s="142">
        <f t="shared" si="27"/>
        <v>11898</v>
      </c>
      <c r="D400" s="141">
        <f>IFERROR(IF($C400&gt;'PAT1'!$L$9,0,VLOOKUP($C400,'PAT1'!J:L,3)),0)</f>
        <v>0</v>
      </c>
      <c r="E400" s="141">
        <f>IFERROR(IF($C400&gt;'PAT2'!$L$9,0,VLOOKUP($C400,'PAT2'!J:L,3)),0)</f>
        <v>0</v>
      </c>
      <c r="F400" s="141">
        <f>IFERROR(IF($C400&gt;'PAT3'!$L$9,0,VLOOKUP($C400,'PAT3'!J:L,3)),0)</f>
        <v>0</v>
      </c>
      <c r="G400" s="141">
        <f>IFERROR(IF($C400&gt;'PAT4'!$L$9,0,VLOOKUP($C400,'PAT4'!J:L,3)),0)</f>
        <v>0</v>
      </c>
      <c r="H400" s="141">
        <f>VLOOKUP($C400,'OC 1'!J:L,3)</f>
        <v>0</v>
      </c>
      <c r="I400" s="141">
        <f>VLOOKUP($C400,'OC 2'!J:L,3)</f>
        <v>0</v>
      </c>
      <c r="J400" s="141">
        <f>VLOOKUP($C400,'OC 3'!J:L,3)</f>
        <v>0</v>
      </c>
      <c r="K400" s="141">
        <f>IFERROR(IF($C400&gt;'Nouveau crédit'!$L$9,0,VLOOKUP($C400,'Nouveau crédit'!J:L,3)),0)</f>
        <v>0</v>
      </c>
      <c r="L400" s="143">
        <f t="shared" si="28"/>
        <v>0</v>
      </c>
      <c r="M400" s="144">
        <f>IFERROR(IF(C400&lt;=regroupement!$L$9,regroupement!$L$14,0),0)</f>
        <v>0</v>
      </c>
      <c r="N400" s="145">
        <f t="shared" si="29"/>
        <v>0</v>
      </c>
    </row>
    <row r="401" spans="2:14" x14ac:dyDescent="0.2">
      <c r="B401" s="54">
        <v>393</v>
      </c>
      <c r="C401" s="142">
        <f t="shared" si="27"/>
        <v>11929</v>
      </c>
      <c r="D401" s="141">
        <f>IFERROR(IF($C401&gt;'PAT1'!$L$9,0,VLOOKUP($C401,'PAT1'!J:L,3)),0)</f>
        <v>0</v>
      </c>
      <c r="E401" s="141">
        <f>IFERROR(IF($C401&gt;'PAT2'!$L$9,0,VLOOKUP($C401,'PAT2'!J:L,3)),0)</f>
        <v>0</v>
      </c>
      <c r="F401" s="141">
        <f>IFERROR(IF($C401&gt;'PAT3'!$L$9,0,VLOOKUP($C401,'PAT3'!J:L,3)),0)</f>
        <v>0</v>
      </c>
      <c r="G401" s="141">
        <f>IFERROR(IF($C401&gt;'PAT4'!$L$9,0,VLOOKUP($C401,'PAT4'!J:L,3)),0)</f>
        <v>0</v>
      </c>
      <c r="H401" s="141">
        <f>VLOOKUP($C401,'OC 1'!J:L,3)</f>
        <v>0</v>
      </c>
      <c r="I401" s="141">
        <f>VLOOKUP($C401,'OC 2'!J:L,3)</f>
        <v>0</v>
      </c>
      <c r="J401" s="141">
        <f>VLOOKUP($C401,'OC 3'!J:L,3)</f>
        <v>0</v>
      </c>
      <c r="K401" s="141">
        <f>IFERROR(IF($C401&gt;'Nouveau crédit'!$L$9,0,VLOOKUP($C401,'Nouveau crédit'!J:L,3)),0)</f>
        <v>0</v>
      </c>
      <c r="L401" s="143">
        <f t="shared" si="28"/>
        <v>0</v>
      </c>
      <c r="M401" s="144">
        <f>IFERROR(IF(C401&lt;=regroupement!$L$9,regroupement!$L$14,0),0)</f>
        <v>0</v>
      </c>
      <c r="N401" s="145">
        <f t="shared" si="29"/>
        <v>0</v>
      </c>
    </row>
    <row r="402" spans="2:14" x14ac:dyDescent="0.2">
      <c r="B402" s="54">
        <v>394</v>
      </c>
      <c r="C402" s="142">
        <f t="shared" si="27"/>
        <v>11960</v>
      </c>
      <c r="D402" s="141">
        <f>IFERROR(IF($C402&gt;'PAT1'!$L$9,0,VLOOKUP($C402,'PAT1'!J:L,3)),0)</f>
        <v>0</v>
      </c>
      <c r="E402" s="141">
        <f>IFERROR(IF($C402&gt;'PAT2'!$L$9,0,VLOOKUP($C402,'PAT2'!J:L,3)),0)</f>
        <v>0</v>
      </c>
      <c r="F402" s="141">
        <f>IFERROR(IF($C402&gt;'PAT3'!$L$9,0,VLOOKUP($C402,'PAT3'!J:L,3)),0)</f>
        <v>0</v>
      </c>
      <c r="G402" s="141">
        <f>IFERROR(IF($C402&gt;'PAT4'!$L$9,0,VLOOKUP($C402,'PAT4'!J:L,3)),0)</f>
        <v>0</v>
      </c>
      <c r="H402" s="141">
        <f>VLOOKUP($C402,'OC 1'!J:L,3)</f>
        <v>0</v>
      </c>
      <c r="I402" s="141">
        <f>VLOOKUP($C402,'OC 2'!J:L,3)</f>
        <v>0</v>
      </c>
      <c r="J402" s="141">
        <f>VLOOKUP($C402,'OC 3'!J:L,3)</f>
        <v>0</v>
      </c>
      <c r="K402" s="141">
        <f>IFERROR(IF($C402&gt;'Nouveau crédit'!$L$9,0,VLOOKUP($C402,'Nouveau crédit'!J:L,3)),0)</f>
        <v>0</v>
      </c>
      <c r="L402" s="143">
        <f t="shared" si="28"/>
        <v>0</v>
      </c>
      <c r="M402" s="144">
        <f>IFERROR(IF(C402&lt;=regroupement!$L$9,regroupement!$L$14,0),0)</f>
        <v>0</v>
      </c>
      <c r="N402" s="145">
        <f t="shared" si="29"/>
        <v>0</v>
      </c>
    </row>
    <row r="403" spans="2:14" x14ac:dyDescent="0.2">
      <c r="B403" s="54">
        <v>395</v>
      </c>
      <c r="C403" s="142">
        <f t="shared" si="27"/>
        <v>11990</v>
      </c>
      <c r="D403" s="141">
        <f>IFERROR(IF($C403&gt;'PAT1'!$L$9,0,VLOOKUP($C403,'PAT1'!J:L,3)),0)</f>
        <v>0</v>
      </c>
      <c r="E403" s="141">
        <f>IFERROR(IF($C403&gt;'PAT2'!$L$9,0,VLOOKUP($C403,'PAT2'!J:L,3)),0)</f>
        <v>0</v>
      </c>
      <c r="F403" s="141">
        <f>IFERROR(IF($C403&gt;'PAT3'!$L$9,0,VLOOKUP($C403,'PAT3'!J:L,3)),0)</f>
        <v>0</v>
      </c>
      <c r="G403" s="141">
        <f>IFERROR(IF($C403&gt;'PAT4'!$L$9,0,VLOOKUP($C403,'PAT4'!J:L,3)),0)</f>
        <v>0</v>
      </c>
      <c r="H403" s="141">
        <f>VLOOKUP($C403,'OC 1'!J:L,3)</f>
        <v>0</v>
      </c>
      <c r="I403" s="141">
        <f>VLOOKUP($C403,'OC 2'!J:L,3)</f>
        <v>0</v>
      </c>
      <c r="J403" s="141">
        <f>VLOOKUP($C403,'OC 3'!J:L,3)</f>
        <v>0</v>
      </c>
      <c r="K403" s="141">
        <f>IFERROR(IF($C403&gt;'Nouveau crédit'!$L$9,0,VLOOKUP($C403,'Nouveau crédit'!J:L,3)),0)</f>
        <v>0</v>
      </c>
      <c r="L403" s="143">
        <f t="shared" si="28"/>
        <v>0</v>
      </c>
      <c r="M403" s="144">
        <f>IFERROR(IF(C403&lt;=regroupement!$L$9,regroupement!$L$14,0),0)</f>
        <v>0</v>
      </c>
      <c r="N403" s="145">
        <f t="shared" si="29"/>
        <v>0</v>
      </c>
    </row>
    <row r="404" spans="2:14" x14ac:dyDescent="0.2">
      <c r="B404" s="54">
        <v>396</v>
      </c>
      <c r="C404" s="142">
        <f t="shared" si="27"/>
        <v>12021</v>
      </c>
      <c r="D404" s="141">
        <f>IFERROR(IF($C404&gt;'PAT1'!$L$9,0,VLOOKUP($C404,'PAT1'!J:L,3)),0)</f>
        <v>0</v>
      </c>
      <c r="E404" s="141">
        <f>IFERROR(IF($C404&gt;'PAT2'!$L$9,0,VLOOKUP($C404,'PAT2'!J:L,3)),0)</f>
        <v>0</v>
      </c>
      <c r="F404" s="141">
        <f>IFERROR(IF($C404&gt;'PAT3'!$L$9,0,VLOOKUP($C404,'PAT3'!J:L,3)),0)</f>
        <v>0</v>
      </c>
      <c r="G404" s="141">
        <f>IFERROR(IF($C404&gt;'PAT4'!$L$9,0,VLOOKUP($C404,'PAT4'!J:L,3)),0)</f>
        <v>0</v>
      </c>
      <c r="H404" s="141">
        <f>VLOOKUP($C404,'OC 1'!J:L,3)</f>
        <v>0</v>
      </c>
      <c r="I404" s="141">
        <f>VLOOKUP($C404,'OC 2'!J:L,3)</f>
        <v>0</v>
      </c>
      <c r="J404" s="141">
        <f>VLOOKUP($C404,'OC 3'!J:L,3)</f>
        <v>0</v>
      </c>
      <c r="K404" s="141">
        <f>IFERROR(IF($C404&gt;'Nouveau crédit'!$L$9,0,VLOOKUP($C404,'Nouveau crédit'!J:L,3)),0)</f>
        <v>0</v>
      </c>
      <c r="L404" s="143">
        <f t="shared" si="28"/>
        <v>0</v>
      </c>
      <c r="M404" s="144">
        <f>IFERROR(IF(C404&lt;=regroupement!$L$9,regroupement!$L$14,0),0)</f>
        <v>0</v>
      </c>
      <c r="N404" s="145">
        <f t="shared" si="29"/>
        <v>0</v>
      </c>
    </row>
    <row r="405" spans="2:14" x14ac:dyDescent="0.2">
      <c r="B405" s="54">
        <v>397</v>
      </c>
      <c r="C405" s="142">
        <f t="shared" si="27"/>
        <v>12051</v>
      </c>
      <c r="D405" s="141">
        <f>IFERROR(IF($C405&gt;'PAT1'!$L$9,0,VLOOKUP($C405,'PAT1'!J:L,3)),0)</f>
        <v>0</v>
      </c>
      <c r="E405" s="141">
        <f>IFERROR(IF($C405&gt;'PAT2'!$L$9,0,VLOOKUP($C405,'PAT2'!J:L,3)),0)</f>
        <v>0</v>
      </c>
      <c r="F405" s="141">
        <f>IFERROR(IF($C405&gt;'PAT3'!$L$9,0,VLOOKUP($C405,'PAT3'!J:L,3)),0)</f>
        <v>0</v>
      </c>
      <c r="G405" s="141">
        <f>IFERROR(IF($C405&gt;'PAT4'!$L$9,0,VLOOKUP($C405,'PAT4'!J:L,3)),0)</f>
        <v>0</v>
      </c>
      <c r="H405" s="141">
        <f>VLOOKUP($C405,'OC 1'!J:L,3)</f>
        <v>0</v>
      </c>
      <c r="I405" s="141">
        <f>VLOOKUP($C405,'OC 2'!J:L,3)</f>
        <v>0</v>
      </c>
      <c r="J405" s="141">
        <f>VLOOKUP($C405,'OC 3'!J:L,3)</f>
        <v>0</v>
      </c>
      <c r="K405" s="141">
        <f>IFERROR(IF($C405&gt;'Nouveau crédit'!$L$9,0,VLOOKUP($C405,'Nouveau crédit'!J:L,3)),0)</f>
        <v>0</v>
      </c>
      <c r="L405" s="143">
        <f t="shared" si="28"/>
        <v>0</v>
      </c>
      <c r="M405" s="144">
        <f>IFERROR(IF(C405&lt;=regroupement!$L$9,regroupement!$L$14,0),0)</f>
        <v>0</v>
      </c>
      <c r="N405" s="145">
        <f t="shared" si="29"/>
        <v>0</v>
      </c>
    </row>
    <row r="406" spans="2:14" x14ac:dyDescent="0.2">
      <c r="B406" s="54">
        <v>398</v>
      </c>
      <c r="C406" s="142">
        <f t="shared" si="27"/>
        <v>12082</v>
      </c>
      <c r="D406" s="141">
        <f>IFERROR(IF($C406&gt;'PAT1'!$L$9,0,VLOOKUP($C406,'PAT1'!J:L,3)),0)</f>
        <v>0</v>
      </c>
      <c r="E406" s="141">
        <f>IFERROR(IF($C406&gt;'PAT2'!$L$9,0,VLOOKUP($C406,'PAT2'!J:L,3)),0)</f>
        <v>0</v>
      </c>
      <c r="F406" s="141">
        <f>IFERROR(IF($C406&gt;'PAT3'!$L$9,0,VLOOKUP($C406,'PAT3'!J:L,3)),0)</f>
        <v>0</v>
      </c>
      <c r="G406" s="141">
        <f>IFERROR(IF($C406&gt;'PAT4'!$L$9,0,VLOOKUP($C406,'PAT4'!J:L,3)),0)</f>
        <v>0</v>
      </c>
      <c r="H406" s="141">
        <f>VLOOKUP($C406,'OC 1'!J:L,3)</f>
        <v>0</v>
      </c>
      <c r="I406" s="141">
        <f>VLOOKUP($C406,'OC 2'!J:L,3)</f>
        <v>0</v>
      </c>
      <c r="J406" s="141">
        <f>VLOOKUP($C406,'OC 3'!J:L,3)</f>
        <v>0</v>
      </c>
      <c r="K406" s="141">
        <f>IFERROR(IF($C406&gt;'Nouveau crédit'!$L$9,0,VLOOKUP($C406,'Nouveau crédit'!J:L,3)),0)</f>
        <v>0</v>
      </c>
      <c r="L406" s="143">
        <f t="shared" si="28"/>
        <v>0</v>
      </c>
      <c r="M406" s="144">
        <f>IFERROR(IF(C406&lt;=regroupement!$L$9,regroupement!$L$14,0),0)</f>
        <v>0</v>
      </c>
      <c r="N406" s="145">
        <f t="shared" si="29"/>
        <v>0</v>
      </c>
    </row>
    <row r="407" spans="2:14" x14ac:dyDescent="0.2">
      <c r="B407" s="54">
        <v>399</v>
      </c>
      <c r="C407" s="142">
        <f t="shared" si="27"/>
        <v>12113</v>
      </c>
      <c r="D407" s="141">
        <f>IFERROR(IF($C407&gt;'PAT1'!$L$9,0,VLOOKUP($C407,'PAT1'!J:L,3)),0)</f>
        <v>0</v>
      </c>
      <c r="E407" s="141">
        <f>IFERROR(IF($C407&gt;'PAT2'!$L$9,0,VLOOKUP($C407,'PAT2'!J:L,3)),0)</f>
        <v>0</v>
      </c>
      <c r="F407" s="141">
        <f>IFERROR(IF($C407&gt;'PAT3'!$L$9,0,VLOOKUP($C407,'PAT3'!J:L,3)),0)</f>
        <v>0</v>
      </c>
      <c r="G407" s="141">
        <f>IFERROR(IF($C407&gt;'PAT4'!$L$9,0,VLOOKUP($C407,'PAT4'!J:L,3)),0)</f>
        <v>0</v>
      </c>
      <c r="H407" s="141">
        <f>VLOOKUP($C407,'OC 1'!J:L,3)</f>
        <v>0</v>
      </c>
      <c r="I407" s="141">
        <f>VLOOKUP($C407,'OC 2'!J:L,3)</f>
        <v>0</v>
      </c>
      <c r="J407" s="141">
        <f>VLOOKUP($C407,'OC 3'!J:L,3)</f>
        <v>0</v>
      </c>
      <c r="K407" s="141">
        <f>IFERROR(IF($C407&gt;'Nouveau crédit'!$L$9,0,VLOOKUP($C407,'Nouveau crédit'!J:L,3)),0)</f>
        <v>0</v>
      </c>
      <c r="L407" s="143">
        <f t="shared" si="28"/>
        <v>0</v>
      </c>
      <c r="M407" s="144">
        <f>IFERROR(IF(C407&lt;=regroupement!$L$9,regroupement!$L$14,0),0)</f>
        <v>0</v>
      </c>
      <c r="N407" s="145">
        <f t="shared" si="29"/>
        <v>0</v>
      </c>
    </row>
    <row r="408" spans="2:14" x14ac:dyDescent="0.2">
      <c r="B408" s="54">
        <v>400</v>
      </c>
      <c r="C408" s="142">
        <f t="shared" si="27"/>
        <v>12141</v>
      </c>
      <c r="D408" s="141">
        <f>IFERROR(IF($C408&gt;'PAT1'!$L$9,0,VLOOKUP($C408,'PAT1'!J:L,3)),0)</f>
        <v>0</v>
      </c>
      <c r="E408" s="141">
        <f>IFERROR(IF($C408&gt;'PAT2'!$L$9,0,VLOOKUP($C408,'PAT2'!J:L,3)),0)</f>
        <v>0</v>
      </c>
      <c r="F408" s="141">
        <f>IFERROR(IF($C408&gt;'PAT3'!$L$9,0,VLOOKUP($C408,'PAT3'!J:L,3)),0)</f>
        <v>0</v>
      </c>
      <c r="G408" s="141">
        <f>IFERROR(IF($C408&gt;'PAT4'!$L$9,0,VLOOKUP($C408,'PAT4'!J:L,3)),0)</f>
        <v>0</v>
      </c>
      <c r="H408" s="141">
        <f>VLOOKUP($C408,'OC 1'!J:L,3)</f>
        <v>0</v>
      </c>
      <c r="I408" s="141">
        <f>VLOOKUP($C408,'OC 2'!J:L,3)</f>
        <v>0</v>
      </c>
      <c r="J408" s="141">
        <f>VLOOKUP($C408,'OC 3'!J:L,3)</f>
        <v>0</v>
      </c>
      <c r="K408" s="141">
        <f>IFERROR(IF($C408&gt;'Nouveau crédit'!$L$9,0,VLOOKUP($C408,'Nouveau crédit'!J:L,3)),0)</f>
        <v>0</v>
      </c>
      <c r="L408" s="143">
        <f t="shared" si="28"/>
        <v>0</v>
      </c>
      <c r="M408" s="144">
        <f>IFERROR(IF(C408&lt;=regroupement!$L$9,regroupement!$L$14,0),0)</f>
        <v>0</v>
      </c>
      <c r="N408" s="145">
        <f t="shared" si="29"/>
        <v>0</v>
      </c>
    </row>
    <row r="409" spans="2:14" x14ac:dyDescent="0.2">
      <c r="B409" s="54">
        <v>401</v>
      </c>
      <c r="C409" s="142">
        <f t="shared" si="27"/>
        <v>12172</v>
      </c>
      <c r="D409" s="141">
        <f>IFERROR(IF($C409&gt;'PAT1'!$L$9,0,VLOOKUP($C409,'PAT1'!J:L,3)),0)</f>
        <v>0</v>
      </c>
      <c r="E409" s="141">
        <f>IFERROR(IF($C409&gt;'PAT2'!$L$9,0,VLOOKUP($C409,'PAT2'!J:L,3)),0)</f>
        <v>0</v>
      </c>
      <c r="F409" s="141">
        <f>IFERROR(IF($C409&gt;'PAT3'!$L$9,0,VLOOKUP($C409,'PAT3'!J:L,3)),0)</f>
        <v>0</v>
      </c>
      <c r="G409" s="141">
        <f>IFERROR(IF($C409&gt;'PAT4'!$L$9,0,VLOOKUP($C409,'PAT4'!J:L,3)),0)</f>
        <v>0</v>
      </c>
      <c r="H409" s="141">
        <f>VLOOKUP($C409,'OC 1'!J:L,3)</f>
        <v>0</v>
      </c>
      <c r="I409" s="141">
        <f>VLOOKUP($C409,'OC 2'!J:L,3)</f>
        <v>0</v>
      </c>
      <c r="J409" s="141">
        <f>VLOOKUP($C409,'OC 3'!J:L,3)</f>
        <v>0</v>
      </c>
      <c r="K409" s="141">
        <f>IFERROR(IF($C409&gt;'Nouveau crédit'!$L$9,0,VLOOKUP($C409,'Nouveau crédit'!J:L,3)),0)</f>
        <v>0</v>
      </c>
      <c r="L409" s="143">
        <f t="shared" si="28"/>
        <v>0</v>
      </c>
      <c r="M409" s="144">
        <f>IFERROR(IF(C409&lt;=regroupement!$L$9,regroupement!$L$14,0),0)</f>
        <v>0</v>
      </c>
      <c r="N409" s="145">
        <f t="shared" si="29"/>
        <v>0</v>
      </c>
    </row>
    <row r="410" spans="2:14" x14ac:dyDescent="0.2">
      <c r="B410" s="54">
        <v>402</v>
      </c>
      <c r="C410" s="142">
        <f t="shared" si="27"/>
        <v>12202</v>
      </c>
      <c r="D410" s="141">
        <f>IFERROR(IF($C410&gt;'PAT1'!$L$9,0,VLOOKUP($C410,'PAT1'!J:L,3)),0)</f>
        <v>0</v>
      </c>
      <c r="E410" s="141">
        <f>IFERROR(IF($C410&gt;'PAT2'!$L$9,0,VLOOKUP($C410,'PAT2'!J:L,3)),0)</f>
        <v>0</v>
      </c>
      <c r="F410" s="141">
        <f>IFERROR(IF($C410&gt;'PAT3'!$L$9,0,VLOOKUP($C410,'PAT3'!J:L,3)),0)</f>
        <v>0</v>
      </c>
      <c r="G410" s="141">
        <f>IFERROR(IF($C410&gt;'PAT4'!$L$9,0,VLOOKUP($C410,'PAT4'!J:L,3)),0)</f>
        <v>0</v>
      </c>
      <c r="H410" s="141">
        <f>VLOOKUP($C410,'OC 1'!J:L,3)</f>
        <v>0</v>
      </c>
      <c r="I410" s="141">
        <f>VLOOKUP($C410,'OC 2'!J:L,3)</f>
        <v>0</v>
      </c>
      <c r="J410" s="141">
        <f>VLOOKUP($C410,'OC 3'!J:L,3)</f>
        <v>0</v>
      </c>
      <c r="K410" s="141">
        <f>IFERROR(IF($C410&gt;'Nouveau crédit'!$L$9,0,VLOOKUP($C410,'Nouveau crédit'!J:L,3)),0)</f>
        <v>0</v>
      </c>
      <c r="L410" s="143">
        <f t="shared" si="28"/>
        <v>0</v>
      </c>
      <c r="M410" s="144">
        <f>IFERROR(IF(C410&lt;=regroupement!$L$9,regroupement!$L$14,0),0)</f>
        <v>0</v>
      </c>
      <c r="N410" s="145">
        <f t="shared" si="29"/>
        <v>0</v>
      </c>
    </row>
    <row r="411" spans="2:14" x14ac:dyDescent="0.2">
      <c r="B411" s="54">
        <v>403</v>
      </c>
      <c r="C411" s="142">
        <f t="shared" si="27"/>
        <v>12233</v>
      </c>
      <c r="D411" s="141">
        <f>IFERROR(IF($C411&gt;'PAT1'!$L$9,0,VLOOKUP($C411,'PAT1'!J:L,3)),0)</f>
        <v>0</v>
      </c>
      <c r="E411" s="141">
        <f>IFERROR(IF($C411&gt;'PAT2'!$L$9,0,VLOOKUP($C411,'PAT2'!J:L,3)),0)</f>
        <v>0</v>
      </c>
      <c r="F411" s="141">
        <f>IFERROR(IF($C411&gt;'PAT3'!$L$9,0,VLOOKUP($C411,'PAT3'!J:L,3)),0)</f>
        <v>0</v>
      </c>
      <c r="G411" s="141">
        <f>IFERROR(IF($C411&gt;'PAT4'!$L$9,0,VLOOKUP($C411,'PAT4'!J:L,3)),0)</f>
        <v>0</v>
      </c>
      <c r="H411" s="141">
        <f>VLOOKUP($C411,'OC 1'!J:L,3)</f>
        <v>0</v>
      </c>
      <c r="I411" s="141">
        <f>VLOOKUP($C411,'OC 2'!J:L,3)</f>
        <v>0</v>
      </c>
      <c r="J411" s="141">
        <f>VLOOKUP($C411,'OC 3'!J:L,3)</f>
        <v>0</v>
      </c>
      <c r="K411" s="141">
        <f>IFERROR(IF($C411&gt;'Nouveau crédit'!$L$9,0,VLOOKUP($C411,'Nouveau crédit'!J:L,3)),0)</f>
        <v>0</v>
      </c>
      <c r="L411" s="143">
        <f t="shared" si="28"/>
        <v>0</v>
      </c>
      <c r="M411" s="144">
        <f>IFERROR(IF(C411&lt;=regroupement!$L$9,regroupement!$L$14,0),0)</f>
        <v>0</v>
      </c>
      <c r="N411" s="145">
        <f t="shared" si="29"/>
        <v>0</v>
      </c>
    </row>
    <row r="412" spans="2:14" x14ac:dyDescent="0.2">
      <c r="B412" s="54">
        <v>404</v>
      </c>
      <c r="C412" s="142">
        <f t="shared" si="27"/>
        <v>12263</v>
      </c>
      <c r="D412" s="141">
        <f>IFERROR(IF($C412&gt;'PAT1'!$L$9,0,VLOOKUP($C412,'PAT1'!J:L,3)),0)</f>
        <v>0</v>
      </c>
      <c r="E412" s="141">
        <f>IFERROR(IF($C412&gt;'PAT2'!$L$9,0,VLOOKUP($C412,'PAT2'!J:L,3)),0)</f>
        <v>0</v>
      </c>
      <c r="F412" s="141">
        <f>IFERROR(IF($C412&gt;'PAT3'!$L$9,0,VLOOKUP($C412,'PAT3'!J:L,3)),0)</f>
        <v>0</v>
      </c>
      <c r="G412" s="141">
        <f>IFERROR(IF($C412&gt;'PAT4'!$L$9,0,VLOOKUP($C412,'PAT4'!J:L,3)),0)</f>
        <v>0</v>
      </c>
      <c r="H412" s="141">
        <f>VLOOKUP($C412,'OC 1'!J:L,3)</f>
        <v>0</v>
      </c>
      <c r="I412" s="141">
        <f>VLOOKUP($C412,'OC 2'!J:L,3)</f>
        <v>0</v>
      </c>
      <c r="J412" s="141">
        <f>VLOOKUP($C412,'OC 3'!J:L,3)</f>
        <v>0</v>
      </c>
      <c r="K412" s="141">
        <f>IFERROR(IF($C412&gt;'Nouveau crédit'!$L$9,0,VLOOKUP($C412,'Nouveau crédit'!J:L,3)),0)</f>
        <v>0</v>
      </c>
      <c r="L412" s="143">
        <f t="shared" si="28"/>
        <v>0</v>
      </c>
      <c r="M412" s="144">
        <f>IFERROR(IF(C412&lt;=regroupement!$L$9,regroupement!$L$14,0),0)</f>
        <v>0</v>
      </c>
      <c r="N412" s="145">
        <f t="shared" si="29"/>
        <v>0</v>
      </c>
    </row>
    <row r="413" spans="2:14" x14ac:dyDescent="0.2">
      <c r="B413" s="54">
        <v>405</v>
      </c>
      <c r="C413" s="142">
        <f t="shared" si="27"/>
        <v>12294</v>
      </c>
      <c r="D413" s="141">
        <f>IFERROR(IF($C413&gt;'PAT1'!$L$9,0,VLOOKUP($C413,'PAT1'!J:L,3)),0)</f>
        <v>0</v>
      </c>
      <c r="E413" s="141">
        <f>IFERROR(IF($C413&gt;'PAT2'!$L$9,0,VLOOKUP($C413,'PAT2'!J:L,3)),0)</f>
        <v>0</v>
      </c>
      <c r="F413" s="141">
        <f>IFERROR(IF($C413&gt;'PAT3'!$L$9,0,VLOOKUP($C413,'PAT3'!J:L,3)),0)</f>
        <v>0</v>
      </c>
      <c r="G413" s="141">
        <f>IFERROR(IF($C413&gt;'PAT4'!$L$9,0,VLOOKUP($C413,'PAT4'!J:L,3)),0)</f>
        <v>0</v>
      </c>
      <c r="H413" s="141">
        <f>VLOOKUP($C413,'OC 1'!J:L,3)</f>
        <v>0</v>
      </c>
      <c r="I413" s="141">
        <f>VLOOKUP($C413,'OC 2'!J:L,3)</f>
        <v>0</v>
      </c>
      <c r="J413" s="141">
        <f>VLOOKUP($C413,'OC 3'!J:L,3)</f>
        <v>0</v>
      </c>
      <c r="K413" s="141">
        <f>IFERROR(IF($C413&gt;'Nouveau crédit'!$L$9,0,VLOOKUP($C413,'Nouveau crédit'!J:L,3)),0)</f>
        <v>0</v>
      </c>
      <c r="L413" s="143">
        <f t="shared" si="28"/>
        <v>0</v>
      </c>
      <c r="M413" s="144">
        <f>IFERROR(IF(C413&lt;=regroupement!$L$9,regroupement!$L$14,0),0)</f>
        <v>0</v>
      </c>
      <c r="N413" s="145">
        <f t="shared" si="29"/>
        <v>0</v>
      </c>
    </row>
    <row r="414" spans="2:14" x14ac:dyDescent="0.2">
      <c r="B414" s="54">
        <v>406</v>
      </c>
      <c r="C414" s="142">
        <f t="shared" si="27"/>
        <v>12325</v>
      </c>
      <c r="D414" s="141">
        <f>IFERROR(IF($C414&gt;'PAT1'!$L$9,0,VLOOKUP($C414,'PAT1'!J:L,3)),0)</f>
        <v>0</v>
      </c>
      <c r="E414" s="141">
        <f>IFERROR(IF($C414&gt;'PAT2'!$L$9,0,VLOOKUP($C414,'PAT2'!J:L,3)),0)</f>
        <v>0</v>
      </c>
      <c r="F414" s="141">
        <f>IFERROR(IF($C414&gt;'PAT3'!$L$9,0,VLOOKUP($C414,'PAT3'!J:L,3)),0)</f>
        <v>0</v>
      </c>
      <c r="G414" s="141">
        <f>IFERROR(IF($C414&gt;'PAT4'!$L$9,0,VLOOKUP($C414,'PAT4'!J:L,3)),0)</f>
        <v>0</v>
      </c>
      <c r="H414" s="141">
        <f>VLOOKUP($C414,'OC 1'!J:L,3)</f>
        <v>0</v>
      </c>
      <c r="I414" s="141">
        <f>VLOOKUP($C414,'OC 2'!J:L,3)</f>
        <v>0</v>
      </c>
      <c r="J414" s="141">
        <f>VLOOKUP($C414,'OC 3'!J:L,3)</f>
        <v>0</v>
      </c>
      <c r="K414" s="141">
        <f>IFERROR(IF($C414&gt;'Nouveau crédit'!$L$9,0,VLOOKUP($C414,'Nouveau crédit'!J:L,3)),0)</f>
        <v>0</v>
      </c>
      <c r="L414" s="143">
        <f t="shared" si="28"/>
        <v>0</v>
      </c>
      <c r="M414" s="144">
        <f>IFERROR(IF(C414&lt;=regroupement!$L$9,regroupement!$L$14,0),0)</f>
        <v>0</v>
      </c>
      <c r="N414" s="145">
        <f t="shared" si="29"/>
        <v>0</v>
      </c>
    </row>
    <row r="415" spans="2:14" x14ac:dyDescent="0.2">
      <c r="B415" s="54">
        <v>407</v>
      </c>
      <c r="C415" s="142">
        <f t="shared" si="27"/>
        <v>12355</v>
      </c>
      <c r="D415" s="141">
        <f>IFERROR(IF($C415&gt;'PAT1'!$L$9,0,VLOOKUP($C415,'PAT1'!J:L,3)),0)</f>
        <v>0</v>
      </c>
      <c r="E415" s="141">
        <f>IFERROR(IF($C415&gt;'PAT2'!$L$9,0,VLOOKUP($C415,'PAT2'!J:L,3)),0)</f>
        <v>0</v>
      </c>
      <c r="F415" s="141">
        <f>IFERROR(IF($C415&gt;'PAT3'!$L$9,0,VLOOKUP($C415,'PAT3'!J:L,3)),0)</f>
        <v>0</v>
      </c>
      <c r="G415" s="141">
        <f>IFERROR(IF($C415&gt;'PAT4'!$L$9,0,VLOOKUP($C415,'PAT4'!J:L,3)),0)</f>
        <v>0</v>
      </c>
      <c r="H415" s="141">
        <f>VLOOKUP($C415,'OC 1'!J:L,3)</f>
        <v>0</v>
      </c>
      <c r="I415" s="141">
        <f>VLOOKUP($C415,'OC 2'!J:L,3)</f>
        <v>0</v>
      </c>
      <c r="J415" s="141">
        <f>VLOOKUP($C415,'OC 3'!J:L,3)</f>
        <v>0</v>
      </c>
      <c r="K415" s="141">
        <f>IFERROR(IF($C415&gt;'Nouveau crédit'!$L$9,0,VLOOKUP($C415,'Nouveau crédit'!J:L,3)),0)</f>
        <v>0</v>
      </c>
      <c r="L415" s="143">
        <f t="shared" si="28"/>
        <v>0</v>
      </c>
      <c r="M415" s="144">
        <f>IFERROR(IF(C415&lt;=regroupement!$L$9,regroupement!$L$14,0),0)</f>
        <v>0</v>
      </c>
      <c r="N415" s="145">
        <f t="shared" si="29"/>
        <v>0</v>
      </c>
    </row>
    <row r="416" spans="2:14" x14ac:dyDescent="0.2">
      <c r="B416" s="54">
        <v>408</v>
      </c>
      <c r="C416" s="142">
        <f t="shared" si="27"/>
        <v>12386</v>
      </c>
      <c r="D416" s="141">
        <f>IFERROR(IF($C416&gt;'PAT1'!$L$9,0,VLOOKUP($C416,'PAT1'!J:L,3)),0)</f>
        <v>0</v>
      </c>
      <c r="E416" s="141">
        <f>IFERROR(IF($C416&gt;'PAT2'!$L$9,0,VLOOKUP($C416,'PAT2'!J:L,3)),0)</f>
        <v>0</v>
      </c>
      <c r="F416" s="141">
        <f>IFERROR(IF($C416&gt;'PAT3'!$L$9,0,VLOOKUP($C416,'PAT3'!J:L,3)),0)</f>
        <v>0</v>
      </c>
      <c r="G416" s="141">
        <f>IFERROR(IF($C416&gt;'PAT4'!$L$9,0,VLOOKUP($C416,'PAT4'!J:L,3)),0)</f>
        <v>0</v>
      </c>
      <c r="H416" s="141">
        <f>VLOOKUP($C416,'OC 1'!J:L,3)</f>
        <v>0</v>
      </c>
      <c r="I416" s="141">
        <f>VLOOKUP($C416,'OC 2'!J:L,3)</f>
        <v>0</v>
      </c>
      <c r="J416" s="141">
        <f>VLOOKUP($C416,'OC 3'!J:L,3)</f>
        <v>0</v>
      </c>
      <c r="K416" s="141">
        <f>IFERROR(IF($C416&gt;'Nouveau crédit'!$L$9,0,VLOOKUP($C416,'Nouveau crédit'!J:L,3)),0)</f>
        <v>0</v>
      </c>
      <c r="L416" s="143">
        <f t="shared" si="28"/>
        <v>0</v>
      </c>
      <c r="M416" s="144">
        <f>IFERROR(IF(C416&lt;=regroupement!$L$9,regroupement!$L$14,0),0)</f>
        <v>0</v>
      </c>
      <c r="N416" s="145">
        <f t="shared" si="29"/>
        <v>0</v>
      </c>
    </row>
    <row r="417" spans="2:14" x14ac:dyDescent="0.2">
      <c r="B417" s="54">
        <v>409</v>
      </c>
      <c r="C417" s="142">
        <f t="shared" si="27"/>
        <v>12416</v>
      </c>
      <c r="D417" s="141">
        <f>IFERROR(IF($C417&gt;'PAT1'!$L$9,0,VLOOKUP($C417,'PAT1'!J:L,3)),0)</f>
        <v>0</v>
      </c>
      <c r="E417" s="141">
        <f>IFERROR(IF($C417&gt;'PAT2'!$L$9,0,VLOOKUP($C417,'PAT2'!J:L,3)),0)</f>
        <v>0</v>
      </c>
      <c r="F417" s="141">
        <f>IFERROR(IF($C417&gt;'PAT3'!$L$9,0,VLOOKUP($C417,'PAT3'!J:L,3)),0)</f>
        <v>0</v>
      </c>
      <c r="G417" s="141">
        <f>IFERROR(IF($C417&gt;'PAT4'!$L$9,0,VLOOKUP($C417,'PAT4'!J:L,3)),0)</f>
        <v>0</v>
      </c>
      <c r="H417" s="141">
        <f>VLOOKUP($C417,'OC 1'!J:L,3)</f>
        <v>0</v>
      </c>
      <c r="I417" s="141">
        <f>VLOOKUP($C417,'OC 2'!J:L,3)</f>
        <v>0</v>
      </c>
      <c r="J417" s="141">
        <f>VLOOKUP($C417,'OC 3'!J:L,3)</f>
        <v>0</v>
      </c>
      <c r="K417" s="141">
        <f>IFERROR(IF($C417&gt;'Nouveau crédit'!$L$9,0,VLOOKUP($C417,'Nouveau crédit'!J:L,3)),0)</f>
        <v>0</v>
      </c>
      <c r="L417" s="143">
        <f t="shared" si="28"/>
        <v>0</v>
      </c>
      <c r="M417" s="144">
        <f>IFERROR(IF(C417&lt;=regroupement!$L$9,regroupement!$L$14,0),0)</f>
        <v>0</v>
      </c>
      <c r="N417" s="145">
        <f t="shared" si="29"/>
        <v>0</v>
      </c>
    </row>
    <row r="418" spans="2:14" x14ac:dyDescent="0.2">
      <c r="B418" s="54">
        <v>410</v>
      </c>
      <c r="C418" s="142">
        <f t="shared" si="27"/>
        <v>12447</v>
      </c>
      <c r="D418" s="141">
        <f>IFERROR(IF($C418&gt;'PAT1'!$L$9,0,VLOOKUP($C418,'PAT1'!J:L,3)),0)</f>
        <v>0</v>
      </c>
      <c r="E418" s="141">
        <f>IFERROR(IF($C418&gt;'PAT2'!$L$9,0,VLOOKUP($C418,'PAT2'!J:L,3)),0)</f>
        <v>0</v>
      </c>
      <c r="F418" s="141">
        <f>IFERROR(IF($C418&gt;'PAT3'!$L$9,0,VLOOKUP($C418,'PAT3'!J:L,3)),0)</f>
        <v>0</v>
      </c>
      <c r="G418" s="141">
        <f>IFERROR(IF($C418&gt;'PAT4'!$L$9,0,VLOOKUP($C418,'PAT4'!J:L,3)),0)</f>
        <v>0</v>
      </c>
      <c r="H418" s="141">
        <f>VLOOKUP($C418,'OC 1'!J:L,3)</f>
        <v>0</v>
      </c>
      <c r="I418" s="141">
        <f>VLOOKUP($C418,'OC 2'!J:L,3)</f>
        <v>0</v>
      </c>
      <c r="J418" s="141">
        <f>VLOOKUP($C418,'OC 3'!J:L,3)</f>
        <v>0</v>
      </c>
      <c r="K418" s="141">
        <f>IFERROR(IF($C418&gt;'Nouveau crédit'!$L$9,0,VLOOKUP($C418,'Nouveau crédit'!J:L,3)),0)</f>
        <v>0</v>
      </c>
      <c r="L418" s="143">
        <f t="shared" si="28"/>
        <v>0</v>
      </c>
      <c r="M418" s="144">
        <f>IFERROR(IF(C418&lt;=regroupement!$L$9,regroupement!$L$14,0),0)</f>
        <v>0</v>
      </c>
      <c r="N418" s="145">
        <f t="shared" si="29"/>
        <v>0</v>
      </c>
    </row>
    <row r="419" spans="2:14" x14ac:dyDescent="0.2">
      <c r="B419" s="54">
        <v>411</v>
      </c>
      <c r="C419" s="142">
        <f t="shared" si="27"/>
        <v>12478</v>
      </c>
      <c r="D419" s="141">
        <f>IFERROR(IF($C419&gt;'PAT1'!$L$9,0,VLOOKUP($C419,'PAT1'!J:L,3)),0)</f>
        <v>0</v>
      </c>
      <c r="E419" s="141">
        <f>IFERROR(IF($C419&gt;'PAT2'!$L$9,0,VLOOKUP($C419,'PAT2'!J:L,3)),0)</f>
        <v>0</v>
      </c>
      <c r="F419" s="141">
        <f>IFERROR(IF($C419&gt;'PAT3'!$L$9,0,VLOOKUP($C419,'PAT3'!J:L,3)),0)</f>
        <v>0</v>
      </c>
      <c r="G419" s="141">
        <f>IFERROR(IF($C419&gt;'PAT4'!$L$9,0,VLOOKUP($C419,'PAT4'!J:L,3)),0)</f>
        <v>0</v>
      </c>
      <c r="H419" s="141">
        <f>VLOOKUP($C419,'OC 1'!J:L,3)</f>
        <v>0</v>
      </c>
      <c r="I419" s="141">
        <f>VLOOKUP($C419,'OC 2'!J:L,3)</f>
        <v>0</v>
      </c>
      <c r="J419" s="141">
        <f>VLOOKUP($C419,'OC 3'!J:L,3)</f>
        <v>0</v>
      </c>
      <c r="K419" s="141">
        <f>IFERROR(IF($C419&gt;'Nouveau crédit'!$L$9,0,VLOOKUP($C419,'Nouveau crédit'!J:L,3)),0)</f>
        <v>0</v>
      </c>
      <c r="L419" s="143">
        <f t="shared" si="28"/>
        <v>0</v>
      </c>
      <c r="M419" s="144">
        <f>IFERROR(IF(C419&lt;=regroupement!$L$9,regroupement!$L$14,0),0)</f>
        <v>0</v>
      </c>
      <c r="N419" s="145">
        <f t="shared" si="29"/>
        <v>0</v>
      </c>
    </row>
    <row r="420" spans="2:14" x14ac:dyDescent="0.2">
      <c r="B420" s="54">
        <v>412</v>
      </c>
      <c r="C420" s="142">
        <f t="shared" si="27"/>
        <v>12506</v>
      </c>
      <c r="D420" s="141">
        <f>IFERROR(IF($C420&gt;'PAT1'!$L$9,0,VLOOKUP($C420,'PAT1'!J:L,3)),0)</f>
        <v>0</v>
      </c>
      <c r="E420" s="141">
        <f>IFERROR(IF($C420&gt;'PAT2'!$L$9,0,VLOOKUP($C420,'PAT2'!J:L,3)),0)</f>
        <v>0</v>
      </c>
      <c r="F420" s="141">
        <f>IFERROR(IF($C420&gt;'PAT3'!$L$9,0,VLOOKUP($C420,'PAT3'!J:L,3)),0)</f>
        <v>0</v>
      </c>
      <c r="G420" s="141">
        <f>IFERROR(IF($C420&gt;'PAT4'!$L$9,0,VLOOKUP($C420,'PAT4'!J:L,3)),0)</f>
        <v>0</v>
      </c>
      <c r="H420" s="141">
        <f>VLOOKUP($C420,'OC 1'!J:L,3)</f>
        <v>0</v>
      </c>
      <c r="I420" s="141">
        <f>VLOOKUP($C420,'OC 2'!J:L,3)</f>
        <v>0</v>
      </c>
      <c r="J420" s="141">
        <f>VLOOKUP($C420,'OC 3'!J:L,3)</f>
        <v>0</v>
      </c>
      <c r="K420" s="141">
        <f>IFERROR(IF($C420&gt;'Nouveau crédit'!$L$9,0,VLOOKUP($C420,'Nouveau crédit'!J:L,3)),0)</f>
        <v>0</v>
      </c>
      <c r="L420" s="143">
        <f t="shared" si="28"/>
        <v>0</v>
      </c>
      <c r="M420" s="144">
        <f>IFERROR(IF(C420&lt;=regroupement!$L$9,regroupement!$L$14,0),0)</f>
        <v>0</v>
      </c>
      <c r="N420" s="145">
        <f t="shared" si="29"/>
        <v>0</v>
      </c>
    </row>
    <row r="421" spans="2:14" x14ac:dyDescent="0.2">
      <c r="B421" s="54">
        <v>413</v>
      </c>
      <c r="C421" s="142">
        <f t="shared" si="27"/>
        <v>12537</v>
      </c>
      <c r="D421" s="141">
        <f>IFERROR(IF($C421&gt;'PAT1'!$L$9,0,VLOOKUP($C421,'PAT1'!J:L,3)),0)</f>
        <v>0</v>
      </c>
      <c r="E421" s="141">
        <f>IFERROR(IF($C421&gt;'PAT2'!$L$9,0,VLOOKUP($C421,'PAT2'!J:L,3)),0)</f>
        <v>0</v>
      </c>
      <c r="F421" s="141">
        <f>IFERROR(IF($C421&gt;'PAT3'!$L$9,0,VLOOKUP($C421,'PAT3'!J:L,3)),0)</f>
        <v>0</v>
      </c>
      <c r="G421" s="141">
        <f>IFERROR(IF($C421&gt;'PAT4'!$L$9,0,VLOOKUP($C421,'PAT4'!J:L,3)),0)</f>
        <v>0</v>
      </c>
      <c r="H421" s="141">
        <f>VLOOKUP($C421,'OC 1'!J:L,3)</f>
        <v>0</v>
      </c>
      <c r="I421" s="141">
        <f>VLOOKUP($C421,'OC 2'!J:L,3)</f>
        <v>0</v>
      </c>
      <c r="J421" s="141">
        <f>VLOOKUP($C421,'OC 3'!J:L,3)</f>
        <v>0</v>
      </c>
      <c r="K421" s="141">
        <f>IFERROR(IF($C421&gt;'Nouveau crédit'!$L$9,0,VLOOKUP($C421,'Nouveau crédit'!J:L,3)),0)</f>
        <v>0</v>
      </c>
      <c r="L421" s="143">
        <f t="shared" si="28"/>
        <v>0</v>
      </c>
      <c r="M421" s="144">
        <f>IFERROR(IF(C421&lt;=regroupement!$L$9,regroupement!$L$14,0),0)</f>
        <v>0</v>
      </c>
      <c r="N421" s="145">
        <f t="shared" si="29"/>
        <v>0</v>
      </c>
    </row>
    <row r="422" spans="2:14" x14ac:dyDescent="0.2">
      <c r="B422" s="54">
        <v>414</v>
      </c>
      <c r="C422" s="142">
        <f t="shared" si="27"/>
        <v>12567</v>
      </c>
      <c r="D422" s="141">
        <f>IFERROR(IF($C422&gt;'PAT1'!$L$9,0,VLOOKUP($C422,'PAT1'!J:L,3)),0)</f>
        <v>0</v>
      </c>
      <c r="E422" s="141">
        <f>IFERROR(IF($C422&gt;'PAT2'!$L$9,0,VLOOKUP($C422,'PAT2'!J:L,3)),0)</f>
        <v>0</v>
      </c>
      <c r="F422" s="141">
        <f>IFERROR(IF($C422&gt;'PAT3'!$L$9,0,VLOOKUP($C422,'PAT3'!J:L,3)),0)</f>
        <v>0</v>
      </c>
      <c r="G422" s="141">
        <f>IFERROR(IF($C422&gt;'PAT4'!$L$9,0,VLOOKUP($C422,'PAT4'!J:L,3)),0)</f>
        <v>0</v>
      </c>
      <c r="H422" s="141">
        <f>VLOOKUP($C422,'OC 1'!J:L,3)</f>
        <v>0</v>
      </c>
      <c r="I422" s="141">
        <f>VLOOKUP($C422,'OC 2'!J:L,3)</f>
        <v>0</v>
      </c>
      <c r="J422" s="141">
        <f>VLOOKUP($C422,'OC 3'!J:L,3)</f>
        <v>0</v>
      </c>
      <c r="K422" s="141">
        <f>IFERROR(IF($C422&gt;'Nouveau crédit'!$L$9,0,VLOOKUP($C422,'Nouveau crédit'!J:L,3)),0)</f>
        <v>0</v>
      </c>
      <c r="L422" s="143">
        <f t="shared" si="28"/>
        <v>0</v>
      </c>
      <c r="M422" s="144">
        <f>IFERROR(IF(C422&lt;=regroupement!$L$9,regroupement!$L$14,0),0)</f>
        <v>0</v>
      </c>
      <c r="N422" s="145">
        <f t="shared" si="29"/>
        <v>0</v>
      </c>
    </row>
    <row r="423" spans="2:14" x14ac:dyDescent="0.2">
      <c r="B423" s="54">
        <v>415</v>
      </c>
      <c r="C423" s="142">
        <f t="shared" si="27"/>
        <v>12598</v>
      </c>
      <c r="D423" s="141">
        <f>IFERROR(IF($C423&gt;'PAT1'!$L$9,0,VLOOKUP($C423,'PAT1'!J:L,3)),0)</f>
        <v>0</v>
      </c>
      <c r="E423" s="141">
        <f>IFERROR(IF($C423&gt;'PAT2'!$L$9,0,VLOOKUP($C423,'PAT2'!J:L,3)),0)</f>
        <v>0</v>
      </c>
      <c r="F423" s="141">
        <f>IFERROR(IF($C423&gt;'PAT3'!$L$9,0,VLOOKUP($C423,'PAT3'!J:L,3)),0)</f>
        <v>0</v>
      </c>
      <c r="G423" s="141">
        <f>IFERROR(IF($C423&gt;'PAT4'!$L$9,0,VLOOKUP($C423,'PAT4'!J:L,3)),0)</f>
        <v>0</v>
      </c>
      <c r="H423" s="141">
        <f>VLOOKUP($C423,'OC 1'!J:L,3)</f>
        <v>0</v>
      </c>
      <c r="I423" s="141">
        <f>VLOOKUP($C423,'OC 2'!J:L,3)</f>
        <v>0</v>
      </c>
      <c r="J423" s="141">
        <f>VLOOKUP($C423,'OC 3'!J:L,3)</f>
        <v>0</v>
      </c>
      <c r="K423" s="141">
        <f>IFERROR(IF($C423&gt;'Nouveau crédit'!$L$9,0,VLOOKUP($C423,'Nouveau crédit'!J:L,3)),0)</f>
        <v>0</v>
      </c>
      <c r="L423" s="143">
        <f t="shared" si="28"/>
        <v>0</v>
      </c>
      <c r="M423" s="144">
        <f>IFERROR(IF(C423&lt;=regroupement!$L$9,regroupement!$L$14,0),0)</f>
        <v>0</v>
      </c>
      <c r="N423" s="145">
        <f t="shared" si="29"/>
        <v>0</v>
      </c>
    </row>
    <row r="424" spans="2:14" x14ac:dyDescent="0.2">
      <c r="B424" s="54">
        <v>416</v>
      </c>
      <c r="C424" s="142">
        <f t="shared" si="27"/>
        <v>12628</v>
      </c>
      <c r="D424" s="141">
        <f>IFERROR(IF($C424&gt;'PAT1'!$L$9,0,VLOOKUP($C424,'PAT1'!J:L,3)),0)</f>
        <v>0</v>
      </c>
      <c r="E424" s="141">
        <f>IFERROR(IF($C424&gt;'PAT2'!$L$9,0,VLOOKUP($C424,'PAT2'!J:L,3)),0)</f>
        <v>0</v>
      </c>
      <c r="F424" s="141">
        <f>IFERROR(IF($C424&gt;'PAT3'!$L$9,0,VLOOKUP($C424,'PAT3'!J:L,3)),0)</f>
        <v>0</v>
      </c>
      <c r="G424" s="141">
        <f>IFERROR(IF($C424&gt;'PAT4'!$L$9,0,VLOOKUP($C424,'PAT4'!J:L,3)),0)</f>
        <v>0</v>
      </c>
      <c r="H424" s="141">
        <f>VLOOKUP($C424,'OC 1'!J:L,3)</f>
        <v>0</v>
      </c>
      <c r="I424" s="141">
        <f>VLOOKUP($C424,'OC 2'!J:L,3)</f>
        <v>0</v>
      </c>
      <c r="J424" s="141">
        <f>VLOOKUP($C424,'OC 3'!J:L,3)</f>
        <v>0</v>
      </c>
      <c r="K424" s="141">
        <f>IFERROR(IF($C424&gt;'Nouveau crédit'!$L$9,0,VLOOKUP($C424,'Nouveau crédit'!J:L,3)),0)</f>
        <v>0</v>
      </c>
      <c r="L424" s="143">
        <f t="shared" si="28"/>
        <v>0</v>
      </c>
      <c r="M424" s="144">
        <f>IFERROR(IF(C424&lt;=regroupement!$L$9,regroupement!$L$14,0),0)</f>
        <v>0</v>
      </c>
      <c r="N424" s="145">
        <f t="shared" si="29"/>
        <v>0</v>
      </c>
    </row>
    <row r="425" spans="2:14" x14ac:dyDescent="0.2">
      <c r="B425" s="54">
        <v>417</v>
      </c>
      <c r="C425" s="142">
        <f t="shared" si="27"/>
        <v>12659</v>
      </c>
      <c r="D425" s="141">
        <f>IFERROR(IF($C425&gt;'PAT1'!$L$9,0,VLOOKUP($C425,'PAT1'!J:L,3)),0)</f>
        <v>0</v>
      </c>
      <c r="E425" s="141">
        <f>IFERROR(IF($C425&gt;'PAT2'!$L$9,0,VLOOKUP($C425,'PAT2'!J:L,3)),0)</f>
        <v>0</v>
      </c>
      <c r="F425" s="141">
        <f>IFERROR(IF($C425&gt;'PAT3'!$L$9,0,VLOOKUP($C425,'PAT3'!J:L,3)),0)</f>
        <v>0</v>
      </c>
      <c r="G425" s="141">
        <f>IFERROR(IF($C425&gt;'PAT4'!$L$9,0,VLOOKUP($C425,'PAT4'!J:L,3)),0)</f>
        <v>0</v>
      </c>
      <c r="H425" s="141">
        <f>VLOOKUP($C425,'OC 1'!J:L,3)</f>
        <v>0</v>
      </c>
      <c r="I425" s="141">
        <f>VLOOKUP($C425,'OC 2'!J:L,3)</f>
        <v>0</v>
      </c>
      <c r="J425" s="141">
        <f>VLOOKUP($C425,'OC 3'!J:L,3)</f>
        <v>0</v>
      </c>
      <c r="K425" s="141">
        <f>IFERROR(IF($C425&gt;'Nouveau crédit'!$L$9,0,VLOOKUP($C425,'Nouveau crédit'!J:L,3)),0)</f>
        <v>0</v>
      </c>
      <c r="L425" s="143">
        <f t="shared" si="28"/>
        <v>0</v>
      </c>
      <c r="M425" s="144">
        <f>IFERROR(IF(C425&lt;=regroupement!$L$9,regroupement!$L$14,0),0)</f>
        <v>0</v>
      </c>
      <c r="N425" s="145">
        <f t="shared" si="29"/>
        <v>0</v>
      </c>
    </row>
    <row r="426" spans="2:14" x14ac:dyDescent="0.2">
      <c r="B426" s="54">
        <v>418</v>
      </c>
      <c r="C426" s="142">
        <f t="shared" si="27"/>
        <v>12690</v>
      </c>
      <c r="D426" s="141">
        <f>IFERROR(IF($C426&gt;'PAT1'!$L$9,0,VLOOKUP($C426,'PAT1'!J:L,3)),0)</f>
        <v>0</v>
      </c>
      <c r="E426" s="141">
        <f>IFERROR(IF($C426&gt;'PAT2'!$L$9,0,VLOOKUP($C426,'PAT2'!J:L,3)),0)</f>
        <v>0</v>
      </c>
      <c r="F426" s="141">
        <f>IFERROR(IF($C426&gt;'PAT3'!$L$9,0,VLOOKUP($C426,'PAT3'!J:L,3)),0)</f>
        <v>0</v>
      </c>
      <c r="G426" s="141">
        <f>IFERROR(IF($C426&gt;'PAT4'!$L$9,0,VLOOKUP($C426,'PAT4'!J:L,3)),0)</f>
        <v>0</v>
      </c>
      <c r="H426" s="141">
        <f>VLOOKUP($C426,'OC 1'!J:L,3)</f>
        <v>0</v>
      </c>
      <c r="I426" s="141">
        <f>VLOOKUP($C426,'OC 2'!J:L,3)</f>
        <v>0</v>
      </c>
      <c r="J426" s="141">
        <f>VLOOKUP($C426,'OC 3'!J:L,3)</f>
        <v>0</v>
      </c>
      <c r="K426" s="141">
        <f>IFERROR(IF($C426&gt;'Nouveau crédit'!$L$9,0,VLOOKUP($C426,'Nouveau crédit'!J:L,3)),0)</f>
        <v>0</v>
      </c>
      <c r="L426" s="143">
        <f t="shared" si="28"/>
        <v>0</v>
      </c>
      <c r="M426" s="144">
        <f>IFERROR(IF(C426&lt;=regroupement!$L$9,regroupement!$L$14,0),0)</f>
        <v>0</v>
      </c>
      <c r="N426" s="145">
        <f t="shared" si="29"/>
        <v>0</v>
      </c>
    </row>
    <row r="427" spans="2:14" x14ac:dyDescent="0.2">
      <c r="B427" s="54">
        <v>419</v>
      </c>
      <c r="C427" s="142">
        <f t="shared" si="27"/>
        <v>12720</v>
      </c>
      <c r="D427" s="141">
        <f>IFERROR(IF($C427&gt;'PAT1'!$L$9,0,VLOOKUP($C427,'PAT1'!J:L,3)),0)</f>
        <v>0</v>
      </c>
      <c r="E427" s="141">
        <f>IFERROR(IF($C427&gt;'PAT2'!$L$9,0,VLOOKUP($C427,'PAT2'!J:L,3)),0)</f>
        <v>0</v>
      </c>
      <c r="F427" s="141">
        <f>IFERROR(IF($C427&gt;'PAT3'!$L$9,0,VLOOKUP($C427,'PAT3'!J:L,3)),0)</f>
        <v>0</v>
      </c>
      <c r="G427" s="141">
        <f>IFERROR(IF($C427&gt;'PAT4'!$L$9,0,VLOOKUP($C427,'PAT4'!J:L,3)),0)</f>
        <v>0</v>
      </c>
      <c r="H427" s="141">
        <f>VLOOKUP($C427,'OC 1'!J:L,3)</f>
        <v>0</v>
      </c>
      <c r="I427" s="141">
        <f>VLOOKUP($C427,'OC 2'!J:L,3)</f>
        <v>0</v>
      </c>
      <c r="J427" s="141">
        <f>VLOOKUP($C427,'OC 3'!J:L,3)</f>
        <v>0</v>
      </c>
      <c r="K427" s="141">
        <f>IFERROR(IF($C427&gt;'Nouveau crédit'!$L$9,0,VLOOKUP($C427,'Nouveau crédit'!J:L,3)),0)</f>
        <v>0</v>
      </c>
      <c r="L427" s="143">
        <f t="shared" si="28"/>
        <v>0</v>
      </c>
      <c r="M427" s="144">
        <f>IFERROR(IF(C427&lt;=regroupement!$L$9,regroupement!$L$14,0),0)</f>
        <v>0</v>
      </c>
      <c r="N427" s="145">
        <f t="shared" si="29"/>
        <v>0</v>
      </c>
    </row>
    <row r="428" spans="2:14" x14ac:dyDescent="0.2">
      <c r="B428" s="54">
        <v>420</v>
      </c>
      <c r="C428" s="142">
        <f t="shared" si="27"/>
        <v>12751</v>
      </c>
      <c r="D428" s="141">
        <f>IFERROR(IF($C428&gt;'PAT1'!$L$9,0,VLOOKUP($C428,'PAT1'!J:L,3)),0)</f>
        <v>0</v>
      </c>
      <c r="E428" s="141">
        <f>IFERROR(IF($C428&gt;'PAT2'!$L$9,0,VLOOKUP($C428,'PAT2'!J:L,3)),0)</f>
        <v>0</v>
      </c>
      <c r="F428" s="141">
        <f>IFERROR(IF($C428&gt;'PAT3'!$L$9,0,VLOOKUP($C428,'PAT3'!J:L,3)),0)</f>
        <v>0</v>
      </c>
      <c r="G428" s="141">
        <f>IFERROR(IF($C428&gt;'PAT4'!$L$9,0,VLOOKUP($C428,'PAT4'!J:L,3)),0)</f>
        <v>0</v>
      </c>
      <c r="H428" s="141">
        <f>VLOOKUP($C428,'OC 1'!J:L,3)</f>
        <v>0</v>
      </c>
      <c r="I428" s="141">
        <f>VLOOKUP($C428,'OC 2'!J:L,3)</f>
        <v>0</v>
      </c>
      <c r="J428" s="141">
        <f>VLOOKUP($C428,'OC 3'!J:L,3)</f>
        <v>0</v>
      </c>
      <c r="K428" s="141">
        <f>IFERROR(IF($C428&gt;'Nouveau crédit'!$L$9,0,VLOOKUP($C428,'Nouveau crédit'!J:L,3)),0)</f>
        <v>0</v>
      </c>
      <c r="L428" s="143">
        <f t="shared" si="28"/>
        <v>0</v>
      </c>
      <c r="M428" s="144">
        <f>IFERROR(IF(C428&lt;=regroupement!$L$9,regroupement!$L$14,0),0)</f>
        <v>0</v>
      </c>
      <c r="N428" s="145">
        <f t="shared" si="29"/>
        <v>0</v>
      </c>
    </row>
    <row r="429" spans="2:14" x14ac:dyDescent="0.2">
      <c r="B429" s="54">
        <v>421</v>
      </c>
      <c r="C429" s="142">
        <f t="shared" si="27"/>
        <v>12781</v>
      </c>
      <c r="D429" s="141">
        <f>IFERROR(IF($C429&gt;'PAT1'!$L$9,0,VLOOKUP($C429,'PAT1'!J:L,3)),0)</f>
        <v>0</v>
      </c>
      <c r="E429" s="141">
        <f>IFERROR(IF($C429&gt;'PAT2'!$L$9,0,VLOOKUP($C429,'PAT2'!J:L,3)),0)</f>
        <v>0</v>
      </c>
      <c r="F429" s="141">
        <f>IFERROR(IF($C429&gt;'PAT3'!$L$9,0,VLOOKUP($C429,'PAT3'!J:L,3)),0)</f>
        <v>0</v>
      </c>
      <c r="G429" s="141">
        <f>IFERROR(IF($C429&gt;'PAT4'!$L$9,0,VLOOKUP($C429,'PAT4'!J:L,3)),0)</f>
        <v>0</v>
      </c>
      <c r="H429" s="141">
        <f>VLOOKUP($C429,'OC 1'!J:L,3)</f>
        <v>0</v>
      </c>
      <c r="I429" s="141">
        <f>VLOOKUP($C429,'OC 2'!J:L,3)</f>
        <v>0</v>
      </c>
      <c r="J429" s="141">
        <f>VLOOKUP($C429,'OC 3'!J:L,3)</f>
        <v>0</v>
      </c>
      <c r="K429" s="141">
        <f>IFERROR(IF($C429&gt;'Nouveau crédit'!$L$9,0,VLOOKUP($C429,'Nouveau crédit'!J:L,3)),0)</f>
        <v>0</v>
      </c>
      <c r="L429" s="143">
        <f t="shared" si="28"/>
        <v>0</v>
      </c>
      <c r="M429" s="144">
        <f>IFERROR(IF(C429&lt;=regroupement!$L$9,regroupement!$L$14,0),0)</f>
        <v>0</v>
      </c>
      <c r="N429" s="145">
        <f t="shared" si="29"/>
        <v>0</v>
      </c>
    </row>
    <row r="430" spans="2:14" x14ac:dyDescent="0.2">
      <c r="B430" s="54">
        <v>422</v>
      </c>
      <c r="C430" s="142">
        <f t="shared" si="27"/>
        <v>12812</v>
      </c>
      <c r="D430" s="141">
        <f>IFERROR(IF($C430&gt;'PAT1'!$L$9,0,VLOOKUP($C430,'PAT1'!J:L,3)),0)</f>
        <v>0</v>
      </c>
      <c r="E430" s="141">
        <f>IFERROR(IF($C430&gt;'PAT2'!$L$9,0,VLOOKUP($C430,'PAT2'!J:L,3)),0)</f>
        <v>0</v>
      </c>
      <c r="F430" s="141">
        <f>IFERROR(IF($C430&gt;'PAT3'!$L$9,0,VLOOKUP($C430,'PAT3'!J:L,3)),0)</f>
        <v>0</v>
      </c>
      <c r="G430" s="141">
        <f>IFERROR(IF($C430&gt;'PAT4'!$L$9,0,VLOOKUP($C430,'PAT4'!J:L,3)),0)</f>
        <v>0</v>
      </c>
      <c r="H430" s="141">
        <f>VLOOKUP($C430,'OC 1'!J:L,3)</f>
        <v>0</v>
      </c>
      <c r="I430" s="141">
        <f>VLOOKUP($C430,'OC 2'!J:L,3)</f>
        <v>0</v>
      </c>
      <c r="J430" s="141">
        <f>VLOOKUP($C430,'OC 3'!J:L,3)</f>
        <v>0</v>
      </c>
      <c r="K430" s="141">
        <f>IFERROR(IF($C430&gt;'Nouveau crédit'!$L$9,0,VLOOKUP($C430,'Nouveau crédit'!J:L,3)),0)</f>
        <v>0</v>
      </c>
      <c r="L430" s="143">
        <f t="shared" si="28"/>
        <v>0</v>
      </c>
      <c r="M430" s="144">
        <f>IFERROR(IF(C430&lt;=regroupement!$L$9,regroupement!$L$14,0),0)</f>
        <v>0</v>
      </c>
      <c r="N430" s="145">
        <f t="shared" si="29"/>
        <v>0</v>
      </c>
    </row>
    <row r="431" spans="2:14" x14ac:dyDescent="0.2">
      <c r="B431" s="54">
        <v>423</v>
      </c>
      <c r="C431" s="142">
        <f t="shared" si="27"/>
        <v>12843</v>
      </c>
      <c r="D431" s="141">
        <f>IFERROR(IF($C431&gt;'PAT1'!$L$9,0,VLOOKUP($C431,'PAT1'!J:L,3)),0)</f>
        <v>0</v>
      </c>
      <c r="E431" s="141">
        <f>IFERROR(IF($C431&gt;'PAT2'!$L$9,0,VLOOKUP($C431,'PAT2'!J:L,3)),0)</f>
        <v>0</v>
      </c>
      <c r="F431" s="141">
        <f>IFERROR(IF($C431&gt;'PAT3'!$L$9,0,VLOOKUP($C431,'PAT3'!J:L,3)),0)</f>
        <v>0</v>
      </c>
      <c r="G431" s="141">
        <f>IFERROR(IF($C431&gt;'PAT4'!$L$9,0,VLOOKUP($C431,'PAT4'!J:L,3)),0)</f>
        <v>0</v>
      </c>
      <c r="H431" s="141">
        <f>VLOOKUP($C431,'OC 1'!J:L,3)</f>
        <v>0</v>
      </c>
      <c r="I431" s="141">
        <f>VLOOKUP($C431,'OC 2'!J:L,3)</f>
        <v>0</v>
      </c>
      <c r="J431" s="141">
        <f>VLOOKUP($C431,'OC 3'!J:L,3)</f>
        <v>0</v>
      </c>
      <c r="K431" s="141">
        <f>IFERROR(IF($C431&gt;'Nouveau crédit'!$L$9,0,VLOOKUP($C431,'Nouveau crédit'!J:L,3)),0)</f>
        <v>0</v>
      </c>
      <c r="L431" s="143">
        <f t="shared" si="28"/>
        <v>0</v>
      </c>
      <c r="M431" s="144">
        <f>IFERROR(IF(C431&lt;=regroupement!$L$9,regroupement!$L$14,0),0)</f>
        <v>0</v>
      </c>
      <c r="N431" s="145">
        <f t="shared" si="29"/>
        <v>0</v>
      </c>
    </row>
    <row r="432" spans="2:14" x14ac:dyDescent="0.2">
      <c r="B432" s="54">
        <v>424</v>
      </c>
      <c r="C432" s="142">
        <f t="shared" si="27"/>
        <v>12871</v>
      </c>
      <c r="D432" s="141">
        <f>IFERROR(IF($C432&gt;'PAT1'!$L$9,0,VLOOKUP($C432,'PAT1'!J:L,3)),0)</f>
        <v>0</v>
      </c>
      <c r="E432" s="141">
        <f>IFERROR(IF($C432&gt;'PAT2'!$L$9,0,VLOOKUP($C432,'PAT2'!J:L,3)),0)</f>
        <v>0</v>
      </c>
      <c r="F432" s="141">
        <f>IFERROR(IF($C432&gt;'PAT3'!$L$9,0,VLOOKUP($C432,'PAT3'!J:L,3)),0)</f>
        <v>0</v>
      </c>
      <c r="G432" s="141">
        <f>IFERROR(IF($C432&gt;'PAT4'!$L$9,0,VLOOKUP($C432,'PAT4'!J:L,3)),0)</f>
        <v>0</v>
      </c>
      <c r="H432" s="141">
        <f>VLOOKUP($C432,'OC 1'!J:L,3)</f>
        <v>0</v>
      </c>
      <c r="I432" s="141">
        <f>VLOOKUP($C432,'OC 2'!J:L,3)</f>
        <v>0</v>
      </c>
      <c r="J432" s="141">
        <f>VLOOKUP($C432,'OC 3'!J:L,3)</f>
        <v>0</v>
      </c>
      <c r="K432" s="141">
        <f>IFERROR(IF($C432&gt;'Nouveau crédit'!$L$9,0,VLOOKUP($C432,'Nouveau crédit'!J:L,3)),0)</f>
        <v>0</v>
      </c>
      <c r="L432" s="143">
        <f t="shared" si="28"/>
        <v>0</v>
      </c>
      <c r="M432" s="144">
        <f>IFERROR(IF(C432&lt;=regroupement!$L$9,regroupement!$L$14,0),0)</f>
        <v>0</v>
      </c>
      <c r="N432" s="145">
        <f t="shared" si="29"/>
        <v>0</v>
      </c>
    </row>
    <row r="433" spans="2:14" x14ac:dyDescent="0.2">
      <c r="B433" s="54">
        <v>425</v>
      </c>
      <c r="C433" s="142">
        <f t="shared" si="27"/>
        <v>12902</v>
      </c>
      <c r="D433" s="141">
        <f>IFERROR(IF($C433&gt;'PAT1'!$L$9,0,VLOOKUP($C433,'PAT1'!J:L,3)),0)</f>
        <v>0</v>
      </c>
      <c r="E433" s="141">
        <f>IFERROR(IF($C433&gt;'PAT2'!$L$9,0,VLOOKUP($C433,'PAT2'!J:L,3)),0)</f>
        <v>0</v>
      </c>
      <c r="F433" s="141">
        <f>IFERROR(IF($C433&gt;'PAT3'!$L$9,0,VLOOKUP($C433,'PAT3'!J:L,3)),0)</f>
        <v>0</v>
      </c>
      <c r="G433" s="141">
        <f>IFERROR(IF($C433&gt;'PAT4'!$L$9,0,VLOOKUP($C433,'PAT4'!J:L,3)),0)</f>
        <v>0</v>
      </c>
      <c r="H433" s="141">
        <f>VLOOKUP($C433,'OC 1'!J:L,3)</f>
        <v>0</v>
      </c>
      <c r="I433" s="141">
        <f>VLOOKUP($C433,'OC 2'!J:L,3)</f>
        <v>0</v>
      </c>
      <c r="J433" s="141">
        <f>VLOOKUP($C433,'OC 3'!J:L,3)</f>
        <v>0</v>
      </c>
      <c r="K433" s="141">
        <f>IFERROR(IF($C433&gt;'Nouveau crédit'!$L$9,0,VLOOKUP($C433,'Nouveau crédit'!J:L,3)),0)</f>
        <v>0</v>
      </c>
      <c r="L433" s="143">
        <f t="shared" si="28"/>
        <v>0</v>
      </c>
      <c r="M433" s="144">
        <f>IFERROR(IF(C433&lt;=regroupement!$L$9,regroupement!$L$14,0),0)</f>
        <v>0</v>
      </c>
      <c r="N433" s="145">
        <f t="shared" si="29"/>
        <v>0</v>
      </c>
    </row>
    <row r="434" spans="2:14" x14ac:dyDescent="0.2">
      <c r="B434" s="54">
        <v>426</v>
      </c>
      <c r="C434" s="142">
        <f t="shared" si="27"/>
        <v>12932</v>
      </c>
      <c r="D434" s="141">
        <f>IFERROR(IF($C434&gt;'PAT1'!$L$9,0,VLOOKUP($C434,'PAT1'!J:L,3)),0)</f>
        <v>0</v>
      </c>
      <c r="E434" s="141">
        <f>IFERROR(IF($C434&gt;'PAT2'!$L$9,0,VLOOKUP($C434,'PAT2'!J:L,3)),0)</f>
        <v>0</v>
      </c>
      <c r="F434" s="141">
        <f>IFERROR(IF($C434&gt;'PAT3'!$L$9,0,VLOOKUP($C434,'PAT3'!J:L,3)),0)</f>
        <v>0</v>
      </c>
      <c r="G434" s="141">
        <f>IFERROR(IF($C434&gt;'PAT4'!$L$9,0,VLOOKUP($C434,'PAT4'!J:L,3)),0)</f>
        <v>0</v>
      </c>
      <c r="H434" s="141">
        <f>VLOOKUP($C434,'OC 1'!J:L,3)</f>
        <v>0</v>
      </c>
      <c r="I434" s="141">
        <f>VLOOKUP($C434,'OC 2'!J:L,3)</f>
        <v>0</v>
      </c>
      <c r="J434" s="141">
        <f>VLOOKUP($C434,'OC 3'!J:L,3)</f>
        <v>0</v>
      </c>
      <c r="K434" s="141">
        <f>IFERROR(IF($C434&gt;'Nouveau crédit'!$L$9,0,VLOOKUP($C434,'Nouveau crédit'!J:L,3)),0)</f>
        <v>0</v>
      </c>
      <c r="L434" s="143">
        <f t="shared" si="28"/>
        <v>0</v>
      </c>
      <c r="M434" s="144">
        <f>IFERROR(IF(C434&lt;=regroupement!$L$9,regroupement!$L$14,0),0)</f>
        <v>0</v>
      </c>
      <c r="N434" s="145">
        <f t="shared" si="29"/>
        <v>0</v>
      </c>
    </row>
    <row r="435" spans="2:14" x14ac:dyDescent="0.2">
      <c r="B435" s="54">
        <v>427</v>
      </c>
      <c r="C435" s="142">
        <f t="shared" si="27"/>
        <v>12963</v>
      </c>
      <c r="D435" s="141">
        <f>IFERROR(IF($C435&gt;'PAT1'!$L$9,0,VLOOKUP($C435,'PAT1'!J:L,3)),0)</f>
        <v>0</v>
      </c>
      <c r="E435" s="141">
        <f>IFERROR(IF($C435&gt;'PAT2'!$L$9,0,VLOOKUP($C435,'PAT2'!J:L,3)),0)</f>
        <v>0</v>
      </c>
      <c r="F435" s="141">
        <f>IFERROR(IF($C435&gt;'PAT3'!$L$9,0,VLOOKUP($C435,'PAT3'!J:L,3)),0)</f>
        <v>0</v>
      </c>
      <c r="G435" s="141">
        <f>IFERROR(IF($C435&gt;'PAT4'!$L$9,0,VLOOKUP($C435,'PAT4'!J:L,3)),0)</f>
        <v>0</v>
      </c>
      <c r="H435" s="141">
        <f>VLOOKUP($C435,'OC 1'!J:L,3)</f>
        <v>0</v>
      </c>
      <c r="I435" s="141">
        <f>VLOOKUP($C435,'OC 2'!J:L,3)</f>
        <v>0</v>
      </c>
      <c r="J435" s="141">
        <f>VLOOKUP($C435,'OC 3'!J:L,3)</f>
        <v>0</v>
      </c>
      <c r="K435" s="141">
        <f>IFERROR(IF($C435&gt;'Nouveau crédit'!$L$9,0,VLOOKUP($C435,'Nouveau crédit'!J:L,3)),0)</f>
        <v>0</v>
      </c>
      <c r="L435" s="143">
        <f t="shared" si="28"/>
        <v>0</v>
      </c>
      <c r="M435" s="144">
        <f>IFERROR(IF(C435&lt;=regroupement!$L$9,regroupement!$L$14,0),0)</f>
        <v>0</v>
      </c>
      <c r="N435" s="145">
        <f t="shared" si="29"/>
        <v>0</v>
      </c>
    </row>
    <row r="436" spans="2:14" x14ac:dyDescent="0.2">
      <c r="B436" s="54">
        <v>428</v>
      </c>
      <c r="C436" s="142">
        <f t="shared" si="27"/>
        <v>12993</v>
      </c>
      <c r="D436" s="141">
        <f>IFERROR(IF($C436&gt;'PAT1'!$L$9,0,VLOOKUP($C436,'PAT1'!J:L,3)),0)</f>
        <v>0</v>
      </c>
      <c r="E436" s="141">
        <f>IFERROR(IF($C436&gt;'PAT2'!$L$9,0,VLOOKUP($C436,'PAT2'!J:L,3)),0)</f>
        <v>0</v>
      </c>
      <c r="F436" s="141">
        <f>IFERROR(IF($C436&gt;'PAT3'!$L$9,0,VLOOKUP($C436,'PAT3'!J:L,3)),0)</f>
        <v>0</v>
      </c>
      <c r="G436" s="141">
        <f>IFERROR(IF($C436&gt;'PAT4'!$L$9,0,VLOOKUP($C436,'PAT4'!J:L,3)),0)</f>
        <v>0</v>
      </c>
      <c r="H436" s="141">
        <f>VLOOKUP($C436,'OC 1'!J:L,3)</f>
        <v>0</v>
      </c>
      <c r="I436" s="141">
        <f>VLOOKUP($C436,'OC 2'!J:L,3)</f>
        <v>0</v>
      </c>
      <c r="J436" s="141">
        <f>VLOOKUP($C436,'OC 3'!J:L,3)</f>
        <v>0</v>
      </c>
      <c r="K436" s="141">
        <f>IFERROR(IF($C436&gt;'Nouveau crédit'!$L$9,0,VLOOKUP($C436,'Nouveau crédit'!J:L,3)),0)</f>
        <v>0</v>
      </c>
      <c r="L436" s="143">
        <f t="shared" si="28"/>
        <v>0</v>
      </c>
      <c r="M436" s="144">
        <f>IFERROR(IF(C436&lt;=regroupement!$L$9,regroupement!$L$14,0),0)</f>
        <v>0</v>
      </c>
      <c r="N436" s="145">
        <f t="shared" si="29"/>
        <v>0</v>
      </c>
    </row>
    <row r="437" spans="2:14" x14ac:dyDescent="0.2">
      <c r="B437" s="54">
        <v>429</v>
      </c>
      <c r="C437" s="142">
        <f t="shared" si="27"/>
        <v>13024</v>
      </c>
      <c r="D437" s="141">
        <f>IFERROR(IF($C437&gt;'PAT1'!$L$9,0,VLOOKUP($C437,'PAT1'!J:L,3)),0)</f>
        <v>0</v>
      </c>
      <c r="E437" s="141">
        <f>IFERROR(IF($C437&gt;'PAT2'!$L$9,0,VLOOKUP($C437,'PAT2'!J:L,3)),0)</f>
        <v>0</v>
      </c>
      <c r="F437" s="141">
        <f>IFERROR(IF($C437&gt;'PAT3'!$L$9,0,VLOOKUP($C437,'PAT3'!J:L,3)),0)</f>
        <v>0</v>
      </c>
      <c r="G437" s="141">
        <f>IFERROR(IF($C437&gt;'PAT4'!$L$9,0,VLOOKUP($C437,'PAT4'!J:L,3)),0)</f>
        <v>0</v>
      </c>
      <c r="H437" s="141">
        <f>VLOOKUP($C437,'OC 1'!J:L,3)</f>
        <v>0</v>
      </c>
      <c r="I437" s="141">
        <f>VLOOKUP($C437,'OC 2'!J:L,3)</f>
        <v>0</v>
      </c>
      <c r="J437" s="141">
        <f>VLOOKUP($C437,'OC 3'!J:L,3)</f>
        <v>0</v>
      </c>
      <c r="K437" s="141">
        <f>IFERROR(IF($C437&gt;'Nouveau crédit'!$L$9,0,VLOOKUP($C437,'Nouveau crédit'!J:L,3)),0)</f>
        <v>0</v>
      </c>
      <c r="L437" s="143">
        <f t="shared" si="28"/>
        <v>0</v>
      </c>
      <c r="M437" s="144">
        <f>IFERROR(IF(C437&lt;=regroupement!$L$9,regroupement!$L$14,0),0)</f>
        <v>0</v>
      </c>
      <c r="N437" s="145">
        <f t="shared" si="29"/>
        <v>0</v>
      </c>
    </row>
    <row r="438" spans="2:14" x14ac:dyDescent="0.2">
      <c r="B438" s="54">
        <v>430</v>
      </c>
      <c r="C438" s="142">
        <f t="shared" si="27"/>
        <v>13055</v>
      </c>
      <c r="D438" s="141">
        <f>IFERROR(IF($C438&gt;'PAT1'!$L$9,0,VLOOKUP($C438,'PAT1'!J:L,3)),0)</f>
        <v>0</v>
      </c>
      <c r="E438" s="141">
        <f>IFERROR(IF($C438&gt;'PAT2'!$L$9,0,VLOOKUP($C438,'PAT2'!J:L,3)),0)</f>
        <v>0</v>
      </c>
      <c r="F438" s="141">
        <f>IFERROR(IF($C438&gt;'PAT3'!$L$9,0,VLOOKUP($C438,'PAT3'!J:L,3)),0)</f>
        <v>0</v>
      </c>
      <c r="G438" s="141">
        <f>IFERROR(IF($C438&gt;'PAT4'!$L$9,0,VLOOKUP($C438,'PAT4'!J:L,3)),0)</f>
        <v>0</v>
      </c>
      <c r="H438" s="141">
        <f>VLOOKUP($C438,'OC 1'!J:L,3)</f>
        <v>0</v>
      </c>
      <c r="I438" s="141">
        <f>VLOOKUP($C438,'OC 2'!J:L,3)</f>
        <v>0</v>
      </c>
      <c r="J438" s="141">
        <f>VLOOKUP($C438,'OC 3'!J:L,3)</f>
        <v>0</v>
      </c>
      <c r="K438" s="141">
        <f>IFERROR(IF($C438&gt;'Nouveau crédit'!$L$9,0,VLOOKUP($C438,'Nouveau crédit'!J:L,3)),0)</f>
        <v>0</v>
      </c>
      <c r="L438" s="143">
        <f t="shared" si="28"/>
        <v>0</v>
      </c>
      <c r="M438" s="144">
        <f>IFERROR(IF(C438&lt;=regroupement!$L$9,regroupement!$L$14,0),0)</f>
        <v>0</v>
      </c>
      <c r="N438" s="145">
        <f t="shared" si="29"/>
        <v>0</v>
      </c>
    </row>
    <row r="439" spans="2:14" x14ac:dyDescent="0.2">
      <c r="B439" s="54">
        <v>431</v>
      </c>
      <c r="C439" s="142">
        <f t="shared" si="27"/>
        <v>13085</v>
      </c>
      <c r="D439" s="141">
        <f>IFERROR(IF($C439&gt;'PAT1'!$L$9,0,VLOOKUP($C439,'PAT1'!J:L,3)),0)</f>
        <v>0</v>
      </c>
      <c r="E439" s="141">
        <f>IFERROR(IF($C439&gt;'PAT2'!$L$9,0,VLOOKUP($C439,'PAT2'!J:L,3)),0)</f>
        <v>0</v>
      </c>
      <c r="F439" s="141">
        <f>IFERROR(IF($C439&gt;'PAT3'!$L$9,0,VLOOKUP($C439,'PAT3'!J:L,3)),0)</f>
        <v>0</v>
      </c>
      <c r="G439" s="141">
        <f>IFERROR(IF($C439&gt;'PAT4'!$L$9,0,VLOOKUP($C439,'PAT4'!J:L,3)),0)</f>
        <v>0</v>
      </c>
      <c r="H439" s="141">
        <f>VLOOKUP($C439,'OC 1'!J:L,3)</f>
        <v>0</v>
      </c>
      <c r="I439" s="141">
        <f>VLOOKUP($C439,'OC 2'!J:L,3)</f>
        <v>0</v>
      </c>
      <c r="J439" s="141">
        <f>VLOOKUP($C439,'OC 3'!J:L,3)</f>
        <v>0</v>
      </c>
      <c r="K439" s="141">
        <f>IFERROR(IF($C439&gt;'Nouveau crédit'!$L$9,0,VLOOKUP($C439,'Nouveau crédit'!J:L,3)),0)</f>
        <v>0</v>
      </c>
      <c r="L439" s="143">
        <f t="shared" si="28"/>
        <v>0</v>
      </c>
      <c r="M439" s="144">
        <f>IFERROR(IF(C439&lt;=regroupement!$L$9,regroupement!$L$14,0),0)</f>
        <v>0</v>
      </c>
      <c r="N439" s="145">
        <f t="shared" si="29"/>
        <v>0</v>
      </c>
    </row>
    <row r="440" spans="2:14" x14ac:dyDescent="0.2">
      <c r="B440" s="54">
        <v>432</v>
      </c>
      <c r="C440" s="142">
        <f t="shared" si="27"/>
        <v>13116</v>
      </c>
      <c r="D440" s="141">
        <f>IFERROR(IF($C440&gt;'PAT1'!$L$9,0,VLOOKUP($C440,'PAT1'!J:L,3)),0)</f>
        <v>0</v>
      </c>
      <c r="E440" s="141">
        <f>IFERROR(IF($C440&gt;'PAT2'!$L$9,0,VLOOKUP($C440,'PAT2'!J:L,3)),0)</f>
        <v>0</v>
      </c>
      <c r="F440" s="141">
        <f>IFERROR(IF($C440&gt;'PAT3'!$L$9,0,VLOOKUP($C440,'PAT3'!J:L,3)),0)</f>
        <v>0</v>
      </c>
      <c r="G440" s="141">
        <f>IFERROR(IF($C440&gt;'PAT4'!$L$9,0,VLOOKUP($C440,'PAT4'!J:L,3)),0)</f>
        <v>0</v>
      </c>
      <c r="H440" s="141">
        <f>VLOOKUP($C440,'OC 1'!J:L,3)</f>
        <v>0</v>
      </c>
      <c r="I440" s="141">
        <f>VLOOKUP($C440,'OC 2'!J:L,3)</f>
        <v>0</v>
      </c>
      <c r="J440" s="141">
        <f>VLOOKUP($C440,'OC 3'!J:L,3)</f>
        <v>0</v>
      </c>
      <c r="K440" s="141">
        <f>IFERROR(IF($C440&gt;'Nouveau crédit'!$L$9,0,VLOOKUP($C440,'Nouveau crédit'!J:L,3)),0)</f>
        <v>0</v>
      </c>
      <c r="L440" s="143">
        <f t="shared" si="28"/>
        <v>0</v>
      </c>
      <c r="M440" s="144">
        <f>IFERROR(IF(C440&lt;=regroupement!$L$9,regroupement!$L$14,0),0)</f>
        <v>0</v>
      </c>
      <c r="N440" s="145">
        <f t="shared" si="29"/>
        <v>0</v>
      </c>
    </row>
    <row r="441" spans="2:14" x14ac:dyDescent="0.2">
      <c r="B441" s="54">
        <v>433</v>
      </c>
      <c r="C441" s="142">
        <f t="shared" si="27"/>
        <v>13146</v>
      </c>
      <c r="D441" s="141">
        <f>IFERROR(IF($C441&gt;'PAT1'!$L$9,0,VLOOKUP($C441,'PAT1'!J:L,3)),0)</f>
        <v>0</v>
      </c>
      <c r="E441" s="141">
        <f>IFERROR(IF($C441&gt;'PAT2'!$L$9,0,VLOOKUP($C441,'PAT2'!J:L,3)),0)</f>
        <v>0</v>
      </c>
      <c r="F441" s="141">
        <f>IFERROR(IF($C441&gt;'PAT3'!$L$9,0,VLOOKUP($C441,'PAT3'!J:L,3)),0)</f>
        <v>0</v>
      </c>
      <c r="G441" s="141">
        <f>IFERROR(IF($C441&gt;'PAT4'!$L$9,0,VLOOKUP($C441,'PAT4'!J:L,3)),0)</f>
        <v>0</v>
      </c>
      <c r="H441" s="141">
        <f>VLOOKUP($C441,'OC 1'!J:L,3)</f>
        <v>0</v>
      </c>
      <c r="I441" s="141">
        <f>VLOOKUP($C441,'OC 2'!J:L,3)</f>
        <v>0</v>
      </c>
      <c r="J441" s="141">
        <f>VLOOKUP($C441,'OC 3'!J:L,3)</f>
        <v>0</v>
      </c>
      <c r="K441" s="141">
        <f>IFERROR(IF($C441&gt;'Nouveau crédit'!$L$9,0,VLOOKUP($C441,'Nouveau crédit'!J:L,3)),0)</f>
        <v>0</v>
      </c>
      <c r="L441" s="143">
        <f t="shared" si="28"/>
        <v>0</v>
      </c>
      <c r="M441" s="144">
        <f>IFERROR(IF(C441&lt;=regroupement!$L$9,regroupement!$L$14,0),0)</f>
        <v>0</v>
      </c>
      <c r="N441" s="145">
        <f t="shared" si="29"/>
        <v>0</v>
      </c>
    </row>
    <row r="442" spans="2:14" x14ac:dyDescent="0.2">
      <c r="B442" s="54">
        <v>434</v>
      </c>
      <c r="C442" s="142">
        <f t="shared" si="27"/>
        <v>13177</v>
      </c>
      <c r="D442" s="141">
        <f>IFERROR(IF($C442&gt;'PAT1'!$L$9,0,VLOOKUP($C442,'PAT1'!J:L,3)),0)</f>
        <v>0</v>
      </c>
      <c r="E442" s="141">
        <f>IFERROR(IF($C442&gt;'PAT2'!$L$9,0,VLOOKUP($C442,'PAT2'!J:L,3)),0)</f>
        <v>0</v>
      </c>
      <c r="F442" s="141">
        <f>IFERROR(IF($C442&gt;'PAT3'!$L$9,0,VLOOKUP($C442,'PAT3'!J:L,3)),0)</f>
        <v>0</v>
      </c>
      <c r="G442" s="141">
        <f>IFERROR(IF($C442&gt;'PAT4'!$L$9,0,VLOOKUP($C442,'PAT4'!J:L,3)),0)</f>
        <v>0</v>
      </c>
      <c r="H442" s="141">
        <f>VLOOKUP($C442,'OC 1'!J:L,3)</f>
        <v>0</v>
      </c>
      <c r="I442" s="141">
        <f>VLOOKUP($C442,'OC 2'!J:L,3)</f>
        <v>0</v>
      </c>
      <c r="J442" s="141">
        <f>VLOOKUP($C442,'OC 3'!J:L,3)</f>
        <v>0</v>
      </c>
      <c r="K442" s="141">
        <f>IFERROR(IF($C442&gt;'Nouveau crédit'!$L$9,0,VLOOKUP($C442,'Nouveau crédit'!J:L,3)),0)</f>
        <v>0</v>
      </c>
      <c r="L442" s="143">
        <f t="shared" si="28"/>
        <v>0</v>
      </c>
      <c r="M442" s="144">
        <f>IFERROR(IF(C442&lt;=regroupement!$L$9,regroupement!$L$14,0),0)</f>
        <v>0</v>
      </c>
      <c r="N442" s="145">
        <f t="shared" si="29"/>
        <v>0</v>
      </c>
    </row>
    <row r="443" spans="2:14" x14ac:dyDescent="0.2">
      <c r="B443" s="54">
        <v>435</v>
      </c>
      <c r="C443" s="142">
        <f t="shared" si="27"/>
        <v>13208</v>
      </c>
      <c r="D443" s="141">
        <f>IFERROR(IF($C443&gt;'PAT1'!$L$9,0,VLOOKUP($C443,'PAT1'!J:L,3)),0)</f>
        <v>0</v>
      </c>
      <c r="E443" s="141">
        <f>IFERROR(IF($C443&gt;'PAT2'!$L$9,0,VLOOKUP($C443,'PAT2'!J:L,3)),0)</f>
        <v>0</v>
      </c>
      <c r="F443" s="141">
        <f>IFERROR(IF($C443&gt;'PAT3'!$L$9,0,VLOOKUP($C443,'PAT3'!J:L,3)),0)</f>
        <v>0</v>
      </c>
      <c r="G443" s="141">
        <f>IFERROR(IF($C443&gt;'PAT4'!$L$9,0,VLOOKUP($C443,'PAT4'!J:L,3)),0)</f>
        <v>0</v>
      </c>
      <c r="H443" s="141">
        <f>VLOOKUP($C443,'OC 1'!J:L,3)</f>
        <v>0</v>
      </c>
      <c r="I443" s="141">
        <f>VLOOKUP($C443,'OC 2'!J:L,3)</f>
        <v>0</v>
      </c>
      <c r="J443" s="141">
        <f>VLOOKUP($C443,'OC 3'!J:L,3)</f>
        <v>0</v>
      </c>
      <c r="K443" s="141">
        <f>IFERROR(IF($C443&gt;'Nouveau crédit'!$L$9,0,VLOOKUP($C443,'Nouveau crédit'!J:L,3)),0)</f>
        <v>0</v>
      </c>
      <c r="L443" s="143">
        <f t="shared" si="28"/>
        <v>0</v>
      </c>
      <c r="M443" s="144">
        <f>IFERROR(IF(C443&lt;=regroupement!$L$9,regroupement!$L$14,0),0)</f>
        <v>0</v>
      </c>
      <c r="N443" s="145">
        <f t="shared" si="29"/>
        <v>0</v>
      </c>
    </row>
    <row r="444" spans="2:14" x14ac:dyDescent="0.2">
      <c r="B444" s="54">
        <v>436</v>
      </c>
      <c r="C444" s="142">
        <f t="shared" si="27"/>
        <v>13237</v>
      </c>
      <c r="D444" s="141">
        <f>IFERROR(IF($C444&gt;'PAT1'!$L$9,0,VLOOKUP($C444,'PAT1'!J:L,3)),0)</f>
        <v>0</v>
      </c>
      <c r="E444" s="141">
        <f>IFERROR(IF($C444&gt;'PAT2'!$L$9,0,VLOOKUP($C444,'PAT2'!J:L,3)),0)</f>
        <v>0</v>
      </c>
      <c r="F444" s="141">
        <f>IFERROR(IF($C444&gt;'PAT3'!$L$9,0,VLOOKUP($C444,'PAT3'!J:L,3)),0)</f>
        <v>0</v>
      </c>
      <c r="G444" s="141">
        <f>IFERROR(IF($C444&gt;'PAT4'!$L$9,0,VLOOKUP($C444,'PAT4'!J:L,3)),0)</f>
        <v>0</v>
      </c>
      <c r="H444" s="141">
        <f>VLOOKUP($C444,'OC 1'!J:L,3)</f>
        <v>0</v>
      </c>
      <c r="I444" s="141">
        <f>VLOOKUP($C444,'OC 2'!J:L,3)</f>
        <v>0</v>
      </c>
      <c r="J444" s="141">
        <f>VLOOKUP($C444,'OC 3'!J:L,3)</f>
        <v>0</v>
      </c>
      <c r="K444" s="141">
        <f>IFERROR(IF($C444&gt;'Nouveau crédit'!$L$9,0,VLOOKUP($C444,'Nouveau crédit'!J:L,3)),0)</f>
        <v>0</v>
      </c>
      <c r="L444" s="143">
        <f t="shared" si="28"/>
        <v>0</v>
      </c>
      <c r="M444" s="144">
        <f>IFERROR(IF(C444&lt;=regroupement!$L$9,regroupement!$L$14,0),0)</f>
        <v>0</v>
      </c>
      <c r="N444" s="145">
        <f t="shared" si="29"/>
        <v>0</v>
      </c>
    </row>
    <row r="445" spans="2:14" x14ac:dyDescent="0.2">
      <c r="B445" s="54">
        <v>437</v>
      </c>
      <c r="C445" s="142">
        <f t="shared" si="27"/>
        <v>13268</v>
      </c>
      <c r="D445" s="141">
        <f>IFERROR(IF($C445&gt;'PAT1'!$L$9,0,VLOOKUP($C445,'PAT1'!J:L,3)),0)</f>
        <v>0</v>
      </c>
      <c r="E445" s="141">
        <f>IFERROR(IF($C445&gt;'PAT2'!$L$9,0,VLOOKUP($C445,'PAT2'!J:L,3)),0)</f>
        <v>0</v>
      </c>
      <c r="F445" s="141">
        <f>IFERROR(IF($C445&gt;'PAT3'!$L$9,0,VLOOKUP($C445,'PAT3'!J:L,3)),0)</f>
        <v>0</v>
      </c>
      <c r="G445" s="141">
        <f>IFERROR(IF($C445&gt;'PAT4'!$L$9,0,VLOOKUP($C445,'PAT4'!J:L,3)),0)</f>
        <v>0</v>
      </c>
      <c r="H445" s="141">
        <f>VLOOKUP($C445,'OC 1'!J:L,3)</f>
        <v>0</v>
      </c>
      <c r="I445" s="141">
        <f>VLOOKUP($C445,'OC 2'!J:L,3)</f>
        <v>0</v>
      </c>
      <c r="J445" s="141">
        <f>VLOOKUP($C445,'OC 3'!J:L,3)</f>
        <v>0</v>
      </c>
      <c r="K445" s="141">
        <f>IFERROR(IF($C445&gt;'Nouveau crédit'!$L$9,0,VLOOKUP($C445,'Nouveau crédit'!J:L,3)),0)</f>
        <v>0</v>
      </c>
      <c r="L445" s="143">
        <f t="shared" si="28"/>
        <v>0</v>
      </c>
      <c r="M445" s="144">
        <f>IFERROR(IF(C445&lt;=regroupement!$L$9,regroupement!$L$14,0),0)</f>
        <v>0</v>
      </c>
      <c r="N445" s="145">
        <f t="shared" si="29"/>
        <v>0</v>
      </c>
    </row>
    <row r="446" spans="2:14" x14ac:dyDescent="0.2">
      <c r="B446" s="54">
        <v>438</v>
      </c>
      <c r="C446" s="142">
        <f t="shared" si="27"/>
        <v>13298</v>
      </c>
      <c r="D446" s="141">
        <f>IFERROR(IF($C446&gt;'PAT1'!$L$9,0,VLOOKUP($C446,'PAT1'!J:L,3)),0)</f>
        <v>0</v>
      </c>
      <c r="E446" s="141">
        <f>IFERROR(IF($C446&gt;'PAT2'!$L$9,0,VLOOKUP($C446,'PAT2'!J:L,3)),0)</f>
        <v>0</v>
      </c>
      <c r="F446" s="141">
        <f>IFERROR(IF($C446&gt;'PAT3'!$L$9,0,VLOOKUP($C446,'PAT3'!J:L,3)),0)</f>
        <v>0</v>
      </c>
      <c r="G446" s="141">
        <f>IFERROR(IF($C446&gt;'PAT4'!$L$9,0,VLOOKUP($C446,'PAT4'!J:L,3)),0)</f>
        <v>0</v>
      </c>
      <c r="H446" s="141">
        <f>VLOOKUP($C446,'OC 1'!J:L,3)</f>
        <v>0</v>
      </c>
      <c r="I446" s="141">
        <f>VLOOKUP($C446,'OC 2'!J:L,3)</f>
        <v>0</v>
      </c>
      <c r="J446" s="141">
        <f>VLOOKUP($C446,'OC 3'!J:L,3)</f>
        <v>0</v>
      </c>
      <c r="K446" s="141">
        <f>IFERROR(IF($C446&gt;'Nouveau crédit'!$L$9,0,VLOOKUP($C446,'Nouveau crédit'!J:L,3)),0)</f>
        <v>0</v>
      </c>
      <c r="L446" s="143">
        <f t="shared" si="28"/>
        <v>0</v>
      </c>
      <c r="M446" s="144">
        <f>IFERROR(IF(C446&lt;=regroupement!$L$9,regroupement!$L$14,0),0)</f>
        <v>0</v>
      </c>
      <c r="N446" s="145">
        <f t="shared" si="29"/>
        <v>0</v>
      </c>
    </row>
    <row r="447" spans="2:14" x14ac:dyDescent="0.2">
      <c r="B447" s="54">
        <v>439</v>
      </c>
      <c r="C447" s="142">
        <f t="shared" si="27"/>
        <v>13329</v>
      </c>
      <c r="D447" s="141">
        <f>IFERROR(IF($C447&gt;'PAT1'!$L$9,0,VLOOKUP($C447,'PAT1'!J:L,3)),0)</f>
        <v>0</v>
      </c>
      <c r="E447" s="141">
        <f>IFERROR(IF($C447&gt;'PAT2'!$L$9,0,VLOOKUP($C447,'PAT2'!J:L,3)),0)</f>
        <v>0</v>
      </c>
      <c r="F447" s="141">
        <f>IFERROR(IF($C447&gt;'PAT3'!$L$9,0,VLOOKUP($C447,'PAT3'!J:L,3)),0)</f>
        <v>0</v>
      </c>
      <c r="G447" s="141">
        <f>IFERROR(IF($C447&gt;'PAT4'!$L$9,0,VLOOKUP($C447,'PAT4'!J:L,3)),0)</f>
        <v>0</v>
      </c>
      <c r="H447" s="141">
        <f>VLOOKUP($C447,'OC 1'!J:L,3)</f>
        <v>0</v>
      </c>
      <c r="I447" s="141">
        <f>VLOOKUP($C447,'OC 2'!J:L,3)</f>
        <v>0</v>
      </c>
      <c r="J447" s="141">
        <f>VLOOKUP($C447,'OC 3'!J:L,3)</f>
        <v>0</v>
      </c>
      <c r="K447" s="141">
        <f>IFERROR(IF($C447&gt;'Nouveau crédit'!$L$9,0,VLOOKUP($C447,'Nouveau crédit'!J:L,3)),0)</f>
        <v>0</v>
      </c>
      <c r="L447" s="143">
        <f t="shared" si="28"/>
        <v>0</v>
      </c>
      <c r="M447" s="144">
        <f>IFERROR(IF(C447&lt;=regroupement!$L$9,regroupement!$L$14,0),0)</f>
        <v>0</v>
      </c>
      <c r="N447" s="145">
        <f t="shared" si="29"/>
        <v>0</v>
      </c>
    </row>
    <row r="448" spans="2:14" x14ac:dyDescent="0.2">
      <c r="B448" s="54">
        <v>440</v>
      </c>
      <c r="C448" s="142">
        <f t="shared" si="27"/>
        <v>13359</v>
      </c>
      <c r="D448" s="141">
        <f>IFERROR(IF($C448&gt;'PAT1'!$L$9,0,VLOOKUP($C448,'PAT1'!J:L,3)),0)</f>
        <v>0</v>
      </c>
      <c r="E448" s="141">
        <f>IFERROR(IF($C448&gt;'PAT2'!$L$9,0,VLOOKUP($C448,'PAT2'!J:L,3)),0)</f>
        <v>0</v>
      </c>
      <c r="F448" s="141">
        <f>IFERROR(IF($C448&gt;'PAT3'!$L$9,0,VLOOKUP($C448,'PAT3'!J:L,3)),0)</f>
        <v>0</v>
      </c>
      <c r="G448" s="141">
        <f>IFERROR(IF($C448&gt;'PAT4'!$L$9,0,VLOOKUP($C448,'PAT4'!J:L,3)),0)</f>
        <v>0</v>
      </c>
      <c r="H448" s="141">
        <f>VLOOKUP($C448,'OC 1'!J:L,3)</f>
        <v>0</v>
      </c>
      <c r="I448" s="141">
        <f>VLOOKUP($C448,'OC 2'!J:L,3)</f>
        <v>0</v>
      </c>
      <c r="J448" s="141">
        <f>VLOOKUP($C448,'OC 3'!J:L,3)</f>
        <v>0</v>
      </c>
      <c r="K448" s="141">
        <f>IFERROR(IF($C448&gt;'Nouveau crédit'!$L$9,0,VLOOKUP($C448,'Nouveau crédit'!J:L,3)),0)</f>
        <v>0</v>
      </c>
      <c r="L448" s="143">
        <f t="shared" si="28"/>
        <v>0</v>
      </c>
      <c r="M448" s="144">
        <f>IFERROR(IF(C448&lt;=regroupement!$L$9,regroupement!$L$14,0),0)</f>
        <v>0</v>
      </c>
      <c r="N448" s="145">
        <f t="shared" si="29"/>
        <v>0</v>
      </c>
    </row>
    <row r="449" spans="2:14" x14ac:dyDescent="0.2">
      <c r="B449" s="54">
        <v>441</v>
      </c>
      <c r="C449" s="142">
        <f t="shared" si="27"/>
        <v>13390</v>
      </c>
      <c r="D449" s="141">
        <f>IFERROR(IF($C449&gt;'PAT1'!$L$9,0,VLOOKUP($C449,'PAT1'!J:L,3)),0)</f>
        <v>0</v>
      </c>
      <c r="E449" s="141">
        <f>IFERROR(IF($C449&gt;'PAT2'!$L$9,0,VLOOKUP($C449,'PAT2'!J:L,3)),0)</f>
        <v>0</v>
      </c>
      <c r="F449" s="141">
        <f>IFERROR(IF($C449&gt;'PAT3'!$L$9,0,VLOOKUP($C449,'PAT3'!J:L,3)),0)</f>
        <v>0</v>
      </c>
      <c r="G449" s="141">
        <f>IFERROR(IF($C449&gt;'PAT4'!$L$9,0,VLOOKUP($C449,'PAT4'!J:L,3)),0)</f>
        <v>0</v>
      </c>
      <c r="H449" s="141">
        <f>VLOOKUP($C449,'OC 1'!J:L,3)</f>
        <v>0</v>
      </c>
      <c r="I449" s="141">
        <f>VLOOKUP($C449,'OC 2'!J:L,3)</f>
        <v>0</v>
      </c>
      <c r="J449" s="141">
        <f>VLOOKUP($C449,'OC 3'!J:L,3)</f>
        <v>0</v>
      </c>
      <c r="K449" s="141">
        <f>IFERROR(IF($C449&gt;'Nouveau crédit'!$L$9,0,VLOOKUP($C449,'Nouveau crédit'!J:L,3)),0)</f>
        <v>0</v>
      </c>
      <c r="L449" s="143">
        <f t="shared" si="28"/>
        <v>0</v>
      </c>
      <c r="M449" s="144">
        <f>IFERROR(IF(C449&lt;=regroupement!$L$9,regroupement!$L$14,0),0)</f>
        <v>0</v>
      </c>
      <c r="N449" s="145">
        <f t="shared" si="29"/>
        <v>0</v>
      </c>
    </row>
    <row r="450" spans="2:14" x14ac:dyDescent="0.2">
      <c r="B450" s="54">
        <v>442</v>
      </c>
      <c r="C450" s="142">
        <f t="shared" si="27"/>
        <v>13421</v>
      </c>
      <c r="D450" s="141">
        <f>IFERROR(IF($C450&gt;'PAT1'!$L$9,0,VLOOKUP($C450,'PAT1'!J:L,3)),0)</f>
        <v>0</v>
      </c>
      <c r="E450" s="141">
        <f>IFERROR(IF($C450&gt;'PAT2'!$L$9,0,VLOOKUP($C450,'PAT2'!J:L,3)),0)</f>
        <v>0</v>
      </c>
      <c r="F450" s="141">
        <f>IFERROR(IF($C450&gt;'PAT3'!$L$9,0,VLOOKUP($C450,'PAT3'!J:L,3)),0)</f>
        <v>0</v>
      </c>
      <c r="G450" s="141">
        <f>IFERROR(IF($C450&gt;'PAT4'!$L$9,0,VLOOKUP($C450,'PAT4'!J:L,3)),0)</f>
        <v>0</v>
      </c>
      <c r="H450" s="141">
        <f>VLOOKUP($C450,'OC 1'!J:L,3)</f>
        <v>0</v>
      </c>
      <c r="I450" s="141">
        <f>VLOOKUP($C450,'OC 2'!J:L,3)</f>
        <v>0</v>
      </c>
      <c r="J450" s="141">
        <f>VLOOKUP($C450,'OC 3'!J:L,3)</f>
        <v>0</v>
      </c>
      <c r="K450" s="141">
        <f>IFERROR(IF($C450&gt;'Nouveau crédit'!$L$9,0,VLOOKUP($C450,'Nouveau crédit'!J:L,3)),0)</f>
        <v>0</v>
      </c>
      <c r="L450" s="143">
        <f t="shared" si="28"/>
        <v>0</v>
      </c>
      <c r="M450" s="144">
        <f>IFERROR(IF(C450&lt;=regroupement!$L$9,regroupement!$L$14,0),0)</f>
        <v>0</v>
      </c>
      <c r="N450" s="145">
        <f t="shared" si="29"/>
        <v>0</v>
      </c>
    </row>
    <row r="451" spans="2:14" x14ac:dyDescent="0.2">
      <c r="B451" s="54">
        <v>443</v>
      </c>
      <c r="C451" s="142">
        <f t="shared" si="27"/>
        <v>13451</v>
      </c>
      <c r="D451" s="141">
        <f>IFERROR(IF($C451&gt;'PAT1'!$L$9,0,VLOOKUP($C451,'PAT1'!J:L,3)),0)</f>
        <v>0</v>
      </c>
      <c r="E451" s="141">
        <f>IFERROR(IF($C451&gt;'PAT2'!$L$9,0,VLOOKUP($C451,'PAT2'!J:L,3)),0)</f>
        <v>0</v>
      </c>
      <c r="F451" s="141">
        <f>IFERROR(IF($C451&gt;'PAT3'!$L$9,0,VLOOKUP($C451,'PAT3'!J:L,3)),0)</f>
        <v>0</v>
      </c>
      <c r="G451" s="141">
        <f>IFERROR(IF($C451&gt;'PAT4'!$L$9,0,VLOOKUP($C451,'PAT4'!J:L,3)),0)</f>
        <v>0</v>
      </c>
      <c r="H451" s="141">
        <f>VLOOKUP($C451,'OC 1'!J:L,3)</f>
        <v>0</v>
      </c>
      <c r="I451" s="141">
        <f>VLOOKUP($C451,'OC 2'!J:L,3)</f>
        <v>0</v>
      </c>
      <c r="J451" s="141">
        <f>VLOOKUP($C451,'OC 3'!J:L,3)</f>
        <v>0</v>
      </c>
      <c r="K451" s="141">
        <f>IFERROR(IF($C451&gt;'Nouveau crédit'!$L$9,0,VLOOKUP($C451,'Nouveau crédit'!J:L,3)),0)</f>
        <v>0</v>
      </c>
      <c r="L451" s="143">
        <f t="shared" si="28"/>
        <v>0</v>
      </c>
      <c r="M451" s="144">
        <f>IFERROR(IF(C451&lt;=regroupement!$L$9,regroupement!$L$14,0),0)</f>
        <v>0</v>
      </c>
      <c r="N451" s="145">
        <f t="shared" si="29"/>
        <v>0</v>
      </c>
    </row>
    <row r="452" spans="2:14" x14ac:dyDescent="0.2">
      <c r="B452" s="54">
        <v>444</v>
      </c>
      <c r="C452" s="142">
        <f t="shared" si="27"/>
        <v>13482</v>
      </c>
      <c r="D452" s="141">
        <f>IFERROR(IF($C452&gt;'PAT1'!$L$9,0,VLOOKUP($C452,'PAT1'!J:L,3)),0)</f>
        <v>0</v>
      </c>
      <c r="E452" s="141">
        <f>IFERROR(IF($C452&gt;'PAT2'!$L$9,0,VLOOKUP($C452,'PAT2'!J:L,3)),0)</f>
        <v>0</v>
      </c>
      <c r="F452" s="141">
        <f>IFERROR(IF($C452&gt;'PAT3'!$L$9,0,VLOOKUP($C452,'PAT3'!J:L,3)),0)</f>
        <v>0</v>
      </c>
      <c r="G452" s="141">
        <f>IFERROR(IF($C452&gt;'PAT4'!$L$9,0,VLOOKUP($C452,'PAT4'!J:L,3)),0)</f>
        <v>0</v>
      </c>
      <c r="H452" s="141">
        <f>VLOOKUP($C452,'OC 1'!J:L,3)</f>
        <v>0</v>
      </c>
      <c r="I452" s="141">
        <f>VLOOKUP($C452,'OC 2'!J:L,3)</f>
        <v>0</v>
      </c>
      <c r="J452" s="141">
        <f>VLOOKUP($C452,'OC 3'!J:L,3)</f>
        <v>0</v>
      </c>
      <c r="K452" s="141">
        <f>IFERROR(IF($C452&gt;'Nouveau crédit'!$L$9,0,VLOOKUP($C452,'Nouveau crédit'!J:L,3)),0)</f>
        <v>0</v>
      </c>
      <c r="L452" s="143">
        <f t="shared" si="28"/>
        <v>0</v>
      </c>
      <c r="M452" s="144">
        <f>IFERROR(IF(C452&lt;=regroupement!$L$9,regroupement!$L$14,0),0)</f>
        <v>0</v>
      </c>
      <c r="N452" s="145">
        <f t="shared" si="29"/>
        <v>0</v>
      </c>
    </row>
    <row r="453" spans="2:14" x14ac:dyDescent="0.2">
      <c r="B453" s="54">
        <v>445</v>
      </c>
      <c r="C453" s="142">
        <f t="shared" si="27"/>
        <v>13512</v>
      </c>
      <c r="D453" s="141">
        <f>IFERROR(IF($C453&gt;'PAT1'!$L$9,0,VLOOKUP($C453,'PAT1'!J:L,3)),0)</f>
        <v>0</v>
      </c>
      <c r="E453" s="141">
        <f>IFERROR(IF($C453&gt;'PAT2'!$L$9,0,VLOOKUP($C453,'PAT2'!J:L,3)),0)</f>
        <v>0</v>
      </c>
      <c r="F453" s="141">
        <f>IFERROR(IF($C453&gt;'PAT3'!$L$9,0,VLOOKUP($C453,'PAT3'!J:L,3)),0)</f>
        <v>0</v>
      </c>
      <c r="G453" s="141">
        <f>IFERROR(IF($C453&gt;'PAT4'!$L$9,0,VLOOKUP($C453,'PAT4'!J:L,3)),0)</f>
        <v>0</v>
      </c>
      <c r="H453" s="141">
        <f>VLOOKUP($C453,'OC 1'!J:L,3)</f>
        <v>0</v>
      </c>
      <c r="I453" s="141">
        <f>VLOOKUP($C453,'OC 2'!J:L,3)</f>
        <v>0</v>
      </c>
      <c r="J453" s="141">
        <f>VLOOKUP($C453,'OC 3'!J:L,3)</f>
        <v>0</v>
      </c>
      <c r="K453" s="141">
        <f>IFERROR(IF($C453&gt;'Nouveau crédit'!$L$9,0,VLOOKUP($C453,'Nouveau crédit'!J:L,3)),0)</f>
        <v>0</v>
      </c>
      <c r="L453" s="143">
        <f t="shared" si="28"/>
        <v>0</v>
      </c>
      <c r="M453" s="144">
        <f>IFERROR(IF(C453&lt;=regroupement!$L$9,regroupement!$L$14,0),0)</f>
        <v>0</v>
      </c>
      <c r="N453" s="145">
        <f t="shared" si="29"/>
        <v>0</v>
      </c>
    </row>
    <row r="454" spans="2:14" x14ac:dyDescent="0.2">
      <c r="B454" s="54">
        <v>446</v>
      </c>
      <c r="C454" s="142">
        <f t="shared" si="27"/>
        <v>13543</v>
      </c>
      <c r="D454" s="141">
        <f>IFERROR(IF($C454&gt;'PAT1'!$L$9,0,VLOOKUP($C454,'PAT1'!J:L,3)),0)</f>
        <v>0</v>
      </c>
      <c r="E454" s="141">
        <f>IFERROR(IF($C454&gt;'PAT2'!$L$9,0,VLOOKUP($C454,'PAT2'!J:L,3)),0)</f>
        <v>0</v>
      </c>
      <c r="F454" s="141">
        <f>IFERROR(IF($C454&gt;'PAT3'!$L$9,0,VLOOKUP($C454,'PAT3'!J:L,3)),0)</f>
        <v>0</v>
      </c>
      <c r="G454" s="141">
        <f>IFERROR(IF($C454&gt;'PAT4'!$L$9,0,VLOOKUP($C454,'PAT4'!J:L,3)),0)</f>
        <v>0</v>
      </c>
      <c r="H454" s="141">
        <f>VLOOKUP($C454,'OC 1'!J:L,3)</f>
        <v>0</v>
      </c>
      <c r="I454" s="141">
        <f>VLOOKUP($C454,'OC 2'!J:L,3)</f>
        <v>0</v>
      </c>
      <c r="J454" s="141">
        <f>VLOOKUP($C454,'OC 3'!J:L,3)</f>
        <v>0</v>
      </c>
      <c r="K454" s="141">
        <f>IFERROR(IF($C454&gt;'Nouveau crédit'!$L$9,0,VLOOKUP($C454,'Nouveau crédit'!J:L,3)),0)</f>
        <v>0</v>
      </c>
      <c r="L454" s="143">
        <f t="shared" si="28"/>
        <v>0</v>
      </c>
      <c r="M454" s="144">
        <f>IFERROR(IF(C454&lt;=regroupement!$L$9,regroupement!$L$14,0),0)</f>
        <v>0</v>
      </c>
      <c r="N454" s="145">
        <f t="shared" si="29"/>
        <v>0</v>
      </c>
    </row>
    <row r="455" spans="2:14" x14ac:dyDescent="0.2">
      <c r="B455" s="54">
        <v>447</v>
      </c>
      <c r="C455" s="142">
        <f t="shared" si="27"/>
        <v>13574</v>
      </c>
      <c r="D455" s="141">
        <f>IFERROR(IF($C455&gt;'PAT1'!$L$9,0,VLOOKUP($C455,'PAT1'!J:L,3)),0)</f>
        <v>0</v>
      </c>
      <c r="E455" s="141">
        <f>IFERROR(IF($C455&gt;'PAT2'!$L$9,0,VLOOKUP($C455,'PAT2'!J:L,3)),0)</f>
        <v>0</v>
      </c>
      <c r="F455" s="141">
        <f>IFERROR(IF($C455&gt;'PAT3'!$L$9,0,VLOOKUP($C455,'PAT3'!J:L,3)),0)</f>
        <v>0</v>
      </c>
      <c r="G455" s="141">
        <f>IFERROR(IF($C455&gt;'PAT4'!$L$9,0,VLOOKUP($C455,'PAT4'!J:L,3)),0)</f>
        <v>0</v>
      </c>
      <c r="H455" s="141">
        <f>VLOOKUP($C455,'OC 1'!J:L,3)</f>
        <v>0</v>
      </c>
      <c r="I455" s="141">
        <f>VLOOKUP($C455,'OC 2'!J:L,3)</f>
        <v>0</v>
      </c>
      <c r="J455" s="141">
        <f>VLOOKUP($C455,'OC 3'!J:L,3)</f>
        <v>0</v>
      </c>
      <c r="K455" s="141">
        <f>IFERROR(IF($C455&gt;'Nouveau crédit'!$L$9,0,VLOOKUP($C455,'Nouveau crédit'!J:L,3)),0)</f>
        <v>0</v>
      </c>
      <c r="L455" s="143">
        <f t="shared" si="28"/>
        <v>0</v>
      </c>
      <c r="M455" s="144">
        <f>IFERROR(IF(C455&lt;=regroupement!$L$9,regroupement!$L$14,0),0)</f>
        <v>0</v>
      </c>
      <c r="N455" s="145">
        <f t="shared" si="29"/>
        <v>0</v>
      </c>
    </row>
    <row r="456" spans="2:14" x14ac:dyDescent="0.2">
      <c r="B456" s="54">
        <v>448</v>
      </c>
      <c r="C456" s="142">
        <f t="shared" si="27"/>
        <v>13602</v>
      </c>
      <c r="D456" s="141">
        <f>IFERROR(IF($C456&gt;'PAT1'!$L$9,0,VLOOKUP($C456,'PAT1'!J:L,3)),0)</f>
        <v>0</v>
      </c>
      <c r="E456" s="141">
        <f>IFERROR(IF($C456&gt;'PAT2'!$L$9,0,VLOOKUP($C456,'PAT2'!J:L,3)),0)</f>
        <v>0</v>
      </c>
      <c r="F456" s="141">
        <f>IFERROR(IF($C456&gt;'PAT3'!$L$9,0,VLOOKUP($C456,'PAT3'!J:L,3)),0)</f>
        <v>0</v>
      </c>
      <c r="G456" s="141">
        <f>IFERROR(IF($C456&gt;'PAT4'!$L$9,0,VLOOKUP($C456,'PAT4'!J:L,3)),0)</f>
        <v>0</v>
      </c>
      <c r="H456" s="141">
        <f>VLOOKUP($C456,'OC 1'!J:L,3)</f>
        <v>0</v>
      </c>
      <c r="I456" s="141">
        <f>VLOOKUP($C456,'OC 2'!J:L,3)</f>
        <v>0</v>
      </c>
      <c r="J456" s="141">
        <f>VLOOKUP($C456,'OC 3'!J:L,3)</f>
        <v>0</v>
      </c>
      <c r="K456" s="141">
        <f>IFERROR(IF($C456&gt;'Nouveau crédit'!$L$9,0,VLOOKUP($C456,'Nouveau crédit'!J:L,3)),0)</f>
        <v>0</v>
      </c>
      <c r="L456" s="143">
        <f t="shared" si="28"/>
        <v>0</v>
      </c>
      <c r="M456" s="144">
        <f>IFERROR(IF(C456&lt;=regroupement!$L$9,regroupement!$L$14,0),0)</f>
        <v>0</v>
      </c>
      <c r="N456" s="145">
        <f t="shared" si="29"/>
        <v>0</v>
      </c>
    </row>
    <row r="457" spans="2:14" x14ac:dyDescent="0.2">
      <c r="B457" s="54">
        <v>449</v>
      </c>
      <c r="C457" s="142">
        <f t="shared" si="27"/>
        <v>13633</v>
      </c>
      <c r="D457" s="141">
        <f>IFERROR(IF($C457&gt;'PAT1'!$L$9,0,VLOOKUP($C457,'PAT1'!J:L,3)),0)</f>
        <v>0</v>
      </c>
      <c r="E457" s="141">
        <f>IFERROR(IF($C457&gt;'PAT2'!$L$9,0,VLOOKUP($C457,'PAT2'!J:L,3)),0)</f>
        <v>0</v>
      </c>
      <c r="F457" s="141">
        <f>IFERROR(IF($C457&gt;'PAT3'!$L$9,0,VLOOKUP($C457,'PAT3'!J:L,3)),0)</f>
        <v>0</v>
      </c>
      <c r="G457" s="141">
        <f>IFERROR(IF($C457&gt;'PAT4'!$L$9,0,VLOOKUP($C457,'PAT4'!J:L,3)),0)</f>
        <v>0</v>
      </c>
      <c r="H457" s="141">
        <f>VLOOKUP($C457,'OC 1'!J:L,3)</f>
        <v>0</v>
      </c>
      <c r="I457" s="141">
        <f>VLOOKUP($C457,'OC 2'!J:L,3)</f>
        <v>0</v>
      </c>
      <c r="J457" s="141">
        <f>VLOOKUP($C457,'OC 3'!J:L,3)</f>
        <v>0</v>
      </c>
      <c r="K457" s="141">
        <f>IFERROR(IF($C457&gt;'Nouveau crédit'!$L$9,0,VLOOKUP($C457,'Nouveau crédit'!J:L,3)),0)</f>
        <v>0</v>
      </c>
      <c r="L457" s="143">
        <f t="shared" si="28"/>
        <v>0</v>
      </c>
      <c r="M457" s="144">
        <f>IFERROR(IF(C457&lt;=regroupement!$L$9,regroupement!$L$14,0),0)</f>
        <v>0</v>
      </c>
      <c r="N457" s="145">
        <f t="shared" si="29"/>
        <v>0</v>
      </c>
    </row>
    <row r="458" spans="2:14" x14ac:dyDescent="0.2">
      <c r="B458" s="54">
        <v>450</v>
      </c>
      <c r="C458" s="142">
        <f t="shared" si="27"/>
        <v>13663</v>
      </c>
      <c r="D458" s="141">
        <f>IFERROR(IF($C458&gt;'PAT1'!$L$9,0,VLOOKUP($C458,'PAT1'!J:L,3)),0)</f>
        <v>0</v>
      </c>
      <c r="E458" s="141">
        <f>IFERROR(IF($C458&gt;'PAT2'!$L$9,0,VLOOKUP($C458,'PAT2'!J:L,3)),0)</f>
        <v>0</v>
      </c>
      <c r="F458" s="141">
        <f>IFERROR(IF($C458&gt;'PAT3'!$L$9,0,VLOOKUP($C458,'PAT3'!J:L,3)),0)</f>
        <v>0</v>
      </c>
      <c r="G458" s="141">
        <f>IFERROR(IF($C458&gt;'PAT4'!$L$9,0,VLOOKUP($C458,'PAT4'!J:L,3)),0)</f>
        <v>0</v>
      </c>
      <c r="H458" s="141">
        <f>VLOOKUP($C458,'OC 1'!J:L,3)</f>
        <v>0</v>
      </c>
      <c r="I458" s="141">
        <f>VLOOKUP($C458,'OC 2'!J:L,3)</f>
        <v>0</v>
      </c>
      <c r="J458" s="141">
        <f>VLOOKUP($C458,'OC 3'!J:L,3)</f>
        <v>0</v>
      </c>
      <c r="K458" s="141">
        <f>IFERROR(IF($C458&gt;'Nouveau crédit'!$L$9,0,VLOOKUP($C458,'Nouveau crédit'!J:L,3)),0)</f>
        <v>0</v>
      </c>
      <c r="L458" s="143">
        <f t="shared" si="28"/>
        <v>0</v>
      </c>
      <c r="M458" s="144">
        <f>IFERROR(IF(C458&lt;=regroupement!$L$9,regroupement!$L$14,0),0)</f>
        <v>0</v>
      </c>
      <c r="N458" s="145">
        <f t="shared" si="29"/>
        <v>0</v>
      </c>
    </row>
    <row r="459" spans="2:14" x14ac:dyDescent="0.2">
      <c r="B459" s="54">
        <v>451</v>
      </c>
      <c r="C459" s="142">
        <f t="shared" ref="C459:C522" si="30">EDATE(C458,1)</f>
        <v>13694</v>
      </c>
      <c r="D459" s="141">
        <f>IFERROR(IF($C459&gt;'PAT1'!$L$9,0,VLOOKUP($C459,'PAT1'!J:L,3)),0)</f>
        <v>0</v>
      </c>
      <c r="E459" s="141">
        <f>IFERROR(IF($C459&gt;'PAT2'!$L$9,0,VLOOKUP($C459,'PAT2'!J:L,3)),0)</f>
        <v>0</v>
      </c>
      <c r="F459" s="141">
        <f>IFERROR(IF($C459&gt;'PAT3'!$L$9,0,VLOOKUP($C459,'PAT3'!J:L,3)),0)</f>
        <v>0</v>
      </c>
      <c r="G459" s="141">
        <f>IFERROR(IF($C459&gt;'PAT4'!$L$9,0,VLOOKUP($C459,'PAT4'!J:L,3)),0)</f>
        <v>0</v>
      </c>
      <c r="H459" s="141">
        <f>VLOOKUP($C459,'OC 1'!J:L,3)</f>
        <v>0</v>
      </c>
      <c r="I459" s="141">
        <f>VLOOKUP($C459,'OC 2'!J:L,3)</f>
        <v>0</v>
      </c>
      <c r="J459" s="141">
        <f>VLOOKUP($C459,'OC 3'!J:L,3)</f>
        <v>0</v>
      </c>
      <c r="K459" s="141">
        <f>IFERROR(IF($C459&gt;'Nouveau crédit'!$L$9,0,VLOOKUP($C459,'Nouveau crédit'!J:L,3)),0)</f>
        <v>0</v>
      </c>
      <c r="L459" s="143">
        <f t="shared" si="28"/>
        <v>0</v>
      </c>
      <c r="M459" s="144">
        <f>IFERROR(IF(C459&lt;=regroupement!$L$9,regroupement!$L$14,0),0)</f>
        <v>0</v>
      </c>
      <c r="N459" s="145">
        <f t="shared" si="29"/>
        <v>0</v>
      </c>
    </row>
    <row r="460" spans="2:14" x14ac:dyDescent="0.2">
      <c r="B460" s="54">
        <v>452</v>
      </c>
      <c r="C460" s="142">
        <f t="shared" si="30"/>
        <v>13724</v>
      </c>
      <c r="D460" s="141">
        <f>IFERROR(IF($C460&gt;'PAT1'!$L$9,0,VLOOKUP($C460,'PAT1'!J:L,3)),0)</f>
        <v>0</v>
      </c>
      <c r="E460" s="141">
        <f>IFERROR(IF($C460&gt;'PAT2'!$L$9,0,VLOOKUP($C460,'PAT2'!J:L,3)),0)</f>
        <v>0</v>
      </c>
      <c r="F460" s="141">
        <f>IFERROR(IF($C460&gt;'PAT3'!$L$9,0,VLOOKUP($C460,'PAT3'!J:L,3)),0)</f>
        <v>0</v>
      </c>
      <c r="G460" s="141">
        <f>IFERROR(IF($C460&gt;'PAT4'!$L$9,0,VLOOKUP($C460,'PAT4'!J:L,3)),0)</f>
        <v>0</v>
      </c>
      <c r="H460" s="141">
        <f>VLOOKUP($C460,'OC 1'!J:L,3)</f>
        <v>0</v>
      </c>
      <c r="I460" s="141">
        <f>VLOOKUP($C460,'OC 2'!J:L,3)</f>
        <v>0</v>
      </c>
      <c r="J460" s="141">
        <f>VLOOKUP($C460,'OC 3'!J:L,3)</f>
        <v>0</v>
      </c>
      <c r="K460" s="141">
        <f>IFERROR(IF($C460&gt;'Nouveau crédit'!$L$9,0,VLOOKUP($C460,'Nouveau crédit'!J:L,3)),0)</f>
        <v>0</v>
      </c>
      <c r="L460" s="143">
        <f t="shared" si="28"/>
        <v>0</v>
      </c>
      <c r="M460" s="144">
        <f>IFERROR(IF(C460&lt;=regroupement!$L$9,regroupement!$L$14,0),0)</f>
        <v>0</v>
      </c>
      <c r="N460" s="145">
        <f t="shared" si="29"/>
        <v>0</v>
      </c>
    </row>
    <row r="461" spans="2:14" x14ac:dyDescent="0.2">
      <c r="B461" s="54">
        <v>453</v>
      </c>
      <c r="C461" s="142">
        <f t="shared" si="30"/>
        <v>13755</v>
      </c>
      <c r="D461" s="141">
        <f>IFERROR(IF($C461&gt;'PAT1'!$L$9,0,VLOOKUP($C461,'PAT1'!J:L,3)),0)</f>
        <v>0</v>
      </c>
      <c r="E461" s="141">
        <f>IFERROR(IF($C461&gt;'PAT2'!$L$9,0,VLOOKUP($C461,'PAT2'!J:L,3)),0)</f>
        <v>0</v>
      </c>
      <c r="F461" s="141">
        <f>IFERROR(IF($C461&gt;'PAT3'!$L$9,0,VLOOKUP($C461,'PAT3'!J:L,3)),0)</f>
        <v>0</v>
      </c>
      <c r="G461" s="141">
        <f>IFERROR(IF($C461&gt;'PAT4'!$L$9,0,VLOOKUP($C461,'PAT4'!J:L,3)),0)</f>
        <v>0</v>
      </c>
      <c r="H461" s="141">
        <f>VLOOKUP($C461,'OC 1'!J:L,3)</f>
        <v>0</v>
      </c>
      <c r="I461" s="141">
        <f>VLOOKUP($C461,'OC 2'!J:L,3)</f>
        <v>0</v>
      </c>
      <c r="J461" s="141">
        <f>VLOOKUP($C461,'OC 3'!J:L,3)</f>
        <v>0</v>
      </c>
      <c r="K461" s="141">
        <f>IFERROR(IF($C461&gt;'Nouveau crédit'!$L$9,0,VLOOKUP($C461,'Nouveau crédit'!J:L,3)),0)</f>
        <v>0</v>
      </c>
      <c r="L461" s="143">
        <f t="shared" ref="L461:L524" si="31">SUM(D461:K461)</f>
        <v>0</v>
      </c>
      <c r="M461" s="144">
        <f>IFERROR(IF(C461&lt;=regroupement!$L$9,regroupement!$L$14,0),0)</f>
        <v>0</v>
      </c>
      <c r="N461" s="145">
        <f t="shared" ref="N461:N524" si="32">M461-L461</f>
        <v>0</v>
      </c>
    </row>
    <row r="462" spans="2:14" x14ac:dyDescent="0.2">
      <c r="B462" s="54">
        <v>454</v>
      </c>
      <c r="C462" s="142">
        <f t="shared" si="30"/>
        <v>13786</v>
      </c>
      <c r="D462" s="141">
        <f>IFERROR(IF($C462&gt;'PAT1'!$L$9,0,VLOOKUP($C462,'PAT1'!J:L,3)),0)</f>
        <v>0</v>
      </c>
      <c r="E462" s="141">
        <f>IFERROR(IF($C462&gt;'PAT2'!$L$9,0,VLOOKUP($C462,'PAT2'!J:L,3)),0)</f>
        <v>0</v>
      </c>
      <c r="F462" s="141">
        <f>IFERROR(IF($C462&gt;'PAT3'!$L$9,0,VLOOKUP($C462,'PAT3'!J:L,3)),0)</f>
        <v>0</v>
      </c>
      <c r="G462" s="141">
        <f>IFERROR(IF($C462&gt;'PAT4'!$L$9,0,VLOOKUP($C462,'PAT4'!J:L,3)),0)</f>
        <v>0</v>
      </c>
      <c r="H462" s="141">
        <f>VLOOKUP($C462,'OC 1'!J:L,3)</f>
        <v>0</v>
      </c>
      <c r="I462" s="141">
        <f>VLOOKUP($C462,'OC 2'!J:L,3)</f>
        <v>0</v>
      </c>
      <c r="J462" s="141">
        <f>VLOOKUP($C462,'OC 3'!J:L,3)</f>
        <v>0</v>
      </c>
      <c r="K462" s="141">
        <f>IFERROR(IF($C462&gt;'Nouveau crédit'!$L$9,0,VLOOKUP($C462,'Nouveau crédit'!J:L,3)),0)</f>
        <v>0</v>
      </c>
      <c r="L462" s="143">
        <f t="shared" si="31"/>
        <v>0</v>
      </c>
      <c r="M462" s="144">
        <f>IFERROR(IF(C462&lt;=regroupement!$L$9,regroupement!$L$14,0),0)</f>
        <v>0</v>
      </c>
      <c r="N462" s="145">
        <f t="shared" si="32"/>
        <v>0</v>
      </c>
    </row>
    <row r="463" spans="2:14" x14ac:dyDescent="0.2">
      <c r="B463" s="54">
        <v>455</v>
      </c>
      <c r="C463" s="142">
        <f t="shared" si="30"/>
        <v>13816</v>
      </c>
      <c r="D463" s="141">
        <f>IFERROR(IF($C463&gt;'PAT1'!$L$9,0,VLOOKUP($C463,'PAT1'!J:L,3)),0)</f>
        <v>0</v>
      </c>
      <c r="E463" s="141">
        <f>IFERROR(IF($C463&gt;'PAT2'!$L$9,0,VLOOKUP($C463,'PAT2'!J:L,3)),0)</f>
        <v>0</v>
      </c>
      <c r="F463" s="141">
        <f>IFERROR(IF($C463&gt;'PAT3'!$L$9,0,VLOOKUP($C463,'PAT3'!J:L,3)),0)</f>
        <v>0</v>
      </c>
      <c r="G463" s="141">
        <f>IFERROR(IF($C463&gt;'PAT4'!$L$9,0,VLOOKUP($C463,'PAT4'!J:L,3)),0)</f>
        <v>0</v>
      </c>
      <c r="H463" s="141">
        <f>VLOOKUP($C463,'OC 1'!J:L,3)</f>
        <v>0</v>
      </c>
      <c r="I463" s="141">
        <f>VLOOKUP($C463,'OC 2'!J:L,3)</f>
        <v>0</v>
      </c>
      <c r="J463" s="141">
        <f>VLOOKUP($C463,'OC 3'!J:L,3)</f>
        <v>0</v>
      </c>
      <c r="K463" s="141">
        <f>IFERROR(IF($C463&gt;'Nouveau crédit'!$L$9,0,VLOOKUP($C463,'Nouveau crédit'!J:L,3)),0)</f>
        <v>0</v>
      </c>
      <c r="L463" s="143">
        <f t="shared" si="31"/>
        <v>0</v>
      </c>
      <c r="M463" s="144">
        <f>IFERROR(IF(C463&lt;=regroupement!$L$9,regroupement!$L$14,0),0)</f>
        <v>0</v>
      </c>
      <c r="N463" s="145">
        <f t="shared" si="32"/>
        <v>0</v>
      </c>
    </row>
    <row r="464" spans="2:14" x14ac:dyDescent="0.2">
      <c r="B464" s="54">
        <v>456</v>
      </c>
      <c r="C464" s="142">
        <f t="shared" si="30"/>
        <v>13847</v>
      </c>
      <c r="D464" s="141">
        <f>IFERROR(IF($C464&gt;'PAT1'!$L$9,0,VLOOKUP($C464,'PAT1'!J:L,3)),0)</f>
        <v>0</v>
      </c>
      <c r="E464" s="141">
        <f>IFERROR(IF($C464&gt;'PAT2'!$L$9,0,VLOOKUP($C464,'PAT2'!J:L,3)),0)</f>
        <v>0</v>
      </c>
      <c r="F464" s="141">
        <f>IFERROR(IF($C464&gt;'PAT3'!$L$9,0,VLOOKUP($C464,'PAT3'!J:L,3)),0)</f>
        <v>0</v>
      </c>
      <c r="G464" s="141">
        <f>IFERROR(IF($C464&gt;'PAT4'!$L$9,0,VLOOKUP($C464,'PAT4'!J:L,3)),0)</f>
        <v>0</v>
      </c>
      <c r="H464" s="141">
        <f>VLOOKUP($C464,'OC 1'!J:L,3)</f>
        <v>0</v>
      </c>
      <c r="I464" s="141">
        <f>VLOOKUP($C464,'OC 2'!J:L,3)</f>
        <v>0</v>
      </c>
      <c r="J464" s="141">
        <f>VLOOKUP($C464,'OC 3'!J:L,3)</f>
        <v>0</v>
      </c>
      <c r="K464" s="141">
        <f>IFERROR(IF($C464&gt;'Nouveau crédit'!$L$9,0,VLOOKUP($C464,'Nouveau crédit'!J:L,3)),0)</f>
        <v>0</v>
      </c>
      <c r="L464" s="143">
        <f t="shared" si="31"/>
        <v>0</v>
      </c>
      <c r="M464" s="144">
        <f>IFERROR(IF(C464&lt;=regroupement!$L$9,regroupement!$L$14,0),0)</f>
        <v>0</v>
      </c>
      <c r="N464" s="145">
        <f t="shared" si="32"/>
        <v>0</v>
      </c>
    </row>
    <row r="465" spans="2:14" x14ac:dyDescent="0.2">
      <c r="B465" s="54">
        <v>457</v>
      </c>
      <c r="C465" s="142">
        <f t="shared" si="30"/>
        <v>13877</v>
      </c>
      <c r="D465" s="141">
        <f>IFERROR(IF($C465&gt;'PAT1'!$L$9,0,VLOOKUP($C465,'PAT1'!J:L,3)),0)</f>
        <v>0</v>
      </c>
      <c r="E465" s="141">
        <f>IFERROR(IF($C465&gt;'PAT2'!$L$9,0,VLOOKUP($C465,'PAT2'!J:L,3)),0)</f>
        <v>0</v>
      </c>
      <c r="F465" s="141">
        <f>IFERROR(IF($C465&gt;'PAT3'!$L$9,0,VLOOKUP($C465,'PAT3'!J:L,3)),0)</f>
        <v>0</v>
      </c>
      <c r="G465" s="141">
        <f>IFERROR(IF($C465&gt;'PAT4'!$L$9,0,VLOOKUP($C465,'PAT4'!J:L,3)),0)</f>
        <v>0</v>
      </c>
      <c r="H465" s="141">
        <f>VLOOKUP($C465,'OC 1'!J:L,3)</f>
        <v>0</v>
      </c>
      <c r="I465" s="141">
        <f>VLOOKUP($C465,'OC 2'!J:L,3)</f>
        <v>0</v>
      </c>
      <c r="J465" s="141">
        <f>VLOOKUP($C465,'OC 3'!J:L,3)</f>
        <v>0</v>
      </c>
      <c r="K465" s="141">
        <f>IFERROR(IF($C465&gt;'Nouveau crédit'!$L$9,0,VLOOKUP($C465,'Nouveau crédit'!J:L,3)),0)</f>
        <v>0</v>
      </c>
      <c r="L465" s="143">
        <f t="shared" si="31"/>
        <v>0</v>
      </c>
      <c r="M465" s="144">
        <f>IFERROR(IF(C465&lt;=regroupement!$L$9,regroupement!$L$14,0),0)</f>
        <v>0</v>
      </c>
      <c r="N465" s="145">
        <f t="shared" si="32"/>
        <v>0</v>
      </c>
    </row>
    <row r="466" spans="2:14" x14ac:dyDescent="0.2">
      <c r="B466" s="54">
        <v>458</v>
      </c>
      <c r="C466" s="142">
        <f t="shared" si="30"/>
        <v>13908</v>
      </c>
      <c r="D466" s="141">
        <f>IFERROR(IF($C466&gt;'PAT1'!$L$9,0,VLOOKUP($C466,'PAT1'!J:L,3)),0)</f>
        <v>0</v>
      </c>
      <c r="E466" s="141">
        <f>IFERROR(IF($C466&gt;'PAT2'!$L$9,0,VLOOKUP($C466,'PAT2'!J:L,3)),0)</f>
        <v>0</v>
      </c>
      <c r="F466" s="141">
        <f>IFERROR(IF($C466&gt;'PAT3'!$L$9,0,VLOOKUP($C466,'PAT3'!J:L,3)),0)</f>
        <v>0</v>
      </c>
      <c r="G466" s="141">
        <f>IFERROR(IF($C466&gt;'PAT4'!$L$9,0,VLOOKUP($C466,'PAT4'!J:L,3)),0)</f>
        <v>0</v>
      </c>
      <c r="H466" s="141">
        <f>VLOOKUP($C466,'OC 1'!J:L,3)</f>
        <v>0</v>
      </c>
      <c r="I466" s="141">
        <f>VLOOKUP($C466,'OC 2'!J:L,3)</f>
        <v>0</v>
      </c>
      <c r="J466" s="141">
        <f>VLOOKUP($C466,'OC 3'!J:L,3)</f>
        <v>0</v>
      </c>
      <c r="K466" s="141">
        <f>IFERROR(IF($C466&gt;'Nouveau crédit'!$L$9,0,VLOOKUP($C466,'Nouveau crédit'!J:L,3)),0)</f>
        <v>0</v>
      </c>
      <c r="L466" s="143">
        <f t="shared" si="31"/>
        <v>0</v>
      </c>
      <c r="M466" s="144">
        <f>IFERROR(IF(C466&lt;=regroupement!$L$9,regroupement!$L$14,0),0)</f>
        <v>0</v>
      </c>
      <c r="N466" s="145">
        <f t="shared" si="32"/>
        <v>0</v>
      </c>
    </row>
    <row r="467" spans="2:14" x14ac:dyDescent="0.2">
      <c r="B467" s="54">
        <v>459</v>
      </c>
      <c r="C467" s="142">
        <f t="shared" si="30"/>
        <v>13939</v>
      </c>
      <c r="D467" s="141">
        <f>IFERROR(IF($C467&gt;'PAT1'!$L$9,0,VLOOKUP($C467,'PAT1'!J:L,3)),0)</f>
        <v>0</v>
      </c>
      <c r="E467" s="141">
        <f>IFERROR(IF($C467&gt;'PAT2'!$L$9,0,VLOOKUP($C467,'PAT2'!J:L,3)),0)</f>
        <v>0</v>
      </c>
      <c r="F467" s="141">
        <f>IFERROR(IF($C467&gt;'PAT3'!$L$9,0,VLOOKUP($C467,'PAT3'!J:L,3)),0)</f>
        <v>0</v>
      </c>
      <c r="G467" s="141">
        <f>IFERROR(IF($C467&gt;'PAT4'!$L$9,0,VLOOKUP($C467,'PAT4'!J:L,3)),0)</f>
        <v>0</v>
      </c>
      <c r="H467" s="141">
        <f>VLOOKUP($C467,'OC 1'!J:L,3)</f>
        <v>0</v>
      </c>
      <c r="I467" s="141">
        <f>VLOOKUP($C467,'OC 2'!J:L,3)</f>
        <v>0</v>
      </c>
      <c r="J467" s="141">
        <f>VLOOKUP($C467,'OC 3'!J:L,3)</f>
        <v>0</v>
      </c>
      <c r="K467" s="141">
        <f>IFERROR(IF($C467&gt;'Nouveau crédit'!$L$9,0,VLOOKUP($C467,'Nouveau crédit'!J:L,3)),0)</f>
        <v>0</v>
      </c>
      <c r="L467" s="143">
        <f t="shared" si="31"/>
        <v>0</v>
      </c>
      <c r="M467" s="144">
        <f>IFERROR(IF(C467&lt;=regroupement!$L$9,regroupement!$L$14,0),0)</f>
        <v>0</v>
      </c>
      <c r="N467" s="145">
        <f t="shared" si="32"/>
        <v>0</v>
      </c>
    </row>
    <row r="468" spans="2:14" x14ac:dyDescent="0.2">
      <c r="B468" s="54">
        <v>460</v>
      </c>
      <c r="C468" s="142">
        <f t="shared" si="30"/>
        <v>13967</v>
      </c>
      <c r="D468" s="141">
        <f>IFERROR(IF($C468&gt;'PAT1'!$L$9,0,VLOOKUP($C468,'PAT1'!J:L,3)),0)</f>
        <v>0</v>
      </c>
      <c r="E468" s="141">
        <f>IFERROR(IF($C468&gt;'PAT2'!$L$9,0,VLOOKUP($C468,'PAT2'!J:L,3)),0)</f>
        <v>0</v>
      </c>
      <c r="F468" s="141">
        <f>IFERROR(IF($C468&gt;'PAT3'!$L$9,0,VLOOKUP($C468,'PAT3'!J:L,3)),0)</f>
        <v>0</v>
      </c>
      <c r="G468" s="141">
        <f>IFERROR(IF($C468&gt;'PAT4'!$L$9,0,VLOOKUP($C468,'PAT4'!J:L,3)),0)</f>
        <v>0</v>
      </c>
      <c r="H468" s="141">
        <f>VLOOKUP($C468,'OC 1'!J:L,3)</f>
        <v>0</v>
      </c>
      <c r="I468" s="141">
        <f>VLOOKUP($C468,'OC 2'!J:L,3)</f>
        <v>0</v>
      </c>
      <c r="J468" s="141">
        <f>VLOOKUP($C468,'OC 3'!J:L,3)</f>
        <v>0</v>
      </c>
      <c r="K468" s="141">
        <f>IFERROR(IF($C468&gt;'Nouveau crédit'!$L$9,0,VLOOKUP($C468,'Nouveau crédit'!J:L,3)),0)</f>
        <v>0</v>
      </c>
      <c r="L468" s="143">
        <f t="shared" si="31"/>
        <v>0</v>
      </c>
      <c r="M468" s="144">
        <f>IFERROR(IF(C468&lt;=regroupement!$L$9,regroupement!$L$14,0),0)</f>
        <v>0</v>
      </c>
      <c r="N468" s="145">
        <f t="shared" si="32"/>
        <v>0</v>
      </c>
    </row>
    <row r="469" spans="2:14" x14ac:dyDescent="0.2">
      <c r="B469" s="54">
        <v>461</v>
      </c>
      <c r="C469" s="142">
        <f t="shared" si="30"/>
        <v>13998</v>
      </c>
      <c r="D469" s="141">
        <f>IFERROR(IF($C469&gt;'PAT1'!$L$9,0,VLOOKUP($C469,'PAT1'!J:L,3)),0)</f>
        <v>0</v>
      </c>
      <c r="E469" s="141">
        <f>IFERROR(IF($C469&gt;'PAT2'!$L$9,0,VLOOKUP($C469,'PAT2'!J:L,3)),0)</f>
        <v>0</v>
      </c>
      <c r="F469" s="141">
        <f>IFERROR(IF($C469&gt;'PAT3'!$L$9,0,VLOOKUP($C469,'PAT3'!J:L,3)),0)</f>
        <v>0</v>
      </c>
      <c r="G469" s="141">
        <f>IFERROR(IF($C469&gt;'PAT4'!$L$9,0,VLOOKUP($C469,'PAT4'!J:L,3)),0)</f>
        <v>0</v>
      </c>
      <c r="H469" s="141">
        <f>VLOOKUP($C469,'OC 1'!J:L,3)</f>
        <v>0</v>
      </c>
      <c r="I469" s="141">
        <f>VLOOKUP($C469,'OC 2'!J:L,3)</f>
        <v>0</v>
      </c>
      <c r="J469" s="141">
        <f>VLOOKUP($C469,'OC 3'!J:L,3)</f>
        <v>0</v>
      </c>
      <c r="K469" s="141">
        <f>IFERROR(IF($C469&gt;'Nouveau crédit'!$L$9,0,VLOOKUP($C469,'Nouveau crédit'!J:L,3)),0)</f>
        <v>0</v>
      </c>
      <c r="L469" s="143">
        <f t="shared" si="31"/>
        <v>0</v>
      </c>
      <c r="M469" s="144">
        <f>IFERROR(IF(C469&lt;=regroupement!$L$9,regroupement!$L$14,0),0)</f>
        <v>0</v>
      </c>
      <c r="N469" s="145">
        <f t="shared" si="32"/>
        <v>0</v>
      </c>
    </row>
    <row r="470" spans="2:14" x14ac:dyDescent="0.2">
      <c r="B470" s="54">
        <v>462</v>
      </c>
      <c r="C470" s="142">
        <f t="shared" si="30"/>
        <v>14028</v>
      </c>
      <c r="D470" s="141">
        <f>IFERROR(IF($C470&gt;'PAT1'!$L$9,0,VLOOKUP($C470,'PAT1'!J:L,3)),0)</f>
        <v>0</v>
      </c>
      <c r="E470" s="141">
        <f>IFERROR(IF($C470&gt;'PAT2'!$L$9,0,VLOOKUP($C470,'PAT2'!J:L,3)),0)</f>
        <v>0</v>
      </c>
      <c r="F470" s="141">
        <f>IFERROR(IF($C470&gt;'PAT3'!$L$9,0,VLOOKUP($C470,'PAT3'!J:L,3)),0)</f>
        <v>0</v>
      </c>
      <c r="G470" s="141">
        <f>IFERROR(IF($C470&gt;'PAT4'!$L$9,0,VLOOKUP($C470,'PAT4'!J:L,3)),0)</f>
        <v>0</v>
      </c>
      <c r="H470" s="141">
        <f>VLOOKUP($C470,'OC 1'!J:L,3)</f>
        <v>0</v>
      </c>
      <c r="I470" s="141">
        <f>VLOOKUP($C470,'OC 2'!J:L,3)</f>
        <v>0</v>
      </c>
      <c r="J470" s="141">
        <f>VLOOKUP($C470,'OC 3'!J:L,3)</f>
        <v>0</v>
      </c>
      <c r="K470" s="141">
        <f>IFERROR(IF($C470&gt;'Nouveau crédit'!$L$9,0,VLOOKUP($C470,'Nouveau crédit'!J:L,3)),0)</f>
        <v>0</v>
      </c>
      <c r="L470" s="143">
        <f t="shared" si="31"/>
        <v>0</v>
      </c>
      <c r="M470" s="144">
        <f>IFERROR(IF(C470&lt;=regroupement!$L$9,regroupement!$L$14,0),0)</f>
        <v>0</v>
      </c>
      <c r="N470" s="145">
        <f t="shared" si="32"/>
        <v>0</v>
      </c>
    </row>
    <row r="471" spans="2:14" x14ac:dyDescent="0.2">
      <c r="B471" s="54">
        <v>463</v>
      </c>
      <c r="C471" s="142">
        <f t="shared" si="30"/>
        <v>14059</v>
      </c>
      <c r="D471" s="141">
        <f>IFERROR(IF($C471&gt;'PAT1'!$L$9,0,VLOOKUP($C471,'PAT1'!J:L,3)),0)</f>
        <v>0</v>
      </c>
      <c r="E471" s="141">
        <f>IFERROR(IF($C471&gt;'PAT2'!$L$9,0,VLOOKUP($C471,'PAT2'!J:L,3)),0)</f>
        <v>0</v>
      </c>
      <c r="F471" s="141">
        <f>IFERROR(IF($C471&gt;'PAT3'!$L$9,0,VLOOKUP($C471,'PAT3'!J:L,3)),0)</f>
        <v>0</v>
      </c>
      <c r="G471" s="141">
        <f>IFERROR(IF($C471&gt;'PAT4'!$L$9,0,VLOOKUP($C471,'PAT4'!J:L,3)),0)</f>
        <v>0</v>
      </c>
      <c r="H471" s="141">
        <f>VLOOKUP($C471,'OC 1'!J:L,3)</f>
        <v>0</v>
      </c>
      <c r="I471" s="141">
        <f>VLOOKUP($C471,'OC 2'!J:L,3)</f>
        <v>0</v>
      </c>
      <c r="J471" s="141">
        <f>VLOOKUP($C471,'OC 3'!J:L,3)</f>
        <v>0</v>
      </c>
      <c r="K471" s="141">
        <f>IFERROR(IF($C471&gt;'Nouveau crédit'!$L$9,0,VLOOKUP($C471,'Nouveau crédit'!J:L,3)),0)</f>
        <v>0</v>
      </c>
      <c r="L471" s="143">
        <f t="shared" si="31"/>
        <v>0</v>
      </c>
      <c r="M471" s="144">
        <f>IFERROR(IF(C471&lt;=regroupement!$L$9,regroupement!$L$14,0),0)</f>
        <v>0</v>
      </c>
      <c r="N471" s="145">
        <f t="shared" si="32"/>
        <v>0</v>
      </c>
    </row>
    <row r="472" spans="2:14" x14ac:dyDescent="0.2">
      <c r="B472" s="54">
        <v>464</v>
      </c>
      <c r="C472" s="142">
        <f t="shared" si="30"/>
        <v>14089</v>
      </c>
      <c r="D472" s="141">
        <f>IFERROR(IF($C472&gt;'PAT1'!$L$9,0,VLOOKUP($C472,'PAT1'!J:L,3)),0)</f>
        <v>0</v>
      </c>
      <c r="E472" s="141">
        <f>IFERROR(IF($C472&gt;'PAT2'!$L$9,0,VLOOKUP($C472,'PAT2'!J:L,3)),0)</f>
        <v>0</v>
      </c>
      <c r="F472" s="141">
        <f>IFERROR(IF($C472&gt;'PAT3'!$L$9,0,VLOOKUP($C472,'PAT3'!J:L,3)),0)</f>
        <v>0</v>
      </c>
      <c r="G472" s="141">
        <f>IFERROR(IF($C472&gt;'PAT4'!$L$9,0,VLOOKUP($C472,'PAT4'!J:L,3)),0)</f>
        <v>0</v>
      </c>
      <c r="H472" s="141">
        <f>VLOOKUP($C472,'OC 1'!J:L,3)</f>
        <v>0</v>
      </c>
      <c r="I472" s="141">
        <f>VLOOKUP($C472,'OC 2'!J:L,3)</f>
        <v>0</v>
      </c>
      <c r="J472" s="141">
        <f>VLOOKUP($C472,'OC 3'!J:L,3)</f>
        <v>0</v>
      </c>
      <c r="K472" s="141">
        <f>IFERROR(IF($C472&gt;'Nouveau crédit'!$L$9,0,VLOOKUP($C472,'Nouveau crédit'!J:L,3)),0)</f>
        <v>0</v>
      </c>
      <c r="L472" s="143">
        <f t="shared" si="31"/>
        <v>0</v>
      </c>
      <c r="M472" s="144">
        <f>IFERROR(IF(C472&lt;=regroupement!$L$9,regroupement!$L$14,0),0)</f>
        <v>0</v>
      </c>
      <c r="N472" s="145">
        <f t="shared" si="32"/>
        <v>0</v>
      </c>
    </row>
    <row r="473" spans="2:14" x14ac:dyDescent="0.2">
      <c r="B473" s="54">
        <v>465</v>
      </c>
      <c r="C473" s="142">
        <f t="shared" si="30"/>
        <v>14120</v>
      </c>
      <c r="D473" s="141">
        <f>IFERROR(IF($C473&gt;'PAT1'!$L$9,0,VLOOKUP($C473,'PAT1'!J:L,3)),0)</f>
        <v>0</v>
      </c>
      <c r="E473" s="141">
        <f>IFERROR(IF($C473&gt;'PAT2'!$L$9,0,VLOOKUP($C473,'PAT2'!J:L,3)),0)</f>
        <v>0</v>
      </c>
      <c r="F473" s="141">
        <f>IFERROR(IF($C473&gt;'PAT3'!$L$9,0,VLOOKUP($C473,'PAT3'!J:L,3)),0)</f>
        <v>0</v>
      </c>
      <c r="G473" s="141">
        <f>IFERROR(IF($C473&gt;'PAT4'!$L$9,0,VLOOKUP($C473,'PAT4'!J:L,3)),0)</f>
        <v>0</v>
      </c>
      <c r="H473" s="141">
        <f>VLOOKUP($C473,'OC 1'!J:L,3)</f>
        <v>0</v>
      </c>
      <c r="I473" s="141">
        <f>VLOOKUP($C473,'OC 2'!J:L,3)</f>
        <v>0</v>
      </c>
      <c r="J473" s="141">
        <f>VLOOKUP($C473,'OC 3'!J:L,3)</f>
        <v>0</v>
      </c>
      <c r="K473" s="141">
        <f>IFERROR(IF($C473&gt;'Nouveau crédit'!$L$9,0,VLOOKUP($C473,'Nouveau crédit'!J:L,3)),0)</f>
        <v>0</v>
      </c>
      <c r="L473" s="143">
        <f t="shared" si="31"/>
        <v>0</v>
      </c>
      <c r="M473" s="144">
        <f>IFERROR(IF(C473&lt;=regroupement!$L$9,regroupement!$L$14,0),0)</f>
        <v>0</v>
      </c>
      <c r="N473" s="145">
        <f t="shared" si="32"/>
        <v>0</v>
      </c>
    </row>
    <row r="474" spans="2:14" x14ac:dyDescent="0.2">
      <c r="B474" s="54">
        <v>466</v>
      </c>
      <c r="C474" s="142">
        <f t="shared" si="30"/>
        <v>14151</v>
      </c>
      <c r="D474" s="141">
        <f>IFERROR(IF($C474&gt;'PAT1'!$L$9,0,VLOOKUP($C474,'PAT1'!J:L,3)),0)</f>
        <v>0</v>
      </c>
      <c r="E474" s="141">
        <f>IFERROR(IF($C474&gt;'PAT2'!$L$9,0,VLOOKUP($C474,'PAT2'!J:L,3)),0)</f>
        <v>0</v>
      </c>
      <c r="F474" s="141">
        <f>IFERROR(IF($C474&gt;'PAT3'!$L$9,0,VLOOKUP($C474,'PAT3'!J:L,3)),0)</f>
        <v>0</v>
      </c>
      <c r="G474" s="141">
        <f>IFERROR(IF($C474&gt;'PAT4'!$L$9,0,VLOOKUP($C474,'PAT4'!J:L,3)),0)</f>
        <v>0</v>
      </c>
      <c r="H474" s="141">
        <f>VLOOKUP($C474,'OC 1'!J:L,3)</f>
        <v>0</v>
      </c>
      <c r="I474" s="141">
        <f>VLOOKUP($C474,'OC 2'!J:L,3)</f>
        <v>0</v>
      </c>
      <c r="J474" s="141">
        <f>VLOOKUP($C474,'OC 3'!J:L,3)</f>
        <v>0</v>
      </c>
      <c r="K474" s="141">
        <f>IFERROR(IF($C474&gt;'Nouveau crédit'!$L$9,0,VLOOKUP($C474,'Nouveau crédit'!J:L,3)),0)</f>
        <v>0</v>
      </c>
      <c r="L474" s="143">
        <f t="shared" si="31"/>
        <v>0</v>
      </c>
      <c r="M474" s="144">
        <f>IFERROR(IF(C474&lt;=regroupement!$L$9,regroupement!$L$14,0),0)</f>
        <v>0</v>
      </c>
      <c r="N474" s="145">
        <f t="shared" si="32"/>
        <v>0</v>
      </c>
    </row>
    <row r="475" spans="2:14" x14ac:dyDescent="0.2">
      <c r="B475" s="54">
        <v>467</v>
      </c>
      <c r="C475" s="142">
        <f t="shared" si="30"/>
        <v>14181</v>
      </c>
      <c r="D475" s="141">
        <f>IFERROR(IF($C475&gt;'PAT1'!$L$9,0,VLOOKUP($C475,'PAT1'!J:L,3)),0)</f>
        <v>0</v>
      </c>
      <c r="E475" s="141">
        <f>IFERROR(IF($C475&gt;'PAT2'!$L$9,0,VLOOKUP($C475,'PAT2'!J:L,3)),0)</f>
        <v>0</v>
      </c>
      <c r="F475" s="141">
        <f>IFERROR(IF($C475&gt;'PAT3'!$L$9,0,VLOOKUP($C475,'PAT3'!J:L,3)),0)</f>
        <v>0</v>
      </c>
      <c r="G475" s="141">
        <f>IFERROR(IF($C475&gt;'PAT4'!$L$9,0,VLOOKUP($C475,'PAT4'!J:L,3)),0)</f>
        <v>0</v>
      </c>
      <c r="H475" s="141">
        <f>VLOOKUP($C475,'OC 1'!J:L,3)</f>
        <v>0</v>
      </c>
      <c r="I475" s="141">
        <f>VLOOKUP($C475,'OC 2'!J:L,3)</f>
        <v>0</v>
      </c>
      <c r="J475" s="141">
        <f>VLOOKUP($C475,'OC 3'!J:L,3)</f>
        <v>0</v>
      </c>
      <c r="K475" s="141">
        <f>IFERROR(IF($C475&gt;'Nouveau crédit'!$L$9,0,VLOOKUP($C475,'Nouveau crédit'!J:L,3)),0)</f>
        <v>0</v>
      </c>
      <c r="L475" s="143">
        <f t="shared" si="31"/>
        <v>0</v>
      </c>
      <c r="M475" s="144">
        <f>IFERROR(IF(C475&lt;=regroupement!$L$9,regroupement!$L$14,0),0)</f>
        <v>0</v>
      </c>
      <c r="N475" s="145">
        <f t="shared" si="32"/>
        <v>0</v>
      </c>
    </row>
    <row r="476" spans="2:14" x14ac:dyDescent="0.2">
      <c r="B476" s="54">
        <v>468</v>
      </c>
      <c r="C476" s="142">
        <f t="shared" si="30"/>
        <v>14212</v>
      </c>
      <c r="D476" s="141">
        <f>IFERROR(IF($C476&gt;'PAT1'!$L$9,0,VLOOKUP($C476,'PAT1'!J:L,3)),0)</f>
        <v>0</v>
      </c>
      <c r="E476" s="141">
        <f>IFERROR(IF($C476&gt;'PAT2'!$L$9,0,VLOOKUP($C476,'PAT2'!J:L,3)),0)</f>
        <v>0</v>
      </c>
      <c r="F476" s="141">
        <f>IFERROR(IF($C476&gt;'PAT3'!$L$9,0,VLOOKUP($C476,'PAT3'!J:L,3)),0)</f>
        <v>0</v>
      </c>
      <c r="G476" s="141">
        <f>IFERROR(IF($C476&gt;'PAT4'!$L$9,0,VLOOKUP($C476,'PAT4'!J:L,3)),0)</f>
        <v>0</v>
      </c>
      <c r="H476" s="141">
        <f>VLOOKUP($C476,'OC 1'!J:L,3)</f>
        <v>0</v>
      </c>
      <c r="I476" s="141">
        <f>VLOOKUP($C476,'OC 2'!J:L,3)</f>
        <v>0</v>
      </c>
      <c r="J476" s="141">
        <f>VLOOKUP($C476,'OC 3'!J:L,3)</f>
        <v>0</v>
      </c>
      <c r="K476" s="141">
        <f>IFERROR(IF($C476&gt;'Nouveau crédit'!$L$9,0,VLOOKUP($C476,'Nouveau crédit'!J:L,3)),0)</f>
        <v>0</v>
      </c>
      <c r="L476" s="143">
        <f t="shared" si="31"/>
        <v>0</v>
      </c>
      <c r="M476" s="144">
        <f>IFERROR(IF(C476&lt;=regroupement!$L$9,regroupement!$L$14,0),0)</f>
        <v>0</v>
      </c>
      <c r="N476" s="145">
        <f t="shared" si="32"/>
        <v>0</v>
      </c>
    </row>
    <row r="477" spans="2:14" x14ac:dyDescent="0.2">
      <c r="B477" s="54">
        <v>469</v>
      </c>
      <c r="C477" s="142">
        <f t="shared" si="30"/>
        <v>14242</v>
      </c>
      <c r="D477" s="141">
        <f>IFERROR(IF($C477&gt;'PAT1'!$L$9,0,VLOOKUP($C477,'PAT1'!J:L,3)),0)</f>
        <v>0</v>
      </c>
      <c r="E477" s="141">
        <f>IFERROR(IF($C477&gt;'PAT2'!$L$9,0,VLOOKUP($C477,'PAT2'!J:L,3)),0)</f>
        <v>0</v>
      </c>
      <c r="F477" s="141">
        <f>IFERROR(IF($C477&gt;'PAT3'!$L$9,0,VLOOKUP($C477,'PAT3'!J:L,3)),0)</f>
        <v>0</v>
      </c>
      <c r="G477" s="141">
        <f>IFERROR(IF($C477&gt;'PAT4'!$L$9,0,VLOOKUP($C477,'PAT4'!J:L,3)),0)</f>
        <v>0</v>
      </c>
      <c r="H477" s="141">
        <f>VLOOKUP($C477,'OC 1'!J:L,3)</f>
        <v>0</v>
      </c>
      <c r="I477" s="141">
        <f>VLOOKUP($C477,'OC 2'!J:L,3)</f>
        <v>0</v>
      </c>
      <c r="J477" s="141">
        <f>VLOOKUP($C477,'OC 3'!J:L,3)</f>
        <v>0</v>
      </c>
      <c r="K477" s="141">
        <f>IFERROR(IF($C477&gt;'Nouveau crédit'!$L$9,0,VLOOKUP($C477,'Nouveau crédit'!J:L,3)),0)</f>
        <v>0</v>
      </c>
      <c r="L477" s="143">
        <f t="shared" si="31"/>
        <v>0</v>
      </c>
      <c r="M477" s="144">
        <f>IFERROR(IF(C477&lt;=regroupement!$L$9,regroupement!$L$14,0),0)</f>
        <v>0</v>
      </c>
      <c r="N477" s="145">
        <f t="shared" si="32"/>
        <v>0</v>
      </c>
    </row>
    <row r="478" spans="2:14" x14ac:dyDescent="0.2">
      <c r="B478" s="54">
        <v>470</v>
      </c>
      <c r="C478" s="142">
        <f t="shared" si="30"/>
        <v>14273</v>
      </c>
      <c r="D478" s="141">
        <f>IFERROR(IF($C478&gt;'PAT1'!$L$9,0,VLOOKUP($C478,'PAT1'!J:L,3)),0)</f>
        <v>0</v>
      </c>
      <c r="E478" s="141">
        <f>IFERROR(IF($C478&gt;'PAT2'!$L$9,0,VLOOKUP($C478,'PAT2'!J:L,3)),0)</f>
        <v>0</v>
      </c>
      <c r="F478" s="141">
        <f>IFERROR(IF($C478&gt;'PAT3'!$L$9,0,VLOOKUP($C478,'PAT3'!J:L,3)),0)</f>
        <v>0</v>
      </c>
      <c r="G478" s="141">
        <f>IFERROR(IF($C478&gt;'PAT4'!$L$9,0,VLOOKUP($C478,'PAT4'!J:L,3)),0)</f>
        <v>0</v>
      </c>
      <c r="H478" s="141">
        <f>VLOOKUP($C478,'OC 1'!J:L,3)</f>
        <v>0</v>
      </c>
      <c r="I478" s="141">
        <f>VLOOKUP($C478,'OC 2'!J:L,3)</f>
        <v>0</v>
      </c>
      <c r="J478" s="141">
        <f>VLOOKUP($C478,'OC 3'!J:L,3)</f>
        <v>0</v>
      </c>
      <c r="K478" s="141">
        <f>IFERROR(IF($C478&gt;'Nouveau crédit'!$L$9,0,VLOOKUP($C478,'Nouveau crédit'!J:L,3)),0)</f>
        <v>0</v>
      </c>
      <c r="L478" s="143">
        <f t="shared" si="31"/>
        <v>0</v>
      </c>
      <c r="M478" s="144">
        <f>IFERROR(IF(C478&lt;=regroupement!$L$9,regroupement!$L$14,0),0)</f>
        <v>0</v>
      </c>
      <c r="N478" s="145">
        <f t="shared" si="32"/>
        <v>0</v>
      </c>
    </row>
    <row r="479" spans="2:14" x14ac:dyDescent="0.2">
      <c r="B479" s="54">
        <v>471</v>
      </c>
      <c r="C479" s="142">
        <f t="shared" si="30"/>
        <v>14304</v>
      </c>
      <c r="D479" s="141">
        <f>IFERROR(IF($C479&gt;'PAT1'!$L$9,0,VLOOKUP($C479,'PAT1'!J:L,3)),0)</f>
        <v>0</v>
      </c>
      <c r="E479" s="141">
        <f>IFERROR(IF($C479&gt;'PAT2'!$L$9,0,VLOOKUP($C479,'PAT2'!J:L,3)),0)</f>
        <v>0</v>
      </c>
      <c r="F479" s="141">
        <f>IFERROR(IF($C479&gt;'PAT3'!$L$9,0,VLOOKUP($C479,'PAT3'!J:L,3)),0)</f>
        <v>0</v>
      </c>
      <c r="G479" s="141">
        <f>IFERROR(IF($C479&gt;'PAT4'!$L$9,0,VLOOKUP($C479,'PAT4'!J:L,3)),0)</f>
        <v>0</v>
      </c>
      <c r="H479" s="141">
        <f>VLOOKUP($C479,'OC 1'!J:L,3)</f>
        <v>0</v>
      </c>
      <c r="I479" s="141">
        <f>VLOOKUP($C479,'OC 2'!J:L,3)</f>
        <v>0</v>
      </c>
      <c r="J479" s="141">
        <f>VLOOKUP($C479,'OC 3'!J:L,3)</f>
        <v>0</v>
      </c>
      <c r="K479" s="141">
        <f>IFERROR(IF($C479&gt;'Nouveau crédit'!$L$9,0,VLOOKUP($C479,'Nouveau crédit'!J:L,3)),0)</f>
        <v>0</v>
      </c>
      <c r="L479" s="143">
        <f t="shared" si="31"/>
        <v>0</v>
      </c>
      <c r="M479" s="144">
        <f>IFERROR(IF(C479&lt;=regroupement!$L$9,regroupement!$L$14,0),0)</f>
        <v>0</v>
      </c>
      <c r="N479" s="145">
        <f t="shared" si="32"/>
        <v>0</v>
      </c>
    </row>
    <row r="480" spans="2:14" x14ac:dyDescent="0.2">
      <c r="B480" s="54">
        <v>472</v>
      </c>
      <c r="C480" s="142">
        <f t="shared" si="30"/>
        <v>14332</v>
      </c>
      <c r="D480" s="141">
        <f>IFERROR(IF($C480&gt;'PAT1'!$L$9,0,VLOOKUP($C480,'PAT1'!J:L,3)),0)</f>
        <v>0</v>
      </c>
      <c r="E480" s="141">
        <f>IFERROR(IF($C480&gt;'PAT2'!$L$9,0,VLOOKUP($C480,'PAT2'!J:L,3)),0)</f>
        <v>0</v>
      </c>
      <c r="F480" s="141">
        <f>IFERROR(IF($C480&gt;'PAT3'!$L$9,0,VLOOKUP($C480,'PAT3'!J:L,3)),0)</f>
        <v>0</v>
      </c>
      <c r="G480" s="141">
        <f>IFERROR(IF($C480&gt;'PAT4'!$L$9,0,VLOOKUP($C480,'PAT4'!J:L,3)),0)</f>
        <v>0</v>
      </c>
      <c r="H480" s="141">
        <f>VLOOKUP($C480,'OC 1'!J:L,3)</f>
        <v>0</v>
      </c>
      <c r="I480" s="141">
        <f>VLOOKUP($C480,'OC 2'!J:L,3)</f>
        <v>0</v>
      </c>
      <c r="J480" s="141">
        <f>VLOOKUP($C480,'OC 3'!J:L,3)</f>
        <v>0</v>
      </c>
      <c r="K480" s="141">
        <f>IFERROR(IF($C480&gt;'Nouveau crédit'!$L$9,0,VLOOKUP($C480,'Nouveau crédit'!J:L,3)),0)</f>
        <v>0</v>
      </c>
      <c r="L480" s="143">
        <f t="shared" si="31"/>
        <v>0</v>
      </c>
      <c r="M480" s="144">
        <f>IFERROR(IF(C480&lt;=regroupement!$L$9,regroupement!$L$14,0),0)</f>
        <v>0</v>
      </c>
      <c r="N480" s="145">
        <f t="shared" si="32"/>
        <v>0</v>
      </c>
    </row>
    <row r="481" spans="2:14" x14ac:dyDescent="0.2">
      <c r="B481" s="54">
        <v>473</v>
      </c>
      <c r="C481" s="142">
        <f t="shared" si="30"/>
        <v>14363</v>
      </c>
      <c r="D481" s="141">
        <f>IFERROR(IF($C481&gt;'PAT1'!$L$9,0,VLOOKUP($C481,'PAT1'!J:L,3)),0)</f>
        <v>0</v>
      </c>
      <c r="E481" s="141">
        <f>IFERROR(IF($C481&gt;'PAT2'!$L$9,0,VLOOKUP($C481,'PAT2'!J:L,3)),0)</f>
        <v>0</v>
      </c>
      <c r="F481" s="141">
        <f>IFERROR(IF($C481&gt;'PAT3'!$L$9,0,VLOOKUP($C481,'PAT3'!J:L,3)),0)</f>
        <v>0</v>
      </c>
      <c r="G481" s="141">
        <f>IFERROR(IF($C481&gt;'PAT4'!$L$9,0,VLOOKUP($C481,'PAT4'!J:L,3)),0)</f>
        <v>0</v>
      </c>
      <c r="H481" s="141">
        <f>VLOOKUP($C481,'OC 1'!J:L,3)</f>
        <v>0</v>
      </c>
      <c r="I481" s="141">
        <f>VLOOKUP($C481,'OC 2'!J:L,3)</f>
        <v>0</v>
      </c>
      <c r="J481" s="141">
        <f>VLOOKUP($C481,'OC 3'!J:L,3)</f>
        <v>0</v>
      </c>
      <c r="K481" s="141">
        <f>IFERROR(IF($C481&gt;'Nouveau crédit'!$L$9,0,VLOOKUP($C481,'Nouveau crédit'!J:L,3)),0)</f>
        <v>0</v>
      </c>
      <c r="L481" s="143">
        <f t="shared" si="31"/>
        <v>0</v>
      </c>
      <c r="M481" s="144">
        <f>IFERROR(IF(C481&lt;=regroupement!$L$9,regroupement!$L$14,0),0)</f>
        <v>0</v>
      </c>
      <c r="N481" s="145">
        <f t="shared" si="32"/>
        <v>0</v>
      </c>
    </row>
    <row r="482" spans="2:14" x14ac:dyDescent="0.2">
      <c r="B482" s="54">
        <v>474</v>
      </c>
      <c r="C482" s="142">
        <f t="shared" si="30"/>
        <v>14393</v>
      </c>
      <c r="D482" s="141">
        <f>IFERROR(IF($C482&gt;'PAT1'!$L$9,0,VLOOKUP($C482,'PAT1'!J:L,3)),0)</f>
        <v>0</v>
      </c>
      <c r="E482" s="141">
        <f>IFERROR(IF($C482&gt;'PAT2'!$L$9,0,VLOOKUP($C482,'PAT2'!J:L,3)),0)</f>
        <v>0</v>
      </c>
      <c r="F482" s="141">
        <f>IFERROR(IF($C482&gt;'PAT3'!$L$9,0,VLOOKUP($C482,'PAT3'!J:L,3)),0)</f>
        <v>0</v>
      </c>
      <c r="G482" s="141">
        <f>IFERROR(IF($C482&gt;'PAT4'!$L$9,0,VLOOKUP($C482,'PAT4'!J:L,3)),0)</f>
        <v>0</v>
      </c>
      <c r="H482" s="141">
        <f>VLOOKUP($C482,'OC 1'!J:L,3)</f>
        <v>0</v>
      </c>
      <c r="I482" s="141">
        <f>VLOOKUP($C482,'OC 2'!J:L,3)</f>
        <v>0</v>
      </c>
      <c r="J482" s="141">
        <f>VLOOKUP($C482,'OC 3'!J:L,3)</f>
        <v>0</v>
      </c>
      <c r="K482" s="141">
        <f>IFERROR(IF($C482&gt;'Nouveau crédit'!$L$9,0,VLOOKUP($C482,'Nouveau crédit'!J:L,3)),0)</f>
        <v>0</v>
      </c>
      <c r="L482" s="143">
        <f t="shared" si="31"/>
        <v>0</v>
      </c>
      <c r="M482" s="144">
        <f>IFERROR(IF(C482&lt;=regroupement!$L$9,regroupement!$L$14,0),0)</f>
        <v>0</v>
      </c>
      <c r="N482" s="145">
        <f t="shared" si="32"/>
        <v>0</v>
      </c>
    </row>
    <row r="483" spans="2:14" x14ac:dyDescent="0.2">
      <c r="B483" s="54">
        <v>475</v>
      </c>
      <c r="C483" s="142">
        <f t="shared" si="30"/>
        <v>14424</v>
      </c>
      <c r="D483" s="141">
        <f>IFERROR(IF($C483&gt;'PAT1'!$L$9,0,VLOOKUP($C483,'PAT1'!J:L,3)),0)</f>
        <v>0</v>
      </c>
      <c r="E483" s="141">
        <f>IFERROR(IF($C483&gt;'PAT2'!$L$9,0,VLOOKUP($C483,'PAT2'!J:L,3)),0)</f>
        <v>0</v>
      </c>
      <c r="F483" s="141">
        <f>IFERROR(IF($C483&gt;'PAT3'!$L$9,0,VLOOKUP($C483,'PAT3'!J:L,3)),0)</f>
        <v>0</v>
      </c>
      <c r="G483" s="141">
        <f>IFERROR(IF($C483&gt;'PAT4'!$L$9,0,VLOOKUP($C483,'PAT4'!J:L,3)),0)</f>
        <v>0</v>
      </c>
      <c r="H483" s="141">
        <f>VLOOKUP($C483,'OC 1'!J:L,3)</f>
        <v>0</v>
      </c>
      <c r="I483" s="141">
        <f>VLOOKUP($C483,'OC 2'!J:L,3)</f>
        <v>0</v>
      </c>
      <c r="J483" s="141">
        <f>VLOOKUP($C483,'OC 3'!J:L,3)</f>
        <v>0</v>
      </c>
      <c r="K483" s="141">
        <f>IFERROR(IF($C483&gt;'Nouveau crédit'!$L$9,0,VLOOKUP($C483,'Nouveau crédit'!J:L,3)),0)</f>
        <v>0</v>
      </c>
      <c r="L483" s="143">
        <f t="shared" si="31"/>
        <v>0</v>
      </c>
      <c r="M483" s="144">
        <f>IFERROR(IF(C483&lt;=regroupement!$L$9,regroupement!$L$14,0),0)</f>
        <v>0</v>
      </c>
      <c r="N483" s="145">
        <f t="shared" si="32"/>
        <v>0</v>
      </c>
    </row>
    <row r="484" spans="2:14" x14ac:dyDescent="0.2">
      <c r="B484" s="54">
        <v>476</v>
      </c>
      <c r="C484" s="142">
        <f t="shared" si="30"/>
        <v>14454</v>
      </c>
      <c r="D484" s="141">
        <f>IFERROR(IF($C484&gt;'PAT1'!$L$9,0,VLOOKUP($C484,'PAT1'!J:L,3)),0)</f>
        <v>0</v>
      </c>
      <c r="E484" s="141">
        <f>IFERROR(IF($C484&gt;'PAT2'!$L$9,0,VLOOKUP($C484,'PAT2'!J:L,3)),0)</f>
        <v>0</v>
      </c>
      <c r="F484" s="141">
        <f>IFERROR(IF($C484&gt;'PAT3'!$L$9,0,VLOOKUP($C484,'PAT3'!J:L,3)),0)</f>
        <v>0</v>
      </c>
      <c r="G484" s="141">
        <f>IFERROR(IF($C484&gt;'PAT4'!$L$9,0,VLOOKUP($C484,'PAT4'!J:L,3)),0)</f>
        <v>0</v>
      </c>
      <c r="H484" s="141">
        <f>VLOOKUP($C484,'OC 1'!J:L,3)</f>
        <v>0</v>
      </c>
      <c r="I484" s="141">
        <f>VLOOKUP($C484,'OC 2'!J:L,3)</f>
        <v>0</v>
      </c>
      <c r="J484" s="141">
        <f>VLOOKUP($C484,'OC 3'!J:L,3)</f>
        <v>0</v>
      </c>
      <c r="K484" s="141">
        <f>IFERROR(IF($C484&gt;'Nouveau crédit'!$L$9,0,VLOOKUP($C484,'Nouveau crédit'!J:L,3)),0)</f>
        <v>0</v>
      </c>
      <c r="L484" s="143">
        <f t="shared" si="31"/>
        <v>0</v>
      </c>
      <c r="M484" s="144">
        <f>IFERROR(IF(C484&lt;=regroupement!$L$9,regroupement!$L$14,0),0)</f>
        <v>0</v>
      </c>
      <c r="N484" s="145">
        <f t="shared" si="32"/>
        <v>0</v>
      </c>
    </row>
    <row r="485" spans="2:14" x14ac:dyDescent="0.2">
      <c r="B485" s="54">
        <v>477</v>
      </c>
      <c r="C485" s="142">
        <f t="shared" si="30"/>
        <v>14485</v>
      </c>
      <c r="D485" s="141">
        <f>IFERROR(IF($C485&gt;'PAT1'!$L$9,0,VLOOKUP($C485,'PAT1'!J:L,3)),0)</f>
        <v>0</v>
      </c>
      <c r="E485" s="141">
        <f>IFERROR(IF($C485&gt;'PAT2'!$L$9,0,VLOOKUP($C485,'PAT2'!J:L,3)),0)</f>
        <v>0</v>
      </c>
      <c r="F485" s="141">
        <f>IFERROR(IF($C485&gt;'PAT3'!$L$9,0,VLOOKUP($C485,'PAT3'!J:L,3)),0)</f>
        <v>0</v>
      </c>
      <c r="G485" s="141">
        <f>IFERROR(IF($C485&gt;'PAT4'!$L$9,0,VLOOKUP($C485,'PAT4'!J:L,3)),0)</f>
        <v>0</v>
      </c>
      <c r="H485" s="141">
        <f>VLOOKUP($C485,'OC 1'!J:L,3)</f>
        <v>0</v>
      </c>
      <c r="I485" s="141">
        <f>VLOOKUP($C485,'OC 2'!J:L,3)</f>
        <v>0</v>
      </c>
      <c r="J485" s="141">
        <f>VLOOKUP($C485,'OC 3'!J:L,3)</f>
        <v>0</v>
      </c>
      <c r="K485" s="141">
        <f>IFERROR(IF($C485&gt;'Nouveau crédit'!$L$9,0,VLOOKUP($C485,'Nouveau crédit'!J:L,3)),0)</f>
        <v>0</v>
      </c>
      <c r="L485" s="143">
        <f t="shared" si="31"/>
        <v>0</v>
      </c>
      <c r="M485" s="144">
        <f>IFERROR(IF(C485&lt;=regroupement!$L$9,regroupement!$L$14,0),0)</f>
        <v>0</v>
      </c>
      <c r="N485" s="145">
        <f t="shared" si="32"/>
        <v>0</v>
      </c>
    </row>
    <row r="486" spans="2:14" x14ac:dyDescent="0.2">
      <c r="B486" s="54">
        <v>478</v>
      </c>
      <c r="C486" s="142">
        <f t="shared" si="30"/>
        <v>14516</v>
      </c>
      <c r="D486" s="141">
        <f>IFERROR(IF($C486&gt;'PAT1'!$L$9,0,VLOOKUP($C486,'PAT1'!J:L,3)),0)</f>
        <v>0</v>
      </c>
      <c r="E486" s="141">
        <f>IFERROR(IF($C486&gt;'PAT2'!$L$9,0,VLOOKUP($C486,'PAT2'!J:L,3)),0)</f>
        <v>0</v>
      </c>
      <c r="F486" s="141">
        <f>IFERROR(IF($C486&gt;'PAT3'!$L$9,0,VLOOKUP($C486,'PAT3'!J:L,3)),0)</f>
        <v>0</v>
      </c>
      <c r="G486" s="141">
        <f>IFERROR(IF($C486&gt;'PAT4'!$L$9,0,VLOOKUP($C486,'PAT4'!J:L,3)),0)</f>
        <v>0</v>
      </c>
      <c r="H486" s="141">
        <f>VLOOKUP($C486,'OC 1'!J:L,3)</f>
        <v>0</v>
      </c>
      <c r="I486" s="141">
        <f>VLOOKUP($C486,'OC 2'!J:L,3)</f>
        <v>0</v>
      </c>
      <c r="J486" s="141">
        <f>VLOOKUP($C486,'OC 3'!J:L,3)</f>
        <v>0</v>
      </c>
      <c r="K486" s="141">
        <f>IFERROR(IF($C486&gt;'Nouveau crédit'!$L$9,0,VLOOKUP($C486,'Nouveau crédit'!J:L,3)),0)</f>
        <v>0</v>
      </c>
      <c r="L486" s="143">
        <f t="shared" si="31"/>
        <v>0</v>
      </c>
      <c r="M486" s="144">
        <f>IFERROR(IF(C486&lt;=regroupement!$L$9,regroupement!$L$14,0),0)</f>
        <v>0</v>
      </c>
      <c r="N486" s="145">
        <f t="shared" si="32"/>
        <v>0</v>
      </c>
    </row>
    <row r="487" spans="2:14" x14ac:dyDescent="0.2">
      <c r="B487" s="54">
        <v>479</v>
      </c>
      <c r="C487" s="142">
        <f t="shared" si="30"/>
        <v>14546</v>
      </c>
      <c r="D487" s="141">
        <f>IFERROR(IF($C487&gt;'PAT1'!$L$9,0,VLOOKUP($C487,'PAT1'!J:L,3)),0)</f>
        <v>0</v>
      </c>
      <c r="E487" s="141">
        <f>IFERROR(IF($C487&gt;'PAT2'!$L$9,0,VLOOKUP($C487,'PAT2'!J:L,3)),0)</f>
        <v>0</v>
      </c>
      <c r="F487" s="141">
        <f>IFERROR(IF($C487&gt;'PAT3'!$L$9,0,VLOOKUP($C487,'PAT3'!J:L,3)),0)</f>
        <v>0</v>
      </c>
      <c r="G487" s="141">
        <f>IFERROR(IF($C487&gt;'PAT4'!$L$9,0,VLOOKUP($C487,'PAT4'!J:L,3)),0)</f>
        <v>0</v>
      </c>
      <c r="H487" s="141">
        <f>VLOOKUP($C487,'OC 1'!J:L,3)</f>
        <v>0</v>
      </c>
      <c r="I487" s="141">
        <f>VLOOKUP($C487,'OC 2'!J:L,3)</f>
        <v>0</v>
      </c>
      <c r="J487" s="141">
        <f>VLOOKUP($C487,'OC 3'!J:L,3)</f>
        <v>0</v>
      </c>
      <c r="K487" s="141">
        <f>IFERROR(IF($C487&gt;'Nouveau crédit'!$L$9,0,VLOOKUP($C487,'Nouveau crédit'!J:L,3)),0)</f>
        <v>0</v>
      </c>
      <c r="L487" s="143">
        <f t="shared" si="31"/>
        <v>0</v>
      </c>
      <c r="M487" s="144">
        <f>IFERROR(IF(C487&lt;=regroupement!$L$9,regroupement!$L$14,0),0)</f>
        <v>0</v>
      </c>
      <c r="N487" s="145">
        <f t="shared" si="32"/>
        <v>0</v>
      </c>
    </row>
    <row r="488" spans="2:14" x14ac:dyDescent="0.2">
      <c r="B488" s="54">
        <v>480</v>
      </c>
      <c r="C488" s="142">
        <f t="shared" si="30"/>
        <v>14577</v>
      </c>
      <c r="D488" s="141">
        <f>IFERROR(IF($C488&gt;'PAT1'!$L$9,0,VLOOKUP($C488,'PAT1'!J:L,3)),0)</f>
        <v>0</v>
      </c>
      <c r="E488" s="141">
        <f>IFERROR(IF($C488&gt;'PAT2'!$L$9,0,VLOOKUP($C488,'PAT2'!J:L,3)),0)</f>
        <v>0</v>
      </c>
      <c r="F488" s="141">
        <f>IFERROR(IF($C488&gt;'PAT3'!$L$9,0,VLOOKUP($C488,'PAT3'!J:L,3)),0)</f>
        <v>0</v>
      </c>
      <c r="G488" s="141">
        <f>IFERROR(IF($C488&gt;'PAT4'!$L$9,0,VLOOKUP($C488,'PAT4'!J:L,3)),0)</f>
        <v>0</v>
      </c>
      <c r="H488" s="141">
        <f>VLOOKUP($C488,'OC 1'!J:L,3)</f>
        <v>0</v>
      </c>
      <c r="I488" s="141">
        <f>VLOOKUP($C488,'OC 2'!J:L,3)</f>
        <v>0</v>
      </c>
      <c r="J488" s="141">
        <f>VLOOKUP($C488,'OC 3'!J:L,3)</f>
        <v>0</v>
      </c>
      <c r="K488" s="141">
        <f>IFERROR(IF($C488&gt;'Nouveau crédit'!$L$9,0,VLOOKUP($C488,'Nouveau crédit'!J:L,3)),0)</f>
        <v>0</v>
      </c>
      <c r="L488" s="143">
        <f t="shared" si="31"/>
        <v>0</v>
      </c>
      <c r="M488" s="144">
        <f>IFERROR(IF(C488&lt;=regroupement!$L$9,regroupement!$L$14,0),0)</f>
        <v>0</v>
      </c>
      <c r="N488" s="145">
        <f t="shared" si="32"/>
        <v>0</v>
      </c>
    </row>
    <row r="489" spans="2:14" x14ac:dyDescent="0.2">
      <c r="B489" s="54">
        <v>481</v>
      </c>
      <c r="C489" s="142">
        <f t="shared" si="30"/>
        <v>14607</v>
      </c>
      <c r="D489" s="141">
        <f>IFERROR(IF($C489&gt;'PAT1'!$L$9,0,VLOOKUP($C489,'PAT1'!J:L,3)),0)</f>
        <v>0</v>
      </c>
      <c r="E489" s="141">
        <f>IFERROR(IF($C489&gt;'PAT2'!$L$9,0,VLOOKUP($C489,'PAT2'!J:L,3)),0)</f>
        <v>0</v>
      </c>
      <c r="F489" s="141">
        <f>IFERROR(IF($C489&gt;'PAT3'!$L$9,0,VLOOKUP($C489,'PAT3'!J:L,3)),0)</f>
        <v>0</v>
      </c>
      <c r="G489" s="141">
        <f>IFERROR(IF($C489&gt;'PAT4'!$L$9,0,VLOOKUP($C489,'PAT4'!J:L,3)),0)</f>
        <v>0</v>
      </c>
      <c r="H489" s="141">
        <f>VLOOKUP($C489,'OC 1'!J:L,3)</f>
        <v>0</v>
      </c>
      <c r="I489" s="141">
        <f>VLOOKUP($C489,'OC 2'!J:L,3)</f>
        <v>0</v>
      </c>
      <c r="J489" s="141">
        <f>VLOOKUP($C489,'OC 3'!J:L,3)</f>
        <v>0</v>
      </c>
      <c r="K489" s="141">
        <f>IFERROR(IF($C489&gt;'Nouveau crédit'!$L$9,0,VLOOKUP($C489,'Nouveau crédit'!J:L,3)),0)</f>
        <v>0</v>
      </c>
      <c r="L489" s="143">
        <f t="shared" si="31"/>
        <v>0</v>
      </c>
      <c r="M489" s="144">
        <f>IFERROR(IF(C489&lt;=regroupement!$L$9,regroupement!$L$14,0),0)</f>
        <v>0</v>
      </c>
      <c r="N489" s="145">
        <f t="shared" si="32"/>
        <v>0</v>
      </c>
    </row>
    <row r="490" spans="2:14" x14ac:dyDescent="0.2">
      <c r="B490" s="54">
        <v>482</v>
      </c>
      <c r="C490" s="142">
        <f t="shared" si="30"/>
        <v>14638</v>
      </c>
      <c r="D490" s="141">
        <f>IFERROR(IF($C490&gt;'PAT1'!$L$9,0,VLOOKUP($C490,'PAT1'!J:L,3)),0)</f>
        <v>0</v>
      </c>
      <c r="E490" s="141">
        <f>IFERROR(IF($C490&gt;'PAT2'!$L$9,0,VLOOKUP($C490,'PAT2'!J:L,3)),0)</f>
        <v>0</v>
      </c>
      <c r="F490" s="141">
        <f>IFERROR(IF($C490&gt;'PAT3'!$L$9,0,VLOOKUP($C490,'PAT3'!J:L,3)),0)</f>
        <v>0</v>
      </c>
      <c r="G490" s="141">
        <f>IFERROR(IF($C490&gt;'PAT4'!$L$9,0,VLOOKUP($C490,'PAT4'!J:L,3)),0)</f>
        <v>0</v>
      </c>
      <c r="H490" s="141">
        <f>VLOOKUP($C490,'OC 1'!J:L,3)</f>
        <v>0</v>
      </c>
      <c r="I490" s="141">
        <f>VLOOKUP($C490,'OC 2'!J:L,3)</f>
        <v>0</v>
      </c>
      <c r="J490" s="141">
        <f>VLOOKUP($C490,'OC 3'!J:L,3)</f>
        <v>0</v>
      </c>
      <c r="K490" s="141">
        <f>IFERROR(IF($C490&gt;'Nouveau crédit'!$L$9,0,VLOOKUP($C490,'Nouveau crédit'!J:L,3)),0)</f>
        <v>0</v>
      </c>
      <c r="L490" s="143">
        <f t="shared" si="31"/>
        <v>0</v>
      </c>
      <c r="M490" s="144">
        <f>IFERROR(IF(C490&lt;=regroupement!$L$9,regroupement!$L$14,0),0)</f>
        <v>0</v>
      </c>
      <c r="N490" s="145">
        <f t="shared" si="32"/>
        <v>0</v>
      </c>
    </row>
    <row r="491" spans="2:14" x14ac:dyDescent="0.2">
      <c r="B491" s="54">
        <v>483</v>
      </c>
      <c r="C491" s="142">
        <f t="shared" si="30"/>
        <v>14669</v>
      </c>
      <c r="D491" s="141">
        <f>IFERROR(IF($C491&gt;'PAT1'!$L$9,0,VLOOKUP($C491,'PAT1'!J:L,3)),0)</f>
        <v>0</v>
      </c>
      <c r="E491" s="141">
        <f>IFERROR(IF($C491&gt;'PAT2'!$L$9,0,VLOOKUP($C491,'PAT2'!J:L,3)),0)</f>
        <v>0</v>
      </c>
      <c r="F491" s="141">
        <f>IFERROR(IF($C491&gt;'PAT3'!$L$9,0,VLOOKUP($C491,'PAT3'!J:L,3)),0)</f>
        <v>0</v>
      </c>
      <c r="G491" s="141">
        <f>IFERROR(IF($C491&gt;'PAT4'!$L$9,0,VLOOKUP($C491,'PAT4'!J:L,3)),0)</f>
        <v>0</v>
      </c>
      <c r="H491" s="141">
        <f>VLOOKUP($C491,'OC 1'!J:L,3)</f>
        <v>0</v>
      </c>
      <c r="I491" s="141">
        <f>VLOOKUP($C491,'OC 2'!J:L,3)</f>
        <v>0</v>
      </c>
      <c r="J491" s="141">
        <f>VLOOKUP($C491,'OC 3'!J:L,3)</f>
        <v>0</v>
      </c>
      <c r="K491" s="141">
        <f>IFERROR(IF($C491&gt;'Nouveau crédit'!$L$9,0,VLOOKUP($C491,'Nouveau crédit'!J:L,3)),0)</f>
        <v>0</v>
      </c>
      <c r="L491" s="143">
        <f t="shared" si="31"/>
        <v>0</v>
      </c>
      <c r="M491" s="144">
        <f>IFERROR(IF(C491&lt;=regroupement!$L$9,regroupement!$L$14,0),0)</f>
        <v>0</v>
      </c>
      <c r="N491" s="145">
        <f t="shared" si="32"/>
        <v>0</v>
      </c>
    </row>
    <row r="492" spans="2:14" x14ac:dyDescent="0.2">
      <c r="B492" s="54">
        <v>484</v>
      </c>
      <c r="C492" s="142">
        <f t="shared" si="30"/>
        <v>14698</v>
      </c>
      <c r="D492" s="141">
        <f>IFERROR(IF($C492&gt;'PAT1'!$L$9,0,VLOOKUP($C492,'PAT1'!J:L,3)),0)</f>
        <v>0</v>
      </c>
      <c r="E492" s="141">
        <f>IFERROR(IF($C492&gt;'PAT2'!$L$9,0,VLOOKUP($C492,'PAT2'!J:L,3)),0)</f>
        <v>0</v>
      </c>
      <c r="F492" s="141">
        <f>IFERROR(IF($C492&gt;'PAT3'!$L$9,0,VLOOKUP($C492,'PAT3'!J:L,3)),0)</f>
        <v>0</v>
      </c>
      <c r="G492" s="141">
        <f>IFERROR(IF($C492&gt;'PAT4'!$L$9,0,VLOOKUP($C492,'PAT4'!J:L,3)),0)</f>
        <v>0</v>
      </c>
      <c r="H492" s="141">
        <f>VLOOKUP($C492,'OC 1'!J:L,3)</f>
        <v>0</v>
      </c>
      <c r="I492" s="141">
        <f>VLOOKUP($C492,'OC 2'!J:L,3)</f>
        <v>0</v>
      </c>
      <c r="J492" s="141">
        <f>VLOOKUP($C492,'OC 3'!J:L,3)</f>
        <v>0</v>
      </c>
      <c r="K492" s="141">
        <f>IFERROR(IF($C492&gt;'Nouveau crédit'!$L$9,0,VLOOKUP($C492,'Nouveau crédit'!J:L,3)),0)</f>
        <v>0</v>
      </c>
      <c r="L492" s="143">
        <f t="shared" si="31"/>
        <v>0</v>
      </c>
      <c r="M492" s="144">
        <f>IFERROR(IF(C492&lt;=regroupement!$L$9,regroupement!$L$14,0),0)</f>
        <v>0</v>
      </c>
      <c r="N492" s="145">
        <f t="shared" si="32"/>
        <v>0</v>
      </c>
    </row>
    <row r="493" spans="2:14" x14ac:dyDescent="0.2">
      <c r="B493" s="54">
        <v>485</v>
      </c>
      <c r="C493" s="142">
        <f t="shared" si="30"/>
        <v>14729</v>
      </c>
      <c r="D493" s="141">
        <f>IFERROR(IF($C493&gt;'PAT1'!$L$9,0,VLOOKUP($C493,'PAT1'!J:L,3)),0)</f>
        <v>0</v>
      </c>
      <c r="E493" s="141">
        <f>IFERROR(IF($C493&gt;'PAT2'!$L$9,0,VLOOKUP($C493,'PAT2'!J:L,3)),0)</f>
        <v>0</v>
      </c>
      <c r="F493" s="141">
        <f>IFERROR(IF($C493&gt;'PAT3'!$L$9,0,VLOOKUP($C493,'PAT3'!J:L,3)),0)</f>
        <v>0</v>
      </c>
      <c r="G493" s="141">
        <f>IFERROR(IF($C493&gt;'PAT4'!$L$9,0,VLOOKUP($C493,'PAT4'!J:L,3)),0)</f>
        <v>0</v>
      </c>
      <c r="H493" s="141">
        <f>VLOOKUP($C493,'OC 1'!J:L,3)</f>
        <v>0</v>
      </c>
      <c r="I493" s="141">
        <f>VLOOKUP($C493,'OC 2'!J:L,3)</f>
        <v>0</v>
      </c>
      <c r="J493" s="141">
        <f>VLOOKUP($C493,'OC 3'!J:L,3)</f>
        <v>0</v>
      </c>
      <c r="K493" s="141">
        <f>IFERROR(IF($C493&gt;'Nouveau crédit'!$L$9,0,VLOOKUP($C493,'Nouveau crédit'!J:L,3)),0)</f>
        <v>0</v>
      </c>
      <c r="L493" s="143">
        <f t="shared" si="31"/>
        <v>0</v>
      </c>
      <c r="M493" s="144">
        <f>IFERROR(IF(C493&lt;=regroupement!$L$9,regroupement!$L$14,0),0)</f>
        <v>0</v>
      </c>
      <c r="N493" s="145">
        <f t="shared" si="32"/>
        <v>0</v>
      </c>
    </row>
    <row r="494" spans="2:14" x14ac:dyDescent="0.2">
      <c r="B494" s="54">
        <v>486</v>
      </c>
      <c r="C494" s="142">
        <f t="shared" si="30"/>
        <v>14759</v>
      </c>
      <c r="D494" s="141">
        <f>IFERROR(IF($C494&gt;'PAT1'!$L$9,0,VLOOKUP($C494,'PAT1'!J:L,3)),0)</f>
        <v>0</v>
      </c>
      <c r="E494" s="141">
        <f>IFERROR(IF($C494&gt;'PAT2'!$L$9,0,VLOOKUP($C494,'PAT2'!J:L,3)),0)</f>
        <v>0</v>
      </c>
      <c r="F494" s="141">
        <f>IFERROR(IF($C494&gt;'PAT3'!$L$9,0,VLOOKUP($C494,'PAT3'!J:L,3)),0)</f>
        <v>0</v>
      </c>
      <c r="G494" s="141">
        <f>IFERROR(IF($C494&gt;'PAT4'!$L$9,0,VLOOKUP($C494,'PAT4'!J:L,3)),0)</f>
        <v>0</v>
      </c>
      <c r="H494" s="141">
        <f>VLOOKUP($C494,'OC 1'!J:L,3)</f>
        <v>0</v>
      </c>
      <c r="I494" s="141">
        <f>VLOOKUP($C494,'OC 2'!J:L,3)</f>
        <v>0</v>
      </c>
      <c r="J494" s="141">
        <f>VLOOKUP($C494,'OC 3'!J:L,3)</f>
        <v>0</v>
      </c>
      <c r="K494" s="141">
        <f>IFERROR(IF($C494&gt;'Nouveau crédit'!$L$9,0,VLOOKUP($C494,'Nouveau crédit'!J:L,3)),0)</f>
        <v>0</v>
      </c>
      <c r="L494" s="143">
        <f t="shared" si="31"/>
        <v>0</v>
      </c>
      <c r="M494" s="144">
        <f>IFERROR(IF(C494&lt;=regroupement!$L$9,regroupement!$L$14,0),0)</f>
        <v>0</v>
      </c>
      <c r="N494" s="145">
        <f t="shared" si="32"/>
        <v>0</v>
      </c>
    </row>
    <row r="495" spans="2:14" x14ac:dyDescent="0.2">
      <c r="B495" s="54">
        <v>487</v>
      </c>
      <c r="C495" s="142">
        <f t="shared" si="30"/>
        <v>14790</v>
      </c>
      <c r="D495" s="141">
        <f>IFERROR(IF($C495&gt;'PAT1'!$L$9,0,VLOOKUP($C495,'PAT1'!J:L,3)),0)</f>
        <v>0</v>
      </c>
      <c r="E495" s="141">
        <f>IFERROR(IF($C495&gt;'PAT2'!$L$9,0,VLOOKUP($C495,'PAT2'!J:L,3)),0)</f>
        <v>0</v>
      </c>
      <c r="F495" s="141">
        <f>IFERROR(IF($C495&gt;'PAT3'!$L$9,0,VLOOKUP($C495,'PAT3'!J:L,3)),0)</f>
        <v>0</v>
      </c>
      <c r="G495" s="141">
        <f>IFERROR(IF($C495&gt;'PAT4'!$L$9,0,VLOOKUP($C495,'PAT4'!J:L,3)),0)</f>
        <v>0</v>
      </c>
      <c r="H495" s="141">
        <f>VLOOKUP($C495,'OC 1'!J:L,3)</f>
        <v>0</v>
      </c>
      <c r="I495" s="141">
        <f>VLOOKUP($C495,'OC 2'!J:L,3)</f>
        <v>0</v>
      </c>
      <c r="J495" s="141">
        <f>VLOOKUP($C495,'OC 3'!J:L,3)</f>
        <v>0</v>
      </c>
      <c r="K495" s="141">
        <f>IFERROR(IF($C495&gt;'Nouveau crédit'!$L$9,0,VLOOKUP($C495,'Nouveau crédit'!J:L,3)),0)</f>
        <v>0</v>
      </c>
      <c r="L495" s="143">
        <f t="shared" si="31"/>
        <v>0</v>
      </c>
      <c r="M495" s="144">
        <f>IFERROR(IF(C495&lt;=regroupement!$L$9,regroupement!$L$14,0),0)</f>
        <v>0</v>
      </c>
      <c r="N495" s="145">
        <f t="shared" si="32"/>
        <v>0</v>
      </c>
    </row>
    <row r="496" spans="2:14" x14ac:dyDescent="0.2">
      <c r="B496" s="54">
        <v>488</v>
      </c>
      <c r="C496" s="142">
        <f t="shared" si="30"/>
        <v>14820</v>
      </c>
      <c r="D496" s="141">
        <f>IFERROR(IF($C496&gt;'PAT1'!$L$9,0,VLOOKUP($C496,'PAT1'!J:L,3)),0)</f>
        <v>0</v>
      </c>
      <c r="E496" s="141">
        <f>IFERROR(IF($C496&gt;'PAT2'!$L$9,0,VLOOKUP($C496,'PAT2'!J:L,3)),0)</f>
        <v>0</v>
      </c>
      <c r="F496" s="141">
        <f>IFERROR(IF($C496&gt;'PAT3'!$L$9,0,VLOOKUP($C496,'PAT3'!J:L,3)),0)</f>
        <v>0</v>
      </c>
      <c r="G496" s="141">
        <f>IFERROR(IF($C496&gt;'PAT4'!$L$9,0,VLOOKUP($C496,'PAT4'!J:L,3)),0)</f>
        <v>0</v>
      </c>
      <c r="H496" s="141">
        <f>VLOOKUP($C496,'OC 1'!J:L,3)</f>
        <v>0</v>
      </c>
      <c r="I496" s="141">
        <f>VLOOKUP($C496,'OC 2'!J:L,3)</f>
        <v>0</v>
      </c>
      <c r="J496" s="141">
        <f>VLOOKUP($C496,'OC 3'!J:L,3)</f>
        <v>0</v>
      </c>
      <c r="K496" s="141">
        <f>IFERROR(IF($C496&gt;'Nouveau crédit'!$L$9,0,VLOOKUP($C496,'Nouveau crédit'!J:L,3)),0)</f>
        <v>0</v>
      </c>
      <c r="L496" s="143">
        <f t="shared" si="31"/>
        <v>0</v>
      </c>
      <c r="M496" s="144">
        <f>IFERROR(IF(C496&lt;=regroupement!$L$9,regroupement!$L$14,0),0)</f>
        <v>0</v>
      </c>
      <c r="N496" s="145">
        <f t="shared" si="32"/>
        <v>0</v>
      </c>
    </row>
    <row r="497" spans="2:14" x14ac:dyDescent="0.2">
      <c r="B497" s="54">
        <v>489</v>
      </c>
      <c r="C497" s="142">
        <f t="shared" si="30"/>
        <v>14851</v>
      </c>
      <c r="D497" s="141">
        <f>IFERROR(IF($C497&gt;'PAT1'!$L$9,0,VLOOKUP($C497,'PAT1'!J:L,3)),0)</f>
        <v>0</v>
      </c>
      <c r="E497" s="141">
        <f>IFERROR(IF($C497&gt;'PAT2'!$L$9,0,VLOOKUP($C497,'PAT2'!J:L,3)),0)</f>
        <v>0</v>
      </c>
      <c r="F497" s="141">
        <f>IFERROR(IF($C497&gt;'PAT3'!$L$9,0,VLOOKUP($C497,'PAT3'!J:L,3)),0)</f>
        <v>0</v>
      </c>
      <c r="G497" s="141">
        <f>IFERROR(IF($C497&gt;'PAT4'!$L$9,0,VLOOKUP($C497,'PAT4'!J:L,3)),0)</f>
        <v>0</v>
      </c>
      <c r="H497" s="141">
        <f>VLOOKUP($C497,'OC 1'!J:L,3)</f>
        <v>0</v>
      </c>
      <c r="I497" s="141">
        <f>VLOOKUP($C497,'OC 2'!J:L,3)</f>
        <v>0</v>
      </c>
      <c r="J497" s="141">
        <f>VLOOKUP($C497,'OC 3'!J:L,3)</f>
        <v>0</v>
      </c>
      <c r="K497" s="141">
        <f>IFERROR(IF($C497&gt;'Nouveau crédit'!$L$9,0,VLOOKUP($C497,'Nouveau crédit'!J:L,3)),0)</f>
        <v>0</v>
      </c>
      <c r="L497" s="143">
        <f t="shared" si="31"/>
        <v>0</v>
      </c>
      <c r="M497" s="144">
        <f>IFERROR(IF(C497&lt;=regroupement!$L$9,regroupement!$L$14,0),0)</f>
        <v>0</v>
      </c>
      <c r="N497" s="145">
        <f t="shared" si="32"/>
        <v>0</v>
      </c>
    </row>
    <row r="498" spans="2:14" x14ac:dyDescent="0.2">
      <c r="B498" s="54">
        <v>490</v>
      </c>
      <c r="C498" s="142">
        <f t="shared" si="30"/>
        <v>14882</v>
      </c>
      <c r="D498" s="141">
        <f>IFERROR(IF($C498&gt;'PAT1'!$L$9,0,VLOOKUP($C498,'PAT1'!J:L,3)),0)</f>
        <v>0</v>
      </c>
      <c r="E498" s="141">
        <f>IFERROR(IF($C498&gt;'PAT2'!$L$9,0,VLOOKUP($C498,'PAT2'!J:L,3)),0)</f>
        <v>0</v>
      </c>
      <c r="F498" s="141">
        <f>IFERROR(IF($C498&gt;'PAT3'!$L$9,0,VLOOKUP($C498,'PAT3'!J:L,3)),0)</f>
        <v>0</v>
      </c>
      <c r="G498" s="141">
        <f>IFERROR(IF($C498&gt;'PAT4'!$L$9,0,VLOOKUP($C498,'PAT4'!J:L,3)),0)</f>
        <v>0</v>
      </c>
      <c r="H498" s="141">
        <f>VLOOKUP($C498,'OC 1'!J:L,3)</f>
        <v>0</v>
      </c>
      <c r="I498" s="141">
        <f>VLOOKUP($C498,'OC 2'!J:L,3)</f>
        <v>0</v>
      </c>
      <c r="J498" s="141">
        <f>VLOOKUP($C498,'OC 3'!J:L,3)</f>
        <v>0</v>
      </c>
      <c r="K498" s="141">
        <f>IFERROR(IF($C498&gt;'Nouveau crédit'!$L$9,0,VLOOKUP($C498,'Nouveau crédit'!J:L,3)),0)</f>
        <v>0</v>
      </c>
      <c r="L498" s="143">
        <f t="shared" si="31"/>
        <v>0</v>
      </c>
      <c r="M498" s="144">
        <f>IFERROR(IF(C498&lt;=regroupement!$L$9,regroupement!$L$14,0),0)</f>
        <v>0</v>
      </c>
      <c r="N498" s="145">
        <f t="shared" si="32"/>
        <v>0</v>
      </c>
    </row>
    <row r="499" spans="2:14" x14ac:dyDescent="0.2">
      <c r="B499" s="54">
        <v>491</v>
      </c>
      <c r="C499" s="142">
        <f t="shared" si="30"/>
        <v>14912</v>
      </c>
      <c r="D499" s="141">
        <f>IFERROR(IF($C499&gt;'PAT1'!$L$9,0,VLOOKUP($C499,'PAT1'!J:L,3)),0)</f>
        <v>0</v>
      </c>
      <c r="E499" s="141">
        <f>IFERROR(IF($C499&gt;'PAT2'!$L$9,0,VLOOKUP($C499,'PAT2'!J:L,3)),0)</f>
        <v>0</v>
      </c>
      <c r="F499" s="141">
        <f>IFERROR(IF($C499&gt;'PAT3'!$L$9,0,VLOOKUP($C499,'PAT3'!J:L,3)),0)</f>
        <v>0</v>
      </c>
      <c r="G499" s="141">
        <f>IFERROR(IF($C499&gt;'PAT4'!$L$9,0,VLOOKUP($C499,'PAT4'!J:L,3)),0)</f>
        <v>0</v>
      </c>
      <c r="H499" s="141">
        <f>VLOOKUP($C499,'OC 1'!J:L,3)</f>
        <v>0</v>
      </c>
      <c r="I499" s="141">
        <f>VLOOKUP($C499,'OC 2'!J:L,3)</f>
        <v>0</v>
      </c>
      <c r="J499" s="141">
        <f>VLOOKUP($C499,'OC 3'!J:L,3)</f>
        <v>0</v>
      </c>
      <c r="K499" s="141">
        <f>IFERROR(IF($C499&gt;'Nouveau crédit'!$L$9,0,VLOOKUP($C499,'Nouveau crédit'!J:L,3)),0)</f>
        <v>0</v>
      </c>
      <c r="L499" s="143">
        <f t="shared" si="31"/>
        <v>0</v>
      </c>
      <c r="M499" s="144">
        <f>IFERROR(IF(C499&lt;=regroupement!$L$9,regroupement!$L$14,0),0)</f>
        <v>0</v>
      </c>
      <c r="N499" s="145">
        <f t="shared" si="32"/>
        <v>0</v>
      </c>
    </row>
    <row r="500" spans="2:14" x14ac:dyDescent="0.2">
      <c r="B500" s="54">
        <v>492</v>
      </c>
      <c r="C500" s="142">
        <f t="shared" si="30"/>
        <v>14943</v>
      </c>
      <c r="D500" s="141">
        <f>IFERROR(IF($C500&gt;'PAT1'!$L$9,0,VLOOKUP($C500,'PAT1'!J:L,3)),0)</f>
        <v>0</v>
      </c>
      <c r="E500" s="141">
        <f>IFERROR(IF($C500&gt;'PAT2'!$L$9,0,VLOOKUP($C500,'PAT2'!J:L,3)),0)</f>
        <v>0</v>
      </c>
      <c r="F500" s="141">
        <f>IFERROR(IF($C500&gt;'PAT3'!$L$9,0,VLOOKUP($C500,'PAT3'!J:L,3)),0)</f>
        <v>0</v>
      </c>
      <c r="G500" s="141">
        <f>IFERROR(IF($C500&gt;'PAT4'!$L$9,0,VLOOKUP($C500,'PAT4'!J:L,3)),0)</f>
        <v>0</v>
      </c>
      <c r="H500" s="141">
        <f>VLOOKUP($C500,'OC 1'!J:L,3)</f>
        <v>0</v>
      </c>
      <c r="I500" s="141">
        <f>VLOOKUP($C500,'OC 2'!J:L,3)</f>
        <v>0</v>
      </c>
      <c r="J500" s="141">
        <f>VLOOKUP($C500,'OC 3'!J:L,3)</f>
        <v>0</v>
      </c>
      <c r="K500" s="141">
        <f>IFERROR(IF($C500&gt;'Nouveau crédit'!$L$9,0,VLOOKUP($C500,'Nouveau crédit'!J:L,3)),0)</f>
        <v>0</v>
      </c>
      <c r="L500" s="143">
        <f t="shared" si="31"/>
        <v>0</v>
      </c>
      <c r="M500" s="144">
        <f>IFERROR(IF(C500&lt;=regroupement!$L$9,regroupement!$L$14,0),0)</f>
        <v>0</v>
      </c>
      <c r="N500" s="145">
        <f t="shared" si="32"/>
        <v>0</v>
      </c>
    </row>
    <row r="501" spans="2:14" x14ac:dyDescent="0.2">
      <c r="B501" s="54">
        <v>493</v>
      </c>
      <c r="C501" s="142">
        <f t="shared" si="30"/>
        <v>14973</v>
      </c>
      <c r="D501" s="141">
        <f>IFERROR(IF($C501&gt;'PAT1'!$L$9,0,VLOOKUP($C501,'PAT1'!J:L,3)),0)</f>
        <v>0</v>
      </c>
      <c r="E501" s="141">
        <f>IFERROR(IF($C501&gt;'PAT2'!$L$9,0,VLOOKUP($C501,'PAT2'!J:L,3)),0)</f>
        <v>0</v>
      </c>
      <c r="F501" s="141">
        <f>IFERROR(IF($C501&gt;'PAT3'!$L$9,0,VLOOKUP($C501,'PAT3'!J:L,3)),0)</f>
        <v>0</v>
      </c>
      <c r="G501" s="141">
        <f>IFERROR(IF($C501&gt;'PAT4'!$L$9,0,VLOOKUP($C501,'PAT4'!J:L,3)),0)</f>
        <v>0</v>
      </c>
      <c r="H501" s="141">
        <f>VLOOKUP($C501,'OC 1'!J:L,3)</f>
        <v>0</v>
      </c>
      <c r="I501" s="141">
        <f>VLOOKUP($C501,'OC 2'!J:L,3)</f>
        <v>0</v>
      </c>
      <c r="J501" s="141">
        <f>VLOOKUP($C501,'OC 3'!J:L,3)</f>
        <v>0</v>
      </c>
      <c r="K501" s="141">
        <f>IFERROR(IF($C501&gt;'Nouveau crédit'!$L$9,0,VLOOKUP($C501,'Nouveau crédit'!J:L,3)),0)</f>
        <v>0</v>
      </c>
      <c r="L501" s="143">
        <f t="shared" si="31"/>
        <v>0</v>
      </c>
      <c r="M501" s="144">
        <f>IFERROR(IF(C501&lt;=regroupement!$L$9,regroupement!$L$14,0),0)</f>
        <v>0</v>
      </c>
      <c r="N501" s="145">
        <f t="shared" si="32"/>
        <v>0</v>
      </c>
    </row>
    <row r="502" spans="2:14" x14ac:dyDescent="0.2">
      <c r="B502" s="54">
        <v>494</v>
      </c>
      <c r="C502" s="142">
        <f t="shared" si="30"/>
        <v>15004</v>
      </c>
      <c r="D502" s="141">
        <f>IFERROR(IF($C502&gt;'PAT1'!$L$9,0,VLOOKUP($C502,'PAT1'!J:L,3)),0)</f>
        <v>0</v>
      </c>
      <c r="E502" s="141">
        <f>IFERROR(IF($C502&gt;'PAT2'!$L$9,0,VLOOKUP($C502,'PAT2'!J:L,3)),0)</f>
        <v>0</v>
      </c>
      <c r="F502" s="141">
        <f>IFERROR(IF($C502&gt;'PAT3'!$L$9,0,VLOOKUP($C502,'PAT3'!J:L,3)),0)</f>
        <v>0</v>
      </c>
      <c r="G502" s="141">
        <f>IFERROR(IF($C502&gt;'PAT4'!$L$9,0,VLOOKUP($C502,'PAT4'!J:L,3)),0)</f>
        <v>0</v>
      </c>
      <c r="H502" s="141">
        <f>VLOOKUP($C502,'OC 1'!J:L,3)</f>
        <v>0</v>
      </c>
      <c r="I502" s="141">
        <f>VLOOKUP($C502,'OC 2'!J:L,3)</f>
        <v>0</v>
      </c>
      <c r="J502" s="141">
        <f>VLOOKUP($C502,'OC 3'!J:L,3)</f>
        <v>0</v>
      </c>
      <c r="K502" s="141">
        <f>IFERROR(IF($C502&gt;'Nouveau crédit'!$L$9,0,VLOOKUP($C502,'Nouveau crédit'!J:L,3)),0)</f>
        <v>0</v>
      </c>
      <c r="L502" s="143">
        <f t="shared" si="31"/>
        <v>0</v>
      </c>
      <c r="M502" s="144">
        <f>IFERROR(IF(C502&lt;=regroupement!$L$9,regroupement!$L$14,0),0)</f>
        <v>0</v>
      </c>
      <c r="N502" s="145">
        <f t="shared" si="32"/>
        <v>0</v>
      </c>
    </row>
    <row r="503" spans="2:14" x14ac:dyDescent="0.2">
      <c r="B503" s="54">
        <v>495</v>
      </c>
      <c r="C503" s="142">
        <f t="shared" si="30"/>
        <v>15035</v>
      </c>
      <c r="D503" s="141">
        <f>IFERROR(IF($C503&gt;'PAT1'!$L$9,0,VLOOKUP($C503,'PAT1'!J:L,3)),0)</f>
        <v>0</v>
      </c>
      <c r="E503" s="141">
        <f>IFERROR(IF($C503&gt;'PAT2'!$L$9,0,VLOOKUP($C503,'PAT2'!J:L,3)),0)</f>
        <v>0</v>
      </c>
      <c r="F503" s="141">
        <f>IFERROR(IF($C503&gt;'PAT3'!$L$9,0,VLOOKUP($C503,'PAT3'!J:L,3)),0)</f>
        <v>0</v>
      </c>
      <c r="G503" s="141">
        <f>IFERROR(IF($C503&gt;'PAT4'!$L$9,0,VLOOKUP($C503,'PAT4'!J:L,3)),0)</f>
        <v>0</v>
      </c>
      <c r="H503" s="141">
        <f>VLOOKUP($C503,'OC 1'!J:L,3)</f>
        <v>0</v>
      </c>
      <c r="I503" s="141">
        <f>VLOOKUP($C503,'OC 2'!J:L,3)</f>
        <v>0</v>
      </c>
      <c r="J503" s="141">
        <f>VLOOKUP($C503,'OC 3'!J:L,3)</f>
        <v>0</v>
      </c>
      <c r="K503" s="141">
        <f>IFERROR(IF($C503&gt;'Nouveau crédit'!$L$9,0,VLOOKUP($C503,'Nouveau crédit'!J:L,3)),0)</f>
        <v>0</v>
      </c>
      <c r="L503" s="143">
        <f t="shared" si="31"/>
        <v>0</v>
      </c>
      <c r="M503" s="144">
        <f>IFERROR(IF(C503&lt;=regroupement!$L$9,regroupement!$L$14,0),0)</f>
        <v>0</v>
      </c>
      <c r="N503" s="145">
        <f t="shared" si="32"/>
        <v>0</v>
      </c>
    </row>
    <row r="504" spans="2:14" x14ac:dyDescent="0.2">
      <c r="B504" s="54">
        <v>496</v>
      </c>
      <c r="C504" s="142">
        <f t="shared" si="30"/>
        <v>15063</v>
      </c>
      <c r="D504" s="141">
        <f>IFERROR(IF($C504&gt;'PAT1'!$L$9,0,VLOOKUP($C504,'PAT1'!J:L,3)),0)</f>
        <v>0</v>
      </c>
      <c r="E504" s="141">
        <f>IFERROR(IF($C504&gt;'PAT2'!$L$9,0,VLOOKUP($C504,'PAT2'!J:L,3)),0)</f>
        <v>0</v>
      </c>
      <c r="F504" s="141">
        <f>IFERROR(IF($C504&gt;'PAT3'!$L$9,0,VLOOKUP($C504,'PAT3'!J:L,3)),0)</f>
        <v>0</v>
      </c>
      <c r="G504" s="141">
        <f>IFERROR(IF($C504&gt;'PAT4'!$L$9,0,VLOOKUP($C504,'PAT4'!J:L,3)),0)</f>
        <v>0</v>
      </c>
      <c r="H504" s="141">
        <f>VLOOKUP($C504,'OC 1'!J:L,3)</f>
        <v>0</v>
      </c>
      <c r="I504" s="141">
        <f>VLOOKUP($C504,'OC 2'!J:L,3)</f>
        <v>0</v>
      </c>
      <c r="J504" s="141">
        <f>VLOOKUP($C504,'OC 3'!J:L,3)</f>
        <v>0</v>
      </c>
      <c r="K504" s="141">
        <f>IFERROR(IF($C504&gt;'Nouveau crédit'!$L$9,0,VLOOKUP($C504,'Nouveau crédit'!J:L,3)),0)</f>
        <v>0</v>
      </c>
      <c r="L504" s="143">
        <f t="shared" si="31"/>
        <v>0</v>
      </c>
      <c r="M504" s="144">
        <f>IFERROR(IF(C504&lt;=regroupement!$L$9,regroupement!$L$14,0),0)</f>
        <v>0</v>
      </c>
      <c r="N504" s="145">
        <f t="shared" si="32"/>
        <v>0</v>
      </c>
    </row>
    <row r="505" spans="2:14" x14ac:dyDescent="0.2">
      <c r="B505" s="54">
        <v>497</v>
      </c>
      <c r="C505" s="142">
        <f t="shared" si="30"/>
        <v>15094</v>
      </c>
      <c r="D505" s="141">
        <f>IFERROR(IF($C505&gt;'PAT1'!$L$9,0,VLOOKUP($C505,'PAT1'!J:L,3)),0)</f>
        <v>0</v>
      </c>
      <c r="E505" s="141">
        <f>IFERROR(IF($C505&gt;'PAT2'!$L$9,0,VLOOKUP($C505,'PAT2'!J:L,3)),0)</f>
        <v>0</v>
      </c>
      <c r="F505" s="141">
        <f>IFERROR(IF($C505&gt;'PAT3'!$L$9,0,VLOOKUP($C505,'PAT3'!J:L,3)),0)</f>
        <v>0</v>
      </c>
      <c r="G505" s="141">
        <f>IFERROR(IF($C505&gt;'PAT4'!$L$9,0,VLOOKUP($C505,'PAT4'!J:L,3)),0)</f>
        <v>0</v>
      </c>
      <c r="H505" s="141">
        <f>VLOOKUP($C505,'OC 1'!J:L,3)</f>
        <v>0</v>
      </c>
      <c r="I505" s="141">
        <f>VLOOKUP($C505,'OC 2'!J:L,3)</f>
        <v>0</v>
      </c>
      <c r="J505" s="141">
        <f>VLOOKUP($C505,'OC 3'!J:L,3)</f>
        <v>0</v>
      </c>
      <c r="K505" s="141">
        <f>IFERROR(IF($C505&gt;'Nouveau crédit'!$L$9,0,VLOOKUP($C505,'Nouveau crédit'!J:L,3)),0)</f>
        <v>0</v>
      </c>
      <c r="L505" s="143">
        <f t="shared" si="31"/>
        <v>0</v>
      </c>
      <c r="M505" s="144">
        <f>IFERROR(IF(C505&lt;=regroupement!$L$9,regroupement!$L$14,0),0)</f>
        <v>0</v>
      </c>
      <c r="N505" s="145">
        <f t="shared" si="32"/>
        <v>0</v>
      </c>
    </row>
    <row r="506" spans="2:14" x14ac:dyDescent="0.2">
      <c r="B506" s="54">
        <v>498</v>
      </c>
      <c r="C506" s="142">
        <f t="shared" si="30"/>
        <v>15124</v>
      </c>
      <c r="D506" s="141">
        <f>IFERROR(IF($C506&gt;'PAT1'!$L$9,0,VLOOKUP($C506,'PAT1'!J:L,3)),0)</f>
        <v>0</v>
      </c>
      <c r="E506" s="141">
        <f>IFERROR(IF($C506&gt;'PAT2'!$L$9,0,VLOOKUP($C506,'PAT2'!J:L,3)),0)</f>
        <v>0</v>
      </c>
      <c r="F506" s="141">
        <f>IFERROR(IF($C506&gt;'PAT3'!$L$9,0,VLOOKUP($C506,'PAT3'!J:L,3)),0)</f>
        <v>0</v>
      </c>
      <c r="G506" s="141">
        <f>IFERROR(IF($C506&gt;'PAT4'!$L$9,0,VLOOKUP($C506,'PAT4'!J:L,3)),0)</f>
        <v>0</v>
      </c>
      <c r="H506" s="141">
        <f>VLOOKUP($C506,'OC 1'!J:L,3)</f>
        <v>0</v>
      </c>
      <c r="I506" s="141">
        <f>VLOOKUP($C506,'OC 2'!J:L,3)</f>
        <v>0</v>
      </c>
      <c r="J506" s="141">
        <f>VLOOKUP($C506,'OC 3'!J:L,3)</f>
        <v>0</v>
      </c>
      <c r="K506" s="141">
        <f>IFERROR(IF($C506&gt;'Nouveau crédit'!$L$9,0,VLOOKUP($C506,'Nouveau crédit'!J:L,3)),0)</f>
        <v>0</v>
      </c>
      <c r="L506" s="143">
        <f t="shared" si="31"/>
        <v>0</v>
      </c>
      <c r="M506" s="144">
        <f>IFERROR(IF(C506&lt;=regroupement!$L$9,regroupement!$L$14,0),0)</f>
        <v>0</v>
      </c>
      <c r="N506" s="145">
        <f t="shared" si="32"/>
        <v>0</v>
      </c>
    </row>
    <row r="507" spans="2:14" x14ac:dyDescent="0.2">
      <c r="B507" s="54">
        <v>499</v>
      </c>
      <c r="C507" s="142">
        <f t="shared" si="30"/>
        <v>15155</v>
      </c>
      <c r="D507" s="141">
        <f>IFERROR(IF($C507&gt;'PAT1'!$L$9,0,VLOOKUP($C507,'PAT1'!J:L,3)),0)</f>
        <v>0</v>
      </c>
      <c r="E507" s="141">
        <f>IFERROR(IF($C507&gt;'PAT2'!$L$9,0,VLOOKUP($C507,'PAT2'!J:L,3)),0)</f>
        <v>0</v>
      </c>
      <c r="F507" s="141">
        <f>IFERROR(IF($C507&gt;'PAT3'!$L$9,0,VLOOKUP($C507,'PAT3'!J:L,3)),0)</f>
        <v>0</v>
      </c>
      <c r="G507" s="141">
        <f>IFERROR(IF($C507&gt;'PAT4'!$L$9,0,VLOOKUP($C507,'PAT4'!J:L,3)),0)</f>
        <v>0</v>
      </c>
      <c r="H507" s="141">
        <f>VLOOKUP($C507,'OC 1'!J:L,3)</f>
        <v>0</v>
      </c>
      <c r="I507" s="141">
        <f>VLOOKUP($C507,'OC 2'!J:L,3)</f>
        <v>0</v>
      </c>
      <c r="J507" s="141">
        <f>VLOOKUP($C507,'OC 3'!J:L,3)</f>
        <v>0</v>
      </c>
      <c r="K507" s="141">
        <f>IFERROR(IF($C507&gt;'Nouveau crédit'!$L$9,0,VLOOKUP($C507,'Nouveau crédit'!J:L,3)),0)</f>
        <v>0</v>
      </c>
      <c r="L507" s="143">
        <f t="shared" si="31"/>
        <v>0</v>
      </c>
      <c r="M507" s="144">
        <f>IFERROR(IF(C507&lt;=regroupement!$L$9,regroupement!$L$14,0),0)</f>
        <v>0</v>
      </c>
      <c r="N507" s="145">
        <f t="shared" si="32"/>
        <v>0</v>
      </c>
    </row>
    <row r="508" spans="2:14" x14ac:dyDescent="0.2">
      <c r="B508" s="54">
        <v>500</v>
      </c>
      <c r="C508" s="142">
        <f t="shared" si="30"/>
        <v>15185</v>
      </c>
      <c r="D508" s="141">
        <f>IFERROR(IF($C508&gt;'PAT1'!$L$9,0,VLOOKUP($C508,'PAT1'!J:L,3)),0)</f>
        <v>0</v>
      </c>
      <c r="E508" s="141">
        <f>IFERROR(IF($C508&gt;'PAT2'!$L$9,0,VLOOKUP($C508,'PAT2'!J:L,3)),0)</f>
        <v>0</v>
      </c>
      <c r="F508" s="141">
        <f>IFERROR(IF($C508&gt;'PAT3'!$L$9,0,VLOOKUP($C508,'PAT3'!J:L,3)),0)</f>
        <v>0</v>
      </c>
      <c r="G508" s="141">
        <f>IFERROR(IF($C508&gt;'PAT4'!$L$9,0,VLOOKUP($C508,'PAT4'!J:L,3)),0)</f>
        <v>0</v>
      </c>
      <c r="H508" s="141">
        <f>VLOOKUP($C508,'OC 1'!J:L,3)</f>
        <v>0</v>
      </c>
      <c r="I508" s="141">
        <f>VLOOKUP($C508,'OC 2'!J:L,3)</f>
        <v>0</v>
      </c>
      <c r="J508" s="141">
        <f>VLOOKUP($C508,'OC 3'!J:L,3)</f>
        <v>0</v>
      </c>
      <c r="K508" s="141">
        <f>IFERROR(IF($C508&gt;'Nouveau crédit'!$L$9,0,VLOOKUP($C508,'Nouveau crédit'!J:L,3)),0)</f>
        <v>0</v>
      </c>
      <c r="L508" s="143">
        <f t="shared" si="31"/>
        <v>0</v>
      </c>
      <c r="M508" s="144">
        <f>IFERROR(IF(C508&lt;=regroupement!$L$9,regroupement!$L$14,0),0)</f>
        <v>0</v>
      </c>
      <c r="N508" s="145">
        <f t="shared" si="32"/>
        <v>0</v>
      </c>
    </row>
    <row r="509" spans="2:14" x14ac:dyDescent="0.2">
      <c r="B509" s="54">
        <v>501</v>
      </c>
      <c r="C509" s="142">
        <f t="shared" si="30"/>
        <v>15216</v>
      </c>
      <c r="D509" s="141">
        <f>IFERROR(IF($C509&gt;'PAT1'!$L$9,0,VLOOKUP($C509,'PAT1'!J:L,3)),0)</f>
        <v>0</v>
      </c>
      <c r="E509" s="141">
        <f>IFERROR(IF($C509&gt;'PAT2'!$L$9,0,VLOOKUP($C509,'PAT2'!J:L,3)),0)</f>
        <v>0</v>
      </c>
      <c r="F509" s="141">
        <f>IFERROR(IF($C509&gt;'PAT3'!$L$9,0,VLOOKUP($C509,'PAT3'!J:L,3)),0)</f>
        <v>0</v>
      </c>
      <c r="G509" s="141">
        <f>IFERROR(IF($C509&gt;'PAT4'!$L$9,0,VLOOKUP($C509,'PAT4'!J:L,3)),0)</f>
        <v>0</v>
      </c>
      <c r="H509" s="141">
        <f>VLOOKUP($C509,'OC 1'!J:L,3)</f>
        <v>0</v>
      </c>
      <c r="I509" s="141">
        <f>VLOOKUP($C509,'OC 2'!J:L,3)</f>
        <v>0</v>
      </c>
      <c r="J509" s="141">
        <f>VLOOKUP($C509,'OC 3'!J:L,3)</f>
        <v>0</v>
      </c>
      <c r="K509" s="141">
        <f>IFERROR(IF($C509&gt;'Nouveau crédit'!$L$9,0,VLOOKUP($C509,'Nouveau crédit'!J:L,3)),0)</f>
        <v>0</v>
      </c>
      <c r="L509" s="143">
        <f t="shared" si="31"/>
        <v>0</v>
      </c>
      <c r="M509" s="144">
        <f>IFERROR(IF(C509&lt;=regroupement!$L$9,regroupement!$L$14,0),0)</f>
        <v>0</v>
      </c>
      <c r="N509" s="145">
        <f t="shared" si="32"/>
        <v>0</v>
      </c>
    </row>
    <row r="510" spans="2:14" x14ac:dyDescent="0.2">
      <c r="B510" s="54">
        <v>502</v>
      </c>
      <c r="C510" s="142">
        <f t="shared" si="30"/>
        <v>15247</v>
      </c>
      <c r="D510" s="141">
        <f>IFERROR(IF($C510&gt;'PAT1'!$L$9,0,VLOOKUP($C510,'PAT1'!J:L,3)),0)</f>
        <v>0</v>
      </c>
      <c r="E510" s="141">
        <f>IFERROR(IF($C510&gt;'PAT2'!$L$9,0,VLOOKUP($C510,'PAT2'!J:L,3)),0)</f>
        <v>0</v>
      </c>
      <c r="F510" s="141">
        <f>IFERROR(IF($C510&gt;'PAT3'!$L$9,0,VLOOKUP($C510,'PAT3'!J:L,3)),0)</f>
        <v>0</v>
      </c>
      <c r="G510" s="141">
        <f>IFERROR(IF($C510&gt;'PAT4'!$L$9,0,VLOOKUP($C510,'PAT4'!J:L,3)),0)</f>
        <v>0</v>
      </c>
      <c r="H510" s="141">
        <f>VLOOKUP($C510,'OC 1'!J:L,3)</f>
        <v>0</v>
      </c>
      <c r="I510" s="141">
        <f>VLOOKUP($C510,'OC 2'!J:L,3)</f>
        <v>0</v>
      </c>
      <c r="J510" s="141">
        <f>VLOOKUP($C510,'OC 3'!J:L,3)</f>
        <v>0</v>
      </c>
      <c r="K510" s="141">
        <f>IFERROR(IF($C510&gt;'Nouveau crédit'!$L$9,0,VLOOKUP($C510,'Nouveau crédit'!J:L,3)),0)</f>
        <v>0</v>
      </c>
      <c r="L510" s="143">
        <f t="shared" si="31"/>
        <v>0</v>
      </c>
      <c r="M510" s="144">
        <f>IFERROR(IF(C510&lt;=regroupement!$L$9,regroupement!$L$14,0),0)</f>
        <v>0</v>
      </c>
      <c r="N510" s="145">
        <f t="shared" si="32"/>
        <v>0</v>
      </c>
    </row>
    <row r="511" spans="2:14" x14ac:dyDescent="0.2">
      <c r="B511" s="54">
        <v>503</v>
      </c>
      <c r="C511" s="142">
        <f t="shared" si="30"/>
        <v>15277</v>
      </c>
      <c r="D511" s="141">
        <f>IFERROR(IF($C511&gt;'PAT1'!$L$9,0,VLOOKUP($C511,'PAT1'!J:L,3)),0)</f>
        <v>0</v>
      </c>
      <c r="E511" s="141">
        <f>IFERROR(IF($C511&gt;'PAT2'!$L$9,0,VLOOKUP($C511,'PAT2'!J:L,3)),0)</f>
        <v>0</v>
      </c>
      <c r="F511" s="141">
        <f>IFERROR(IF($C511&gt;'PAT3'!$L$9,0,VLOOKUP($C511,'PAT3'!J:L,3)),0)</f>
        <v>0</v>
      </c>
      <c r="G511" s="141">
        <f>IFERROR(IF($C511&gt;'PAT4'!$L$9,0,VLOOKUP($C511,'PAT4'!J:L,3)),0)</f>
        <v>0</v>
      </c>
      <c r="H511" s="141">
        <f>VLOOKUP($C511,'OC 1'!J:L,3)</f>
        <v>0</v>
      </c>
      <c r="I511" s="141">
        <f>VLOOKUP($C511,'OC 2'!J:L,3)</f>
        <v>0</v>
      </c>
      <c r="J511" s="141">
        <f>VLOOKUP($C511,'OC 3'!J:L,3)</f>
        <v>0</v>
      </c>
      <c r="K511" s="141">
        <f>IFERROR(IF($C511&gt;'Nouveau crédit'!$L$9,0,VLOOKUP($C511,'Nouveau crédit'!J:L,3)),0)</f>
        <v>0</v>
      </c>
      <c r="L511" s="143">
        <f t="shared" si="31"/>
        <v>0</v>
      </c>
      <c r="M511" s="144">
        <f>IFERROR(IF(C511&lt;=regroupement!$L$9,regroupement!$L$14,0),0)</f>
        <v>0</v>
      </c>
      <c r="N511" s="145">
        <f t="shared" si="32"/>
        <v>0</v>
      </c>
    </row>
    <row r="512" spans="2:14" x14ac:dyDescent="0.2">
      <c r="B512" s="54">
        <v>504</v>
      </c>
      <c r="C512" s="142">
        <f t="shared" si="30"/>
        <v>15308</v>
      </c>
      <c r="D512" s="141">
        <f>IFERROR(IF($C512&gt;'PAT1'!$L$9,0,VLOOKUP($C512,'PAT1'!J:L,3)),0)</f>
        <v>0</v>
      </c>
      <c r="E512" s="141">
        <f>IFERROR(IF($C512&gt;'PAT2'!$L$9,0,VLOOKUP($C512,'PAT2'!J:L,3)),0)</f>
        <v>0</v>
      </c>
      <c r="F512" s="141">
        <f>IFERROR(IF($C512&gt;'PAT3'!$L$9,0,VLOOKUP($C512,'PAT3'!J:L,3)),0)</f>
        <v>0</v>
      </c>
      <c r="G512" s="141">
        <f>IFERROR(IF($C512&gt;'PAT4'!$L$9,0,VLOOKUP($C512,'PAT4'!J:L,3)),0)</f>
        <v>0</v>
      </c>
      <c r="H512" s="141">
        <f>VLOOKUP($C512,'OC 1'!J:L,3)</f>
        <v>0</v>
      </c>
      <c r="I512" s="141">
        <f>VLOOKUP($C512,'OC 2'!J:L,3)</f>
        <v>0</v>
      </c>
      <c r="J512" s="141">
        <f>VLOOKUP($C512,'OC 3'!J:L,3)</f>
        <v>0</v>
      </c>
      <c r="K512" s="141">
        <f>IFERROR(IF($C512&gt;'Nouveau crédit'!$L$9,0,VLOOKUP($C512,'Nouveau crédit'!J:L,3)),0)</f>
        <v>0</v>
      </c>
      <c r="L512" s="143">
        <f t="shared" si="31"/>
        <v>0</v>
      </c>
      <c r="M512" s="144">
        <f>IFERROR(IF(C512&lt;=regroupement!$L$9,regroupement!$L$14,0),0)</f>
        <v>0</v>
      </c>
      <c r="N512" s="145">
        <f t="shared" si="32"/>
        <v>0</v>
      </c>
    </row>
    <row r="513" spans="2:14" x14ac:dyDescent="0.2">
      <c r="B513" s="54">
        <v>505</v>
      </c>
      <c r="C513" s="142">
        <f t="shared" si="30"/>
        <v>15338</v>
      </c>
      <c r="D513" s="141">
        <f>IFERROR(IF($C513&gt;'PAT1'!$L$9,0,VLOOKUP($C513,'PAT1'!J:L,3)),0)</f>
        <v>0</v>
      </c>
      <c r="E513" s="141">
        <f>IFERROR(IF($C513&gt;'PAT2'!$L$9,0,VLOOKUP($C513,'PAT2'!J:L,3)),0)</f>
        <v>0</v>
      </c>
      <c r="F513" s="141">
        <f>IFERROR(IF($C513&gt;'PAT3'!$L$9,0,VLOOKUP($C513,'PAT3'!J:L,3)),0)</f>
        <v>0</v>
      </c>
      <c r="G513" s="141">
        <f>IFERROR(IF($C513&gt;'PAT4'!$L$9,0,VLOOKUP($C513,'PAT4'!J:L,3)),0)</f>
        <v>0</v>
      </c>
      <c r="H513" s="141">
        <f>VLOOKUP($C513,'OC 1'!J:L,3)</f>
        <v>0</v>
      </c>
      <c r="I513" s="141">
        <f>VLOOKUP($C513,'OC 2'!J:L,3)</f>
        <v>0</v>
      </c>
      <c r="J513" s="141">
        <f>VLOOKUP($C513,'OC 3'!J:L,3)</f>
        <v>0</v>
      </c>
      <c r="K513" s="141">
        <f>IFERROR(IF($C513&gt;'Nouveau crédit'!$L$9,0,VLOOKUP($C513,'Nouveau crédit'!J:L,3)),0)</f>
        <v>0</v>
      </c>
      <c r="L513" s="143">
        <f t="shared" si="31"/>
        <v>0</v>
      </c>
      <c r="M513" s="144">
        <f>IFERROR(IF(C513&lt;=regroupement!$L$9,regroupement!$L$14,0),0)</f>
        <v>0</v>
      </c>
      <c r="N513" s="145">
        <f t="shared" si="32"/>
        <v>0</v>
      </c>
    </row>
    <row r="514" spans="2:14" x14ac:dyDescent="0.2">
      <c r="B514" s="54">
        <v>506</v>
      </c>
      <c r="C514" s="142">
        <f t="shared" si="30"/>
        <v>15369</v>
      </c>
      <c r="D514" s="141">
        <f>IFERROR(IF($C514&gt;'PAT1'!$L$9,0,VLOOKUP($C514,'PAT1'!J:L,3)),0)</f>
        <v>0</v>
      </c>
      <c r="E514" s="141">
        <f>IFERROR(IF($C514&gt;'PAT2'!$L$9,0,VLOOKUP($C514,'PAT2'!J:L,3)),0)</f>
        <v>0</v>
      </c>
      <c r="F514" s="141">
        <f>IFERROR(IF($C514&gt;'PAT3'!$L$9,0,VLOOKUP($C514,'PAT3'!J:L,3)),0)</f>
        <v>0</v>
      </c>
      <c r="G514" s="141">
        <f>IFERROR(IF($C514&gt;'PAT4'!$L$9,0,VLOOKUP($C514,'PAT4'!J:L,3)),0)</f>
        <v>0</v>
      </c>
      <c r="H514" s="141">
        <f>VLOOKUP($C514,'OC 1'!J:L,3)</f>
        <v>0</v>
      </c>
      <c r="I514" s="141">
        <f>VLOOKUP($C514,'OC 2'!J:L,3)</f>
        <v>0</v>
      </c>
      <c r="J514" s="141">
        <f>VLOOKUP($C514,'OC 3'!J:L,3)</f>
        <v>0</v>
      </c>
      <c r="K514" s="141">
        <f>IFERROR(IF($C514&gt;'Nouveau crédit'!$L$9,0,VLOOKUP($C514,'Nouveau crédit'!J:L,3)),0)</f>
        <v>0</v>
      </c>
      <c r="L514" s="143">
        <f t="shared" si="31"/>
        <v>0</v>
      </c>
      <c r="M514" s="144">
        <f>IFERROR(IF(C514&lt;=regroupement!$L$9,regroupement!$L$14,0),0)</f>
        <v>0</v>
      </c>
      <c r="N514" s="145">
        <f t="shared" si="32"/>
        <v>0</v>
      </c>
    </row>
    <row r="515" spans="2:14" x14ac:dyDescent="0.2">
      <c r="B515" s="54">
        <v>507</v>
      </c>
      <c r="C515" s="142">
        <f t="shared" si="30"/>
        <v>15400</v>
      </c>
      <c r="D515" s="141">
        <f>IFERROR(IF($C515&gt;'PAT1'!$L$9,0,VLOOKUP($C515,'PAT1'!J:L,3)),0)</f>
        <v>0</v>
      </c>
      <c r="E515" s="141">
        <f>IFERROR(IF($C515&gt;'PAT2'!$L$9,0,VLOOKUP($C515,'PAT2'!J:L,3)),0)</f>
        <v>0</v>
      </c>
      <c r="F515" s="141">
        <f>IFERROR(IF($C515&gt;'PAT3'!$L$9,0,VLOOKUP($C515,'PAT3'!J:L,3)),0)</f>
        <v>0</v>
      </c>
      <c r="G515" s="141">
        <f>IFERROR(IF($C515&gt;'PAT4'!$L$9,0,VLOOKUP($C515,'PAT4'!J:L,3)),0)</f>
        <v>0</v>
      </c>
      <c r="H515" s="141">
        <f>VLOOKUP($C515,'OC 1'!J:L,3)</f>
        <v>0</v>
      </c>
      <c r="I515" s="141">
        <f>VLOOKUP($C515,'OC 2'!J:L,3)</f>
        <v>0</v>
      </c>
      <c r="J515" s="141">
        <f>VLOOKUP($C515,'OC 3'!J:L,3)</f>
        <v>0</v>
      </c>
      <c r="K515" s="141">
        <f>IFERROR(IF($C515&gt;'Nouveau crédit'!$L$9,0,VLOOKUP($C515,'Nouveau crédit'!J:L,3)),0)</f>
        <v>0</v>
      </c>
      <c r="L515" s="143">
        <f t="shared" si="31"/>
        <v>0</v>
      </c>
      <c r="M515" s="144">
        <f>IFERROR(IF(C515&lt;=regroupement!$L$9,regroupement!$L$14,0),0)</f>
        <v>0</v>
      </c>
      <c r="N515" s="145">
        <f t="shared" si="32"/>
        <v>0</v>
      </c>
    </row>
    <row r="516" spans="2:14" x14ac:dyDescent="0.2">
      <c r="B516" s="54">
        <v>508</v>
      </c>
      <c r="C516" s="142">
        <f t="shared" si="30"/>
        <v>15428</v>
      </c>
      <c r="D516" s="141">
        <f>IFERROR(IF($C516&gt;'PAT1'!$L$9,0,VLOOKUP($C516,'PAT1'!J:L,3)),0)</f>
        <v>0</v>
      </c>
      <c r="E516" s="141">
        <f>IFERROR(IF($C516&gt;'PAT2'!$L$9,0,VLOOKUP($C516,'PAT2'!J:L,3)),0)</f>
        <v>0</v>
      </c>
      <c r="F516" s="141">
        <f>IFERROR(IF($C516&gt;'PAT3'!$L$9,0,VLOOKUP($C516,'PAT3'!J:L,3)),0)</f>
        <v>0</v>
      </c>
      <c r="G516" s="141">
        <f>IFERROR(IF($C516&gt;'PAT4'!$L$9,0,VLOOKUP($C516,'PAT4'!J:L,3)),0)</f>
        <v>0</v>
      </c>
      <c r="H516" s="141">
        <f>VLOOKUP($C516,'OC 1'!J:L,3)</f>
        <v>0</v>
      </c>
      <c r="I516" s="141">
        <f>VLOOKUP($C516,'OC 2'!J:L,3)</f>
        <v>0</v>
      </c>
      <c r="J516" s="141">
        <f>VLOOKUP($C516,'OC 3'!J:L,3)</f>
        <v>0</v>
      </c>
      <c r="K516" s="141">
        <f>IFERROR(IF($C516&gt;'Nouveau crédit'!$L$9,0,VLOOKUP($C516,'Nouveau crédit'!J:L,3)),0)</f>
        <v>0</v>
      </c>
      <c r="L516" s="143">
        <f t="shared" si="31"/>
        <v>0</v>
      </c>
      <c r="M516" s="144">
        <f>IFERROR(IF(C516&lt;=regroupement!$L$9,regroupement!$L$14,0),0)</f>
        <v>0</v>
      </c>
      <c r="N516" s="145">
        <f t="shared" si="32"/>
        <v>0</v>
      </c>
    </row>
    <row r="517" spans="2:14" x14ac:dyDescent="0.2">
      <c r="B517" s="54">
        <v>509</v>
      </c>
      <c r="C517" s="142">
        <f t="shared" si="30"/>
        <v>15459</v>
      </c>
      <c r="D517" s="141">
        <f>IFERROR(IF($C517&gt;'PAT1'!$L$9,0,VLOOKUP($C517,'PAT1'!J:L,3)),0)</f>
        <v>0</v>
      </c>
      <c r="E517" s="141">
        <f>IFERROR(IF($C517&gt;'PAT2'!$L$9,0,VLOOKUP($C517,'PAT2'!J:L,3)),0)</f>
        <v>0</v>
      </c>
      <c r="F517" s="141">
        <f>IFERROR(IF($C517&gt;'PAT3'!$L$9,0,VLOOKUP($C517,'PAT3'!J:L,3)),0)</f>
        <v>0</v>
      </c>
      <c r="G517" s="141">
        <f>IFERROR(IF($C517&gt;'PAT4'!$L$9,0,VLOOKUP($C517,'PAT4'!J:L,3)),0)</f>
        <v>0</v>
      </c>
      <c r="H517" s="141">
        <f>VLOOKUP($C517,'OC 1'!J:L,3)</f>
        <v>0</v>
      </c>
      <c r="I517" s="141">
        <f>VLOOKUP($C517,'OC 2'!J:L,3)</f>
        <v>0</v>
      </c>
      <c r="J517" s="141">
        <f>VLOOKUP($C517,'OC 3'!J:L,3)</f>
        <v>0</v>
      </c>
      <c r="K517" s="141">
        <f>IFERROR(IF($C517&gt;'Nouveau crédit'!$L$9,0,VLOOKUP($C517,'Nouveau crédit'!J:L,3)),0)</f>
        <v>0</v>
      </c>
      <c r="L517" s="143">
        <f t="shared" si="31"/>
        <v>0</v>
      </c>
      <c r="M517" s="144">
        <f>IFERROR(IF(C517&lt;=regroupement!$L$9,regroupement!$L$14,0),0)</f>
        <v>0</v>
      </c>
      <c r="N517" s="145">
        <f t="shared" si="32"/>
        <v>0</v>
      </c>
    </row>
    <row r="518" spans="2:14" x14ac:dyDescent="0.2">
      <c r="B518" s="54">
        <v>510</v>
      </c>
      <c r="C518" s="142">
        <f t="shared" si="30"/>
        <v>15489</v>
      </c>
      <c r="D518" s="141">
        <f>IFERROR(IF($C518&gt;'PAT1'!$L$9,0,VLOOKUP($C518,'PAT1'!J:L,3)),0)</f>
        <v>0</v>
      </c>
      <c r="E518" s="141">
        <f>IFERROR(IF($C518&gt;'PAT2'!$L$9,0,VLOOKUP($C518,'PAT2'!J:L,3)),0)</f>
        <v>0</v>
      </c>
      <c r="F518" s="141">
        <f>IFERROR(IF($C518&gt;'PAT3'!$L$9,0,VLOOKUP($C518,'PAT3'!J:L,3)),0)</f>
        <v>0</v>
      </c>
      <c r="G518" s="141">
        <f>IFERROR(IF($C518&gt;'PAT4'!$L$9,0,VLOOKUP($C518,'PAT4'!J:L,3)),0)</f>
        <v>0</v>
      </c>
      <c r="H518" s="141">
        <f>VLOOKUP($C518,'OC 1'!J:L,3)</f>
        <v>0</v>
      </c>
      <c r="I518" s="141">
        <f>VLOOKUP($C518,'OC 2'!J:L,3)</f>
        <v>0</v>
      </c>
      <c r="J518" s="141">
        <f>VLOOKUP($C518,'OC 3'!J:L,3)</f>
        <v>0</v>
      </c>
      <c r="K518" s="141">
        <f>IFERROR(IF($C518&gt;'Nouveau crédit'!$L$9,0,VLOOKUP($C518,'Nouveau crédit'!J:L,3)),0)</f>
        <v>0</v>
      </c>
      <c r="L518" s="143">
        <f t="shared" si="31"/>
        <v>0</v>
      </c>
      <c r="M518" s="144">
        <f>IFERROR(IF(C518&lt;=regroupement!$L$9,regroupement!$L$14,0),0)</f>
        <v>0</v>
      </c>
      <c r="N518" s="145">
        <f t="shared" si="32"/>
        <v>0</v>
      </c>
    </row>
    <row r="519" spans="2:14" x14ac:dyDescent="0.2">
      <c r="B519" s="54">
        <v>511</v>
      </c>
      <c r="C519" s="142">
        <f t="shared" si="30"/>
        <v>15520</v>
      </c>
      <c r="D519" s="141">
        <f>IFERROR(IF($C519&gt;'PAT1'!$L$9,0,VLOOKUP($C519,'PAT1'!J:L,3)),0)</f>
        <v>0</v>
      </c>
      <c r="E519" s="141">
        <f>IFERROR(IF($C519&gt;'PAT2'!$L$9,0,VLOOKUP($C519,'PAT2'!J:L,3)),0)</f>
        <v>0</v>
      </c>
      <c r="F519" s="141">
        <f>IFERROR(IF($C519&gt;'PAT3'!$L$9,0,VLOOKUP($C519,'PAT3'!J:L,3)),0)</f>
        <v>0</v>
      </c>
      <c r="G519" s="141">
        <f>IFERROR(IF($C519&gt;'PAT4'!$L$9,0,VLOOKUP($C519,'PAT4'!J:L,3)),0)</f>
        <v>0</v>
      </c>
      <c r="H519" s="141">
        <f>VLOOKUP($C519,'OC 1'!J:L,3)</f>
        <v>0</v>
      </c>
      <c r="I519" s="141">
        <f>VLOOKUP($C519,'OC 2'!J:L,3)</f>
        <v>0</v>
      </c>
      <c r="J519" s="141">
        <f>VLOOKUP($C519,'OC 3'!J:L,3)</f>
        <v>0</v>
      </c>
      <c r="K519" s="141">
        <f>IFERROR(IF($C519&gt;'Nouveau crédit'!$L$9,0,VLOOKUP($C519,'Nouveau crédit'!J:L,3)),0)</f>
        <v>0</v>
      </c>
      <c r="L519" s="143">
        <f t="shared" si="31"/>
        <v>0</v>
      </c>
      <c r="M519" s="144">
        <f>IFERROR(IF(C519&lt;=regroupement!$L$9,regroupement!$L$14,0),0)</f>
        <v>0</v>
      </c>
      <c r="N519" s="145">
        <f t="shared" si="32"/>
        <v>0</v>
      </c>
    </row>
    <row r="520" spans="2:14" x14ac:dyDescent="0.2">
      <c r="B520" s="54">
        <v>512</v>
      </c>
      <c r="C520" s="142">
        <f t="shared" si="30"/>
        <v>15550</v>
      </c>
      <c r="D520" s="141">
        <f>IFERROR(IF($C520&gt;'PAT1'!$L$9,0,VLOOKUP($C520,'PAT1'!J:L,3)),0)</f>
        <v>0</v>
      </c>
      <c r="E520" s="141">
        <f>IFERROR(IF($C520&gt;'PAT2'!$L$9,0,VLOOKUP($C520,'PAT2'!J:L,3)),0)</f>
        <v>0</v>
      </c>
      <c r="F520" s="141">
        <f>IFERROR(IF($C520&gt;'PAT3'!$L$9,0,VLOOKUP($C520,'PAT3'!J:L,3)),0)</f>
        <v>0</v>
      </c>
      <c r="G520" s="141">
        <f>IFERROR(IF($C520&gt;'PAT4'!$L$9,0,VLOOKUP($C520,'PAT4'!J:L,3)),0)</f>
        <v>0</v>
      </c>
      <c r="H520" s="141">
        <f>VLOOKUP($C520,'OC 1'!J:L,3)</f>
        <v>0</v>
      </c>
      <c r="I520" s="141">
        <f>VLOOKUP($C520,'OC 2'!J:L,3)</f>
        <v>0</v>
      </c>
      <c r="J520" s="141">
        <f>VLOOKUP($C520,'OC 3'!J:L,3)</f>
        <v>0</v>
      </c>
      <c r="K520" s="141">
        <f>IFERROR(IF($C520&gt;'Nouveau crédit'!$L$9,0,VLOOKUP($C520,'Nouveau crédit'!J:L,3)),0)</f>
        <v>0</v>
      </c>
      <c r="L520" s="143">
        <f t="shared" si="31"/>
        <v>0</v>
      </c>
      <c r="M520" s="144">
        <f>IFERROR(IF(C520&lt;=regroupement!$L$9,regroupement!$L$14,0),0)</f>
        <v>0</v>
      </c>
      <c r="N520" s="145">
        <f t="shared" si="32"/>
        <v>0</v>
      </c>
    </row>
    <row r="521" spans="2:14" x14ac:dyDescent="0.2">
      <c r="B521" s="54">
        <v>513</v>
      </c>
      <c r="C521" s="142">
        <f t="shared" si="30"/>
        <v>15581</v>
      </c>
      <c r="D521" s="141">
        <f>IFERROR(IF($C521&gt;'PAT1'!$L$9,0,VLOOKUP($C521,'PAT1'!J:L,3)),0)</f>
        <v>0</v>
      </c>
      <c r="E521" s="141">
        <f>IFERROR(IF($C521&gt;'PAT2'!$L$9,0,VLOOKUP($C521,'PAT2'!J:L,3)),0)</f>
        <v>0</v>
      </c>
      <c r="F521" s="141">
        <f>IFERROR(IF($C521&gt;'PAT3'!$L$9,0,VLOOKUP($C521,'PAT3'!J:L,3)),0)</f>
        <v>0</v>
      </c>
      <c r="G521" s="141">
        <f>IFERROR(IF($C521&gt;'PAT4'!$L$9,0,VLOOKUP($C521,'PAT4'!J:L,3)),0)</f>
        <v>0</v>
      </c>
      <c r="H521" s="141">
        <f>VLOOKUP($C521,'OC 1'!J:L,3)</f>
        <v>0</v>
      </c>
      <c r="I521" s="141">
        <f>VLOOKUP($C521,'OC 2'!J:L,3)</f>
        <v>0</v>
      </c>
      <c r="J521" s="141">
        <f>VLOOKUP($C521,'OC 3'!J:L,3)</f>
        <v>0</v>
      </c>
      <c r="K521" s="141">
        <f>IFERROR(IF($C521&gt;'Nouveau crédit'!$L$9,0,VLOOKUP($C521,'Nouveau crédit'!J:L,3)),0)</f>
        <v>0</v>
      </c>
      <c r="L521" s="143">
        <f t="shared" si="31"/>
        <v>0</v>
      </c>
      <c r="M521" s="144">
        <f>IFERROR(IF(C521&lt;=regroupement!$L$9,regroupement!$L$14,0),0)</f>
        <v>0</v>
      </c>
      <c r="N521" s="145">
        <f t="shared" si="32"/>
        <v>0</v>
      </c>
    </row>
    <row r="522" spans="2:14" x14ac:dyDescent="0.2">
      <c r="B522" s="54">
        <v>514</v>
      </c>
      <c r="C522" s="142">
        <f t="shared" si="30"/>
        <v>15612</v>
      </c>
      <c r="D522" s="141">
        <f>IFERROR(IF($C522&gt;'PAT1'!$L$9,0,VLOOKUP($C522,'PAT1'!J:L,3)),0)</f>
        <v>0</v>
      </c>
      <c r="E522" s="141">
        <f>IFERROR(IF($C522&gt;'PAT2'!$L$9,0,VLOOKUP($C522,'PAT2'!J:L,3)),0)</f>
        <v>0</v>
      </c>
      <c r="F522" s="141">
        <f>IFERROR(IF($C522&gt;'PAT3'!$L$9,0,VLOOKUP($C522,'PAT3'!J:L,3)),0)</f>
        <v>0</v>
      </c>
      <c r="G522" s="141">
        <f>IFERROR(IF($C522&gt;'PAT4'!$L$9,0,VLOOKUP($C522,'PAT4'!J:L,3)),0)</f>
        <v>0</v>
      </c>
      <c r="H522" s="141">
        <f>VLOOKUP($C522,'OC 1'!J:L,3)</f>
        <v>0</v>
      </c>
      <c r="I522" s="141">
        <f>VLOOKUP($C522,'OC 2'!J:L,3)</f>
        <v>0</v>
      </c>
      <c r="J522" s="141">
        <f>VLOOKUP($C522,'OC 3'!J:L,3)</f>
        <v>0</v>
      </c>
      <c r="K522" s="141">
        <f>IFERROR(IF($C522&gt;'Nouveau crédit'!$L$9,0,VLOOKUP($C522,'Nouveau crédit'!J:L,3)),0)</f>
        <v>0</v>
      </c>
      <c r="L522" s="143">
        <f t="shared" si="31"/>
        <v>0</v>
      </c>
      <c r="M522" s="144">
        <f>IFERROR(IF(C522&lt;=regroupement!$L$9,regroupement!$L$14,0),0)</f>
        <v>0</v>
      </c>
      <c r="N522" s="145">
        <f t="shared" si="32"/>
        <v>0</v>
      </c>
    </row>
    <row r="523" spans="2:14" x14ac:dyDescent="0.2">
      <c r="B523" s="54">
        <v>515</v>
      </c>
      <c r="C523" s="142">
        <f t="shared" ref="C523:C586" si="33">EDATE(C522,1)</f>
        <v>15642</v>
      </c>
      <c r="D523" s="141">
        <f>IFERROR(IF($C523&gt;'PAT1'!$L$9,0,VLOOKUP($C523,'PAT1'!J:L,3)),0)</f>
        <v>0</v>
      </c>
      <c r="E523" s="141">
        <f>IFERROR(IF($C523&gt;'PAT2'!$L$9,0,VLOOKUP($C523,'PAT2'!J:L,3)),0)</f>
        <v>0</v>
      </c>
      <c r="F523" s="141">
        <f>IFERROR(IF($C523&gt;'PAT3'!$L$9,0,VLOOKUP($C523,'PAT3'!J:L,3)),0)</f>
        <v>0</v>
      </c>
      <c r="G523" s="141">
        <f>IFERROR(IF($C523&gt;'PAT4'!$L$9,0,VLOOKUP($C523,'PAT4'!J:L,3)),0)</f>
        <v>0</v>
      </c>
      <c r="H523" s="141">
        <f>VLOOKUP($C523,'OC 1'!J:L,3)</f>
        <v>0</v>
      </c>
      <c r="I523" s="141">
        <f>VLOOKUP($C523,'OC 2'!J:L,3)</f>
        <v>0</v>
      </c>
      <c r="J523" s="141">
        <f>VLOOKUP($C523,'OC 3'!J:L,3)</f>
        <v>0</v>
      </c>
      <c r="K523" s="141">
        <f>IFERROR(IF($C523&gt;'Nouveau crédit'!$L$9,0,VLOOKUP($C523,'Nouveau crédit'!J:L,3)),0)</f>
        <v>0</v>
      </c>
      <c r="L523" s="143">
        <f t="shared" si="31"/>
        <v>0</v>
      </c>
      <c r="M523" s="144">
        <f>IFERROR(IF(C523&lt;=regroupement!$L$9,regroupement!$L$14,0),0)</f>
        <v>0</v>
      </c>
      <c r="N523" s="145">
        <f t="shared" si="32"/>
        <v>0</v>
      </c>
    </row>
    <row r="524" spans="2:14" x14ac:dyDescent="0.2">
      <c r="B524" s="54">
        <v>516</v>
      </c>
      <c r="C524" s="142">
        <f t="shared" si="33"/>
        <v>15673</v>
      </c>
      <c r="D524" s="141">
        <f>IFERROR(IF($C524&gt;'PAT1'!$L$9,0,VLOOKUP($C524,'PAT1'!J:L,3)),0)</f>
        <v>0</v>
      </c>
      <c r="E524" s="141">
        <f>IFERROR(IF($C524&gt;'PAT2'!$L$9,0,VLOOKUP($C524,'PAT2'!J:L,3)),0)</f>
        <v>0</v>
      </c>
      <c r="F524" s="141">
        <f>IFERROR(IF($C524&gt;'PAT3'!$L$9,0,VLOOKUP($C524,'PAT3'!J:L,3)),0)</f>
        <v>0</v>
      </c>
      <c r="G524" s="141">
        <f>IFERROR(IF($C524&gt;'PAT4'!$L$9,0,VLOOKUP($C524,'PAT4'!J:L,3)),0)</f>
        <v>0</v>
      </c>
      <c r="H524" s="141">
        <f>VLOOKUP($C524,'OC 1'!J:L,3)</f>
        <v>0</v>
      </c>
      <c r="I524" s="141">
        <f>VLOOKUP($C524,'OC 2'!J:L,3)</f>
        <v>0</v>
      </c>
      <c r="J524" s="141">
        <f>VLOOKUP($C524,'OC 3'!J:L,3)</f>
        <v>0</v>
      </c>
      <c r="K524" s="141">
        <f>IFERROR(IF($C524&gt;'Nouveau crédit'!$L$9,0,VLOOKUP($C524,'Nouveau crédit'!J:L,3)),0)</f>
        <v>0</v>
      </c>
      <c r="L524" s="143">
        <f t="shared" si="31"/>
        <v>0</v>
      </c>
      <c r="M524" s="144">
        <f>IFERROR(IF(C524&lt;=regroupement!$L$9,regroupement!$L$14,0),0)</f>
        <v>0</v>
      </c>
      <c r="N524" s="145">
        <f t="shared" si="32"/>
        <v>0</v>
      </c>
    </row>
    <row r="525" spans="2:14" x14ac:dyDescent="0.2">
      <c r="B525" s="54">
        <v>517</v>
      </c>
      <c r="C525" s="142">
        <f t="shared" si="33"/>
        <v>15703</v>
      </c>
      <c r="D525" s="141">
        <f>IFERROR(IF($C525&gt;'PAT1'!$L$9,0,VLOOKUP($C525,'PAT1'!J:L,3)),0)</f>
        <v>0</v>
      </c>
      <c r="E525" s="141">
        <f>IFERROR(IF($C525&gt;'PAT2'!$L$9,0,VLOOKUP($C525,'PAT2'!J:L,3)),0)</f>
        <v>0</v>
      </c>
      <c r="F525" s="141">
        <f>IFERROR(IF($C525&gt;'PAT3'!$L$9,0,VLOOKUP($C525,'PAT3'!J:L,3)),0)</f>
        <v>0</v>
      </c>
      <c r="G525" s="141">
        <f>IFERROR(IF($C525&gt;'PAT4'!$L$9,0,VLOOKUP($C525,'PAT4'!J:L,3)),0)</f>
        <v>0</v>
      </c>
      <c r="H525" s="141">
        <f>VLOOKUP($C525,'OC 1'!J:L,3)</f>
        <v>0</v>
      </c>
      <c r="I525" s="141">
        <f>VLOOKUP($C525,'OC 2'!J:L,3)</f>
        <v>0</v>
      </c>
      <c r="J525" s="141">
        <f>VLOOKUP($C525,'OC 3'!J:L,3)</f>
        <v>0</v>
      </c>
      <c r="K525" s="141">
        <f>IFERROR(IF($C525&gt;'Nouveau crédit'!$L$9,0,VLOOKUP($C525,'Nouveau crédit'!J:L,3)),0)</f>
        <v>0</v>
      </c>
      <c r="L525" s="143">
        <f t="shared" ref="L525:L588" si="34">SUM(D525:K525)</f>
        <v>0</v>
      </c>
      <c r="M525" s="144">
        <f>IFERROR(IF(C525&lt;=regroupement!$L$9,regroupement!$L$14,0),0)</f>
        <v>0</v>
      </c>
      <c r="N525" s="145">
        <f t="shared" ref="N525:N588" si="35">M525-L525</f>
        <v>0</v>
      </c>
    </row>
    <row r="526" spans="2:14" x14ac:dyDescent="0.2">
      <c r="B526" s="54">
        <v>518</v>
      </c>
      <c r="C526" s="142">
        <f t="shared" si="33"/>
        <v>15734</v>
      </c>
      <c r="D526" s="141">
        <f>IFERROR(IF($C526&gt;'PAT1'!$L$9,0,VLOOKUP($C526,'PAT1'!J:L,3)),0)</f>
        <v>0</v>
      </c>
      <c r="E526" s="141">
        <f>IFERROR(IF($C526&gt;'PAT2'!$L$9,0,VLOOKUP($C526,'PAT2'!J:L,3)),0)</f>
        <v>0</v>
      </c>
      <c r="F526" s="141">
        <f>IFERROR(IF($C526&gt;'PAT3'!$L$9,0,VLOOKUP($C526,'PAT3'!J:L,3)),0)</f>
        <v>0</v>
      </c>
      <c r="G526" s="141">
        <f>IFERROR(IF($C526&gt;'PAT4'!$L$9,0,VLOOKUP($C526,'PAT4'!J:L,3)),0)</f>
        <v>0</v>
      </c>
      <c r="H526" s="141">
        <f>VLOOKUP($C526,'OC 1'!J:L,3)</f>
        <v>0</v>
      </c>
      <c r="I526" s="141">
        <f>VLOOKUP($C526,'OC 2'!J:L,3)</f>
        <v>0</v>
      </c>
      <c r="J526" s="141">
        <f>VLOOKUP($C526,'OC 3'!J:L,3)</f>
        <v>0</v>
      </c>
      <c r="K526" s="141">
        <f>IFERROR(IF($C526&gt;'Nouveau crédit'!$L$9,0,VLOOKUP($C526,'Nouveau crédit'!J:L,3)),0)</f>
        <v>0</v>
      </c>
      <c r="L526" s="143">
        <f t="shared" si="34"/>
        <v>0</v>
      </c>
      <c r="M526" s="144">
        <f>IFERROR(IF(C526&lt;=regroupement!$L$9,regroupement!$L$14,0),0)</f>
        <v>0</v>
      </c>
      <c r="N526" s="145">
        <f t="shared" si="35"/>
        <v>0</v>
      </c>
    </row>
    <row r="527" spans="2:14" x14ac:dyDescent="0.2">
      <c r="B527" s="54">
        <v>519</v>
      </c>
      <c r="C527" s="142">
        <f t="shared" si="33"/>
        <v>15765</v>
      </c>
      <c r="D527" s="141">
        <f>IFERROR(IF($C527&gt;'PAT1'!$L$9,0,VLOOKUP($C527,'PAT1'!J:L,3)),0)</f>
        <v>0</v>
      </c>
      <c r="E527" s="141">
        <f>IFERROR(IF($C527&gt;'PAT2'!$L$9,0,VLOOKUP($C527,'PAT2'!J:L,3)),0)</f>
        <v>0</v>
      </c>
      <c r="F527" s="141">
        <f>IFERROR(IF($C527&gt;'PAT3'!$L$9,0,VLOOKUP($C527,'PAT3'!J:L,3)),0)</f>
        <v>0</v>
      </c>
      <c r="G527" s="141">
        <f>IFERROR(IF($C527&gt;'PAT4'!$L$9,0,VLOOKUP($C527,'PAT4'!J:L,3)),0)</f>
        <v>0</v>
      </c>
      <c r="H527" s="141">
        <f>VLOOKUP($C527,'OC 1'!J:L,3)</f>
        <v>0</v>
      </c>
      <c r="I527" s="141">
        <f>VLOOKUP($C527,'OC 2'!J:L,3)</f>
        <v>0</v>
      </c>
      <c r="J527" s="141">
        <f>VLOOKUP($C527,'OC 3'!J:L,3)</f>
        <v>0</v>
      </c>
      <c r="K527" s="141">
        <f>IFERROR(IF($C527&gt;'Nouveau crédit'!$L$9,0,VLOOKUP($C527,'Nouveau crédit'!J:L,3)),0)</f>
        <v>0</v>
      </c>
      <c r="L527" s="143">
        <f t="shared" si="34"/>
        <v>0</v>
      </c>
      <c r="M527" s="144">
        <f>IFERROR(IF(C527&lt;=regroupement!$L$9,regroupement!$L$14,0),0)</f>
        <v>0</v>
      </c>
      <c r="N527" s="145">
        <f t="shared" si="35"/>
        <v>0</v>
      </c>
    </row>
    <row r="528" spans="2:14" x14ac:dyDescent="0.2">
      <c r="B528" s="54">
        <v>520</v>
      </c>
      <c r="C528" s="142">
        <f t="shared" si="33"/>
        <v>15793</v>
      </c>
      <c r="D528" s="141">
        <f>IFERROR(IF($C528&gt;'PAT1'!$L$9,0,VLOOKUP($C528,'PAT1'!J:L,3)),0)</f>
        <v>0</v>
      </c>
      <c r="E528" s="141">
        <f>IFERROR(IF($C528&gt;'PAT2'!$L$9,0,VLOOKUP($C528,'PAT2'!J:L,3)),0)</f>
        <v>0</v>
      </c>
      <c r="F528" s="141">
        <f>IFERROR(IF($C528&gt;'PAT3'!$L$9,0,VLOOKUP($C528,'PAT3'!J:L,3)),0)</f>
        <v>0</v>
      </c>
      <c r="G528" s="141">
        <f>IFERROR(IF($C528&gt;'PAT4'!$L$9,0,VLOOKUP($C528,'PAT4'!J:L,3)),0)</f>
        <v>0</v>
      </c>
      <c r="H528" s="141">
        <f>VLOOKUP($C528,'OC 1'!J:L,3)</f>
        <v>0</v>
      </c>
      <c r="I528" s="141">
        <f>VLOOKUP($C528,'OC 2'!J:L,3)</f>
        <v>0</v>
      </c>
      <c r="J528" s="141">
        <f>VLOOKUP($C528,'OC 3'!J:L,3)</f>
        <v>0</v>
      </c>
      <c r="K528" s="141">
        <f>IFERROR(IF($C528&gt;'Nouveau crédit'!$L$9,0,VLOOKUP($C528,'Nouveau crédit'!J:L,3)),0)</f>
        <v>0</v>
      </c>
      <c r="L528" s="143">
        <f t="shared" si="34"/>
        <v>0</v>
      </c>
      <c r="M528" s="144">
        <f>IFERROR(IF(C528&lt;=regroupement!$L$9,regroupement!$L$14,0),0)</f>
        <v>0</v>
      </c>
      <c r="N528" s="145">
        <f t="shared" si="35"/>
        <v>0</v>
      </c>
    </row>
    <row r="529" spans="2:14" x14ac:dyDescent="0.2">
      <c r="B529" s="54">
        <v>521</v>
      </c>
      <c r="C529" s="142">
        <f t="shared" si="33"/>
        <v>15824</v>
      </c>
      <c r="D529" s="141">
        <f>IFERROR(IF($C529&gt;'PAT1'!$L$9,0,VLOOKUP($C529,'PAT1'!J:L,3)),0)</f>
        <v>0</v>
      </c>
      <c r="E529" s="141">
        <f>IFERROR(IF($C529&gt;'PAT2'!$L$9,0,VLOOKUP($C529,'PAT2'!J:L,3)),0)</f>
        <v>0</v>
      </c>
      <c r="F529" s="141">
        <f>IFERROR(IF($C529&gt;'PAT3'!$L$9,0,VLOOKUP($C529,'PAT3'!J:L,3)),0)</f>
        <v>0</v>
      </c>
      <c r="G529" s="141">
        <f>IFERROR(IF($C529&gt;'PAT4'!$L$9,0,VLOOKUP($C529,'PAT4'!J:L,3)),0)</f>
        <v>0</v>
      </c>
      <c r="H529" s="141">
        <f>VLOOKUP($C529,'OC 1'!J:L,3)</f>
        <v>0</v>
      </c>
      <c r="I529" s="141">
        <f>VLOOKUP($C529,'OC 2'!J:L,3)</f>
        <v>0</v>
      </c>
      <c r="J529" s="141">
        <f>VLOOKUP($C529,'OC 3'!J:L,3)</f>
        <v>0</v>
      </c>
      <c r="K529" s="141">
        <f>IFERROR(IF($C529&gt;'Nouveau crédit'!$L$9,0,VLOOKUP($C529,'Nouveau crédit'!J:L,3)),0)</f>
        <v>0</v>
      </c>
      <c r="L529" s="143">
        <f t="shared" si="34"/>
        <v>0</v>
      </c>
      <c r="M529" s="144">
        <f>IFERROR(IF(C529&lt;=regroupement!$L$9,regroupement!$L$14,0),0)</f>
        <v>0</v>
      </c>
      <c r="N529" s="145">
        <f t="shared" si="35"/>
        <v>0</v>
      </c>
    </row>
    <row r="530" spans="2:14" x14ac:dyDescent="0.2">
      <c r="B530" s="54">
        <v>522</v>
      </c>
      <c r="C530" s="142">
        <f t="shared" si="33"/>
        <v>15854</v>
      </c>
      <c r="D530" s="141">
        <f>IFERROR(IF($C530&gt;'PAT1'!$L$9,0,VLOOKUP($C530,'PAT1'!J:L,3)),0)</f>
        <v>0</v>
      </c>
      <c r="E530" s="141">
        <f>IFERROR(IF($C530&gt;'PAT2'!$L$9,0,VLOOKUP($C530,'PAT2'!J:L,3)),0)</f>
        <v>0</v>
      </c>
      <c r="F530" s="141">
        <f>IFERROR(IF($C530&gt;'PAT3'!$L$9,0,VLOOKUP($C530,'PAT3'!J:L,3)),0)</f>
        <v>0</v>
      </c>
      <c r="G530" s="141">
        <f>IFERROR(IF($C530&gt;'PAT4'!$L$9,0,VLOOKUP($C530,'PAT4'!J:L,3)),0)</f>
        <v>0</v>
      </c>
      <c r="H530" s="141">
        <f>VLOOKUP($C530,'OC 1'!J:L,3)</f>
        <v>0</v>
      </c>
      <c r="I530" s="141">
        <f>VLOOKUP($C530,'OC 2'!J:L,3)</f>
        <v>0</v>
      </c>
      <c r="J530" s="141">
        <f>VLOOKUP($C530,'OC 3'!J:L,3)</f>
        <v>0</v>
      </c>
      <c r="K530" s="141">
        <f>IFERROR(IF($C530&gt;'Nouveau crédit'!$L$9,0,VLOOKUP($C530,'Nouveau crédit'!J:L,3)),0)</f>
        <v>0</v>
      </c>
      <c r="L530" s="143">
        <f t="shared" si="34"/>
        <v>0</v>
      </c>
      <c r="M530" s="144">
        <f>IFERROR(IF(C530&lt;=regroupement!$L$9,regroupement!$L$14,0),0)</f>
        <v>0</v>
      </c>
      <c r="N530" s="145">
        <f t="shared" si="35"/>
        <v>0</v>
      </c>
    </row>
    <row r="531" spans="2:14" x14ac:dyDescent="0.2">
      <c r="B531" s="54">
        <v>523</v>
      </c>
      <c r="C531" s="142">
        <f t="shared" si="33"/>
        <v>15885</v>
      </c>
      <c r="D531" s="141">
        <f>IFERROR(IF($C531&gt;'PAT1'!$L$9,0,VLOOKUP($C531,'PAT1'!J:L,3)),0)</f>
        <v>0</v>
      </c>
      <c r="E531" s="141">
        <f>IFERROR(IF($C531&gt;'PAT2'!$L$9,0,VLOOKUP($C531,'PAT2'!J:L,3)),0)</f>
        <v>0</v>
      </c>
      <c r="F531" s="141">
        <f>IFERROR(IF($C531&gt;'PAT3'!$L$9,0,VLOOKUP($C531,'PAT3'!J:L,3)),0)</f>
        <v>0</v>
      </c>
      <c r="G531" s="141">
        <f>IFERROR(IF($C531&gt;'PAT4'!$L$9,0,VLOOKUP($C531,'PAT4'!J:L,3)),0)</f>
        <v>0</v>
      </c>
      <c r="H531" s="141">
        <f>VLOOKUP($C531,'OC 1'!J:L,3)</f>
        <v>0</v>
      </c>
      <c r="I531" s="141">
        <f>VLOOKUP($C531,'OC 2'!J:L,3)</f>
        <v>0</v>
      </c>
      <c r="J531" s="141">
        <f>VLOOKUP($C531,'OC 3'!J:L,3)</f>
        <v>0</v>
      </c>
      <c r="K531" s="141">
        <f>IFERROR(IF($C531&gt;'Nouveau crédit'!$L$9,0,VLOOKUP($C531,'Nouveau crédit'!J:L,3)),0)</f>
        <v>0</v>
      </c>
      <c r="L531" s="143">
        <f t="shared" si="34"/>
        <v>0</v>
      </c>
      <c r="M531" s="144">
        <f>IFERROR(IF(C531&lt;=regroupement!$L$9,regroupement!$L$14,0),0)</f>
        <v>0</v>
      </c>
      <c r="N531" s="145">
        <f t="shared" si="35"/>
        <v>0</v>
      </c>
    </row>
    <row r="532" spans="2:14" x14ac:dyDescent="0.2">
      <c r="B532" s="54">
        <v>524</v>
      </c>
      <c r="C532" s="142">
        <f t="shared" si="33"/>
        <v>15915</v>
      </c>
      <c r="D532" s="141">
        <f>IFERROR(IF($C532&gt;'PAT1'!$L$9,0,VLOOKUP($C532,'PAT1'!J:L,3)),0)</f>
        <v>0</v>
      </c>
      <c r="E532" s="141">
        <f>IFERROR(IF($C532&gt;'PAT2'!$L$9,0,VLOOKUP($C532,'PAT2'!J:L,3)),0)</f>
        <v>0</v>
      </c>
      <c r="F532" s="141">
        <f>IFERROR(IF($C532&gt;'PAT3'!$L$9,0,VLOOKUP($C532,'PAT3'!J:L,3)),0)</f>
        <v>0</v>
      </c>
      <c r="G532" s="141">
        <f>IFERROR(IF($C532&gt;'PAT4'!$L$9,0,VLOOKUP($C532,'PAT4'!J:L,3)),0)</f>
        <v>0</v>
      </c>
      <c r="H532" s="141">
        <f>VLOOKUP($C532,'OC 1'!J:L,3)</f>
        <v>0</v>
      </c>
      <c r="I532" s="141">
        <f>VLOOKUP($C532,'OC 2'!J:L,3)</f>
        <v>0</v>
      </c>
      <c r="J532" s="141">
        <f>VLOOKUP($C532,'OC 3'!J:L,3)</f>
        <v>0</v>
      </c>
      <c r="K532" s="141">
        <f>IFERROR(IF($C532&gt;'Nouveau crédit'!$L$9,0,VLOOKUP($C532,'Nouveau crédit'!J:L,3)),0)</f>
        <v>0</v>
      </c>
      <c r="L532" s="143">
        <f t="shared" si="34"/>
        <v>0</v>
      </c>
      <c r="M532" s="144">
        <f>IFERROR(IF(C532&lt;=regroupement!$L$9,regroupement!$L$14,0),0)</f>
        <v>0</v>
      </c>
      <c r="N532" s="145">
        <f t="shared" si="35"/>
        <v>0</v>
      </c>
    </row>
    <row r="533" spans="2:14" x14ac:dyDescent="0.2">
      <c r="B533" s="54">
        <v>525</v>
      </c>
      <c r="C533" s="142">
        <f t="shared" si="33"/>
        <v>15946</v>
      </c>
      <c r="D533" s="141">
        <f>IFERROR(IF($C533&gt;'PAT1'!$L$9,0,VLOOKUP($C533,'PAT1'!J:L,3)),0)</f>
        <v>0</v>
      </c>
      <c r="E533" s="141">
        <f>IFERROR(IF($C533&gt;'PAT2'!$L$9,0,VLOOKUP($C533,'PAT2'!J:L,3)),0)</f>
        <v>0</v>
      </c>
      <c r="F533" s="141">
        <f>IFERROR(IF($C533&gt;'PAT3'!$L$9,0,VLOOKUP($C533,'PAT3'!J:L,3)),0)</f>
        <v>0</v>
      </c>
      <c r="G533" s="141">
        <f>IFERROR(IF($C533&gt;'PAT4'!$L$9,0,VLOOKUP($C533,'PAT4'!J:L,3)),0)</f>
        <v>0</v>
      </c>
      <c r="H533" s="141">
        <f>VLOOKUP($C533,'OC 1'!J:L,3)</f>
        <v>0</v>
      </c>
      <c r="I533" s="141">
        <f>VLOOKUP($C533,'OC 2'!J:L,3)</f>
        <v>0</v>
      </c>
      <c r="J533" s="141">
        <f>VLOOKUP($C533,'OC 3'!J:L,3)</f>
        <v>0</v>
      </c>
      <c r="K533" s="141">
        <f>IFERROR(IF($C533&gt;'Nouveau crédit'!$L$9,0,VLOOKUP($C533,'Nouveau crédit'!J:L,3)),0)</f>
        <v>0</v>
      </c>
      <c r="L533" s="143">
        <f t="shared" si="34"/>
        <v>0</v>
      </c>
      <c r="M533" s="144">
        <f>IFERROR(IF(C533&lt;=regroupement!$L$9,regroupement!$L$14,0),0)</f>
        <v>0</v>
      </c>
      <c r="N533" s="145">
        <f t="shared" si="35"/>
        <v>0</v>
      </c>
    </row>
    <row r="534" spans="2:14" x14ac:dyDescent="0.2">
      <c r="B534" s="54">
        <v>526</v>
      </c>
      <c r="C534" s="142">
        <f t="shared" si="33"/>
        <v>15977</v>
      </c>
      <c r="D534" s="141">
        <f>IFERROR(IF($C534&gt;'PAT1'!$L$9,0,VLOOKUP($C534,'PAT1'!J:L,3)),0)</f>
        <v>0</v>
      </c>
      <c r="E534" s="141">
        <f>IFERROR(IF($C534&gt;'PAT2'!$L$9,0,VLOOKUP($C534,'PAT2'!J:L,3)),0)</f>
        <v>0</v>
      </c>
      <c r="F534" s="141">
        <f>IFERROR(IF($C534&gt;'PAT3'!$L$9,0,VLOOKUP($C534,'PAT3'!J:L,3)),0)</f>
        <v>0</v>
      </c>
      <c r="G534" s="141">
        <f>IFERROR(IF($C534&gt;'PAT4'!$L$9,0,VLOOKUP($C534,'PAT4'!J:L,3)),0)</f>
        <v>0</v>
      </c>
      <c r="H534" s="141">
        <f>VLOOKUP($C534,'OC 1'!J:L,3)</f>
        <v>0</v>
      </c>
      <c r="I534" s="141">
        <f>VLOOKUP($C534,'OC 2'!J:L,3)</f>
        <v>0</v>
      </c>
      <c r="J534" s="141">
        <f>VLOOKUP($C534,'OC 3'!J:L,3)</f>
        <v>0</v>
      </c>
      <c r="K534" s="141">
        <f>IFERROR(IF($C534&gt;'Nouveau crédit'!$L$9,0,VLOOKUP($C534,'Nouveau crédit'!J:L,3)),0)</f>
        <v>0</v>
      </c>
      <c r="L534" s="143">
        <f t="shared" si="34"/>
        <v>0</v>
      </c>
      <c r="M534" s="144">
        <f>IFERROR(IF(C534&lt;=regroupement!$L$9,regroupement!$L$14,0),0)</f>
        <v>0</v>
      </c>
      <c r="N534" s="145">
        <f t="shared" si="35"/>
        <v>0</v>
      </c>
    </row>
    <row r="535" spans="2:14" x14ac:dyDescent="0.2">
      <c r="B535" s="54">
        <v>527</v>
      </c>
      <c r="C535" s="142">
        <f t="shared" si="33"/>
        <v>16007</v>
      </c>
      <c r="D535" s="141">
        <f>IFERROR(IF($C535&gt;'PAT1'!$L$9,0,VLOOKUP($C535,'PAT1'!J:L,3)),0)</f>
        <v>0</v>
      </c>
      <c r="E535" s="141">
        <f>IFERROR(IF($C535&gt;'PAT2'!$L$9,0,VLOOKUP($C535,'PAT2'!J:L,3)),0)</f>
        <v>0</v>
      </c>
      <c r="F535" s="141">
        <f>IFERROR(IF($C535&gt;'PAT3'!$L$9,0,VLOOKUP($C535,'PAT3'!J:L,3)),0)</f>
        <v>0</v>
      </c>
      <c r="G535" s="141">
        <f>IFERROR(IF($C535&gt;'PAT4'!$L$9,0,VLOOKUP($C535,'PAT4'!J:L,3)),0)</f>
        <v>0</v>
      </c>
      <c r="H535" s="141">
        <f>VLOOKUP($C535,'OC 1'!J:L,3)</f>
        <v>0</v>
      </c>
      <c r="I535" s="141">
        <f>VLOOKUP($C535,'OC 2'!J:L,3)</f>
        <v>0</v>
      </c>
      <c r="J535" s="141">
        <f>VLOOKUP($C535,'OC 3'!J:L,3)</f>
        <v>0</v>
      </c>
      <c r="K535" s="141">
        <f>IFERROR(IF($C535&gt;'Nouveau crédit'!$L$9,0,VLOOKUP($C535,'Nouveau crédit'!J:L,3)),0)</f>
        <v>0</v>
      </c>
      <c r="L535" s="143">
        <f t="shared" si="34"/>
        <v>0</v>
      </c>
      <c r="M535" s="144">
        <f>IFERROR(IF(C535&lt;=regroupement!$L$9,regroupement!$L$14,0),0)</f>
        <v>0</v>
      </c>
      <c r="N535" s="145">
        <f t="shared" si="35"/>
        <v>0</v>
      </c>
    </row>
    <row r="536" spans="2:14" x14ac:dyDescent="0.2">
      <c r="B536" s="54">
        <v>528</v>
      </c>
      <c r="C536" s="142">
        <f t="shared" si="33"/>
        <v>16038</v>
      </c>
      <c r="D536" s="141">
        <f>IFERROR(IF($C536&gt;'PAT1'!$L$9,0,VLOOKUP($C536,'PAT1'!J:L,3)),0)</f>
        <v>0</v>
      </c>
      <c r="E536" s="141">
        <f>IFERROR(IF($C536&gt;'PAT2'!$L$9,0,VLOOKUP($C536,'PAT2'!J:L,3)),0)</f>
        <v>0</v>
      </c>
      <c r="F536" s="141">
        <f>IFERROR(IF($C536&gt;'PAT3'!$L$9,0,VLOOKUP($C536,'PAT3'!J:L,3)),0)</f>
        <v>0</v>
      </c>
      <c r="G536" s="141">
        <f>IFERROR(IF($C536&gt;'PAT4'!$L$9,0,VLOOKUP($C536,'PAT4'!J:L,3)),0)</f>
        <v>0</v>
      </c>
      <c r="H536" s="141">
        <f>VLOOKUP($C536,'OC 1'!J:L,3)</f>
        <v>0</v>
      </c>
      <c r="I536" s="141">
        <f>VLOOKUP($C536,'OC 2'!J:L,3)</f>
        <v>0</v>
      </c>
      <c r="J536" s="141">
        <f>VLOOKUP($C536,'OC 3'!J:L,3)</f>
        <v>0</v>
      </c>
      <c r="K536" s="141">
        <f>IFERROR(IF($C536&gt;'Nouveau crédit'!$L$9,0,VLOOKUP($C536,'Nouveau crédit'!J:L,3)),0)</f>
        <v>0</v>
      </c>
      <c r="L536" s="143">
        <f t="shared" si="34"/>
        <v>0</v>
      </c>
      <c r="M536" s="144">
        <f>IFERROR(IF(C536&lt;=regroupement!$L$9,regroupement!$L$14,0),0)</f>
        <v>0</v>
      </c>
      <c r="N536" s="145">
        <f t="shared" si="35"/>
        <v>0</v>
      </c>
    </row>
    <row r="537" spans="2:14" x14ac:dyDescent="0.2">
      <c r="B537" s="54">
        <v>529</v>
      </c>
      <c r="C537" s="142">
        <f t="shared" si="33"/>
        <v>16068</v>
      </c>
      <c r="D537" s="141">
        <f>IFERROR(IF($C537&gt;'PAT1'!$L$9,0,VLOOKUP($C537,'PAT1'!J:L,3)),0)</f>
        <v>0</v>
      </c>
      <c r="E537" s="141">
        <f>IFERROR(IF($C537&gt;'PAT2'!$L$9,0,VLOOKUP($C537,'PAT2'!J:L,3)),0)</f>
        <v>0</v>
      </c>
      <c r="F537" s="141">
        <f>IFERROR(IF($C537&gt;'PAT3'!$L$9,0,VLOOKUP($C537,'PAT3'!J:L,3)),0)</f>
        <v>0</v>
      </c>
      <c r="G537" s="141">
        <f>IFERROR(IF($C537&gt;'PAT4'!$L$9,0,VLOOKUP($C537,'PAT4'!J:L,3)),0)</f>
        <v>0</v>
      </c>
      <c r="H537" s="141">
        <f>VLOOKUP($C537,'OC 1'!J:L,3)</f>
        <v>0</v>
      </c>
      <c r="I537" s="141">
        <f>VLOOKUP($C537,'OC 2'!J:L,3)</f>
        <v>0</v>
      </c>
      <c r="J537" s="141">
        <f>VLOOKUP($C537,'OC 3'!J:L,3)</f>
        <v>0</v>
      </c>
      <c r="K537" s="141">
        <f>IFERROR(IF($C537&gt;'Nouveau crédit'!$L$9,0,VLOOKUP($C537,'Nouveau crédit'!J:L,3)),0)</f>
        <v>0</v>
      </c>
      <c r="L537" s="143">
        <f t="shared" si="34"/>
        <v>0</v>
      </c>
      <c r="M537" s="144">
        <f>IFERROR(IF(C537&lt;=regroupement!$L$9,regroupement!$L$14,0),0)</f>
        <v>0</v>
      </c>
      <c r="N537" s="145">
        <f t="shared" si="35"/>
        <v>0</v>
      </c>
    </row>
    <row r="538" spans="2:14" x14ac:dyDescent="0.2">
      <c r="B538" s="54">
        <v>530</v>
      </c>
      <c r="C538" s="142">
        <f t="shared" si="33"/>
        <v>16099</v>
      </c>
      <c r="D538" s="141">
        <f>IFERROR(IF($C538&gt;'PAT1'!$L$9,0,VLOOKUP($C538,'PAT1'!J:L,3)),0)</f>
        <v>0</v>
      </c>
      <c r="E538" s="141">
        <f>IFERROR(IF($C538&gt;'PAT2'!$L$9,0,VLOOKUP($C538,'PAT2'!J:L,3)),0)</f>
        <v>0</v>
      </c>
      <c r="F538" s="141">
        <f>IFERROR(IF($C538&gt;'PAT3'!$L$9,0,VLOOKUP($C538,'PAT3'!J:L,3)),0)</f>
        <v>0</v>
      </c>
      <c r="G538" s="141">
        <f>IFERROR(IF($C538&gt;'PAT4'!$L$9,0,VLOOKUP($C538,'PAT4'!J:L,3)),0)</f>
        <v>0</v>
      </c>
      <c r="H538" s="141">
        <f>VLOOKUP($C538,'OC 1'!J:L,3)</f>
        <v>0</v>
      </c>
      <c r="I538" s="141">
        <f>VLOOKUP($C538,'OC 2'!J:L,3)</f>
        <v>0</v>
      </c>
      <c r="J538" s="141">
        <f>VLOOKUP($C538,'OC 3'!J:L,3)</f>
        <v>0</v>
      </c>
      <c r="K538" s="141">
        <f>IFERROR(IF($C538&gt;'Nouveau crédit'!$L$9,0,VLOOKUP($C538,'Nouveau crédit'!J:L,3)),0)</f>
        <v>0</v>
      </c>
      <c r="L538" s="143">
        <f t="shared" si="34"/>
        <v>0</v>
      </c>
      <c r="M538" s="144">
        <f>IFERROR(IF(C538&lt;=regroupement!$L$9,regroupement!$L$14,0),0)</f>
        <v>0</v>
      </c>
      <c r="N538" s="145">
        <f t="shared" si="35"/>
        <v>0</v>
      </c>
    </row>
    <row r="539" spans="2:14" x14ac:dyDescent="0.2">
      <c r="B539" s="54">
        <v>531</v>
      </c>
      <c r="C539" s="142">
        <f t="shared" si="33"/>
        <v>16130</v>
      </c>
      <c r="D539" s="141">
        <f>IFERROR(IF($C539&gt;'PAT1'!$L$9,0,VLOOKUP($C539,'PAT1'!J:L,3)),0)</f>
        <v>0</v>
      </c>
      <c r="E539" s="141">
        <f>IFERROR(IF($C539&gt;'PAT2'!$L$9,0,VLOOKUP($C539,'PAT2'!J:L,3)),0)</f>
        <v>0</v>
      </c>
      <c r="F539" s="141">
        <f>IFERROR(IF($C539&gt;'PAT3'!$L$9,0,VLOOKUP($C539,'PAT3'!J:L,3)),0)</f>
        <v>0</v>
      </c>
      <c r="G539" s="141">
        <f>IFERROR(IF($C539&gt;'PAT4'!$L$9,0,VLOOKUP($C539,'PAT4'!J:L,3)),0)</f>
        <v>0</v>
      </c>
      <c r="H539" s="141">
        <f>VLOOKUP($C539,'OC 1'!J:L,3)</f>
        <v>0</v>
      </c>
      <c r="I539" s="141">
        <f>VLOOKUP($C539,'OC 2'!J:L,3)</f>
        <v>0</v>
      </c>
      <c r="J539" s="141">
        <f>VLOOKUP($C539,'OC 3'!J:L,3)</f>
        <v>0</v>
      </c>
      <c r="K539" s="141">
        <f>IFERROR(IF($C539&gt;'Nouveau crédit'!$L$9,0,VLOOKUP($C539,'Nouveau crédit'!J:L,3)),0)</f>
        <v>0</v>
      </c>
      <c r="L539" s="143">
        <f t="shared" si="34"/>
        <v>0</v>
      </c>
      <c r="M539" s="144">
        <f>IFERROR(IF(C539&lt;=regroupement!$L$9,regroupement!$L$14,0),0)</f>
        <v>0</v>
      </c>
      <c r="N539" s="145">
        <f t="shared" si="35"/>
        <v>0</v>
      </c>
    </row>
    <row r="540" spans="2:14" x14ac:dyDescent="0.2">
      <c r="B540" s="54">
        <v>532</v>
      </c>
      <c r="C540" s="142">
        <f t="shared" si="33"/>
        <v>16159</v>
      </c>
      <c r="D540" s="141">
        <f>IFERROR(IF($C540&gt;'PAT1'!$L$9,0,VLOOKUP($C540,'PAT1'!J:L,3)),0)</f>
        <v>0</v>
      </c>
      <c r="E540" s="141">
        <f>IFERROR(IF($C540&gt;'PAT2'!$L$9,0,VLOOKUP($C540,'PAT2'!J:L,3)),0)</f>
        <v>0</v>
      </c>
      <c r="F540" s="141">
        <f>IFERROR(IF($C540&gt;'PAT3'!$L$9,0,VLOOKUP($C540,'PAT3'!J:L,3)),0)</f>
        <v>0</v>
      </c>
      <c r="G540" s="141">
        <f>IFERROR(IF($C540&gt;'PAT4'!$L$9,0,VLOOKUP($C540,'PAT4'!J:L,3)),0)</f>
        <v>0</v>
      </c>
      <c r="H540" s="141">
        <f>VLOOKUP($C540,'OC 1'!J:L,3)</f>
        <v>0</v>
      </c>
      <c r="I540" s="141">
        <f>VLOOKUP($C540,'OC 2'!J:L,3)</f>
        <v>0</v>
      </c>
      <c r="J540" s="141">
        <f>VLOOKUP($C540,'OC 3'!J:L,3)</f>
        <v>0</v>
      </c>
      <c r="K540" s="141">
        <f>IFERROR(IF($C540&gt;'Nouveau crédit'!$L$9,0,VLOOKUP($C540,'Nouveau crédit'!J:L,3)),0)</f>
        <v>0</v>
      </c>
      <c r="L540" s="143">
        <f t="shared" si="34"/>
        <v>0</v>
      </c>
      <c r="M540" s="144">
        <f>IFERROR(IF(C540&lt;=regroupement!$L$9,regroupement!$L$14,0),0)</f>
        <v>0</v>
      </c>
      <c r="N540" s="145">
        <f t="shared" si="35"/>
        <v>0</v>
      </c>
    </row>
    <row r="541" spans="2:14" x14ac:dyDescent="0.2">
      <c r="B541" s="54">
        <v>533</v>
      </c>
      <c r="C541" s="142">
        <f t="shared" si="33"/>
        <v>16190</v>
      </c>
      <c r="D541" s="141">
        <f>IFERROR(IF($C541&gt;'PAT1'!$L$9,0,VLOOKUP($C541,'PAT1'!J:L,3)),0)</f>
        <v>0</v>
      </c>
      <c r="E541" s="141">
        <f>IFERROR(IF($C541&gt;'PAT2'!$L$9,0,VLOOKUP($C541,'PAT2'!J:L,3)),0)</f>
        <v>0</v>
      </c>
      <c r="F541" s="141">
        <f>IFERROR(IF($C541&gt;'PAT3'!$L$9,0,VLOOKUP($C541,'PAT3'!J:L,3)),0)</f>
        <v>0</v>
      </c>
      <c r="G541" s="141">
        <f>IFERROR(IF($C541&gt;'PAT4'!$L$9,0,VLOOKUP($C541,'PAT4'!J:L,3)),0)</f>
        <v>0</v>
      </c>
      <c r="H541" s="141">
        <f>VLOOKUP($C541,'OC 1'!J:L,3)</f>
        <v>0</v>
      </c>
      <c r="I541" s="141">
        <f>VLOOKUP($C541,'OC 2'!J:L,3)</f>
        <v>0</v>
      </c>
      <c r="J541" s="141">
        <f>VLOOKUP($C541,'OC 3'!J:L,3)</f>
        <v>0</v>
      </c>
      <c r="K541" s="141">
        <f>IFERROR(IF($C541&gt;'Nouveau crédit'!$L$9,0,VLOOKUP($C541,'Nouveau crédit'!J:L,3)),0)</f>
        <v>0</v>
      </c>
      <c r="L541" s="143">
        <f t="shared" si="34"/>
        <v>0</v>
      </c>
      <c r="M541" s="144">
        <f>IFERROR(IF(C541&lt;=regroupement!$L$9,regroupement!$L$14,0),0)</f>
        <v>0</v>
      </c>
      <c r="N541" s="145">
        <f t="shared" si="35"/>
        <v>0</v>
      </c>
    </row>
    <row r="542" spans="2:14" x14ac:dyDescent="0.2">
      <c r="B542" s="54">
        <v>534</v>
      </c>
      <c r="C542" s="142">
        <f t="shared" si="33"/>
        <v>16220</v>
      </c>
      <c r="D542" s="141">
        <f>IFERROR(IF($C542&gt;'PAT1'!$L$9,0,VLOOKUP($C542,'PAT1'!J:L,3)),0)</f>
        <v>0</v>
      </c>
      <c r="E542" s="141">
        <f>IFERROR(IF($C542&gt;'PAT2'!$L$9,0,VLOOKUP($C542,'PAT2'!J:L,3)),0)</f>
        <v>0</v>
      </c>
      <c r="F542" s="141">
        <f>IFERROR(IF($C542&gt;'PAT3'!$L$9,0,VLOOKUP($C542,'PAT3'!J:L,3)),0)</f>
        <v>0</v>
      </c>
      <c r="G542" s="141">
        <f>IFERROR(IF($C542&gt;'PAT4'!$L$9,0,VLOOKUP($C542,'PAT4'!J:L,3)),0)</f>
        <v>0</v>
      </c>
      <c r="H542" s="141">
        <f>VLOOKUP($C542,'OC 1'!J:L,3)</f>
        <v>0</v>
      </c>
      <c r="I542" s="141">
        <f>VLOOKUP($C542,'OC 2'!J:L,3)</f>
        <v>0</v>
      </c>
      <c r="J542" s="141">
        <f>VLOOKUP($C542,'OC 3'!J:L,3)</f>
        <v>0</v>
      </c>
      <c r="K542" s="141">
        <f>IFERROR(IF($C542&gt;'Nouveau crédit'!$L$9,0,VLOOKUP($C542,'Nouveau crédit'!J:L,3)),0)</f>
        <v>0</v>
      </c>
      <c r="L542" s="143">
        <f t="shared" si="34"/>
        <v>0</v>
      </c>
      <c r="M542" s="144">
        <f>IFERROR(IF(C542&lt;=regroupement!$L$9,regroupement!$L$14,0),0)</f>
        <v>0</v>
      </c>
      <c r="N542" s="145">
        <f t="shared" si="35"/>
        <v>0</v>
      </c>
    </row>
    <row r="543" spans="2:14" x14ac:dyDescent="0.2">
      <c r="B543" s="54">
        <v>535</v>
      </c>
      <c r="C543" s="142">
        <f t="shared" si="33"/>
        <v>16251</v>
      </c>
      <c r="D543" s="141">
        <f>IFERROR(IF($C543&gt;'PAT1'!$L$9,0,VLOOKUP($C543,'PAT1'!J:L,3)),0)</f>
        <v>0</v>
      </c>
      <c r="E543" s="141">
        <f>IFERROR(IF($C543&gt;'PAT2'!$L$9,0,VLOOKUP($C543,'PAT2'!J:L,3)),0)</f>
        <v>0</v>
      </c>
      <c r="F543" s="141">
        <f>IFERROR(IF($C543&gt;'PAT3'!$L$9,0,VLOOKUP($C543,'PAT3'!J:L,3)),0)</f>
        <v>0</v>
      </c>
      <c r="G543" s="141">
        <f>IFERROR(IF($C543&gt;'PAT4'!$L$9,0,VLOOKUP($C543,'PAT4'!J:L,3)),0)</f>
        <v>0</v>
      </c>
      <c r="H543" s="141">
        <f>VLOOKUP($C543,'OC 1'!J:L,3)</f>
        <v>0</v>
      </c>
      <c r="I543" s="141">
        <f>VLOOKUP($C543,'OC 2'!J:L,3)</f>
        <v>0</v>
      </c>
      <c r="J543" s="141">
        <f>VLOOKUP($C543,'OC 3'!J:L,3)</f>
        <v>0</v>
      </c>
      <c r="K543" s="141">
        <f>IFERROR(IF($C543&gt;'Nouveau crédit'!$L$9,0,VLOOKUP($C543,'Nouveau crédit'!J:L,3)),0)</f>
        <v>0</v>
      </c>
      <c r="L543" s="143">
        <f t="shared" si="34"/>
        <v>0</v>
      </c>
      <c r="M543" s="144">
        <f>IFERROR(IF(C543&lt;=regroupement!$L$9,regroupement!$L$14,0),0)</f>
        <v>0</v>
      </c>
      <c r="N543" s="145">
        <f t="shared" si="35"/>
        <v>0</v>
      </c>
    </row>
    <row r="544" spans="2:14" x14ac:dyDescent="0.2">
      <c r="B544" s="54">
        <v>536</v>
      </c>
      <c r="C544" s="142">
        <f t="shared" si="33"/>
        <v>16281</v>
      </c>
      <c r="D544" s="141">
        <f>IFERROR(IF($C544&gt;'PAT1'!$L$9,0,VLOOKUP($C544,'PAT1'!J:L,3)),0)</f>
        <v>0</v>
      </c>
      <c r="E544" s="141">
        <f>IFERROR(IF($C544&gt;'PAT2'!$L$9,0,VLOOKUP($C544,'PAT2'!J:L,3)),0)</f>
        <v>0</v>
      </c>
      <c r="F544" s="141">
        <f>IFERROR(IF($C544&gt;'PAT3'!$L$9,0,VLOOKUP($C544,'PAT3'!J:L,3)),0)</f>
        <v>0</v>
      </c>
      <c r="G544" s="141">
        <f>IFERROR(IF($C544&gt;'PAT4'!$L$9,0,VLOOKUP($C544,'PAT4'!J:L,3)),0)</f>
        <v>0</v>
      </c>
      <c r="H544" s="141">
        <f>VLOOKUP($C544,'OC 1'!J:L,3)</f>
        <v>0</v>
      </c>
      <c r="I544" s="141">
        <f>VLOOKUP($C544,'OC 2'!J:L,3)</f>
        <v>0</v>
      </c>
      <c r="J544" s="141">
        <f>VLOOKUP($C544,'OC 3'!J:L,3)</f>
        <v>0</v>
      </c>
      <c r="K544" s="141">
        <f>IFERROR(IF($C544&gt;'Nouveau crédit'!$L$9,0,VLOOKUP($C544,'Nouveau crédit'!J:L,3)),0)</f>
        <v>0</v>
      </c>
      <c r="L544" s="143">
        <f t="shared" si="34"/>
        <v>0</v>
      </c>
      <c r="M544" s="144">
        <f>IFERROR(IF(C544&lt;=regroupement!$L$9,regroupement!$L$14,0),0)</f>
        <v>0</v>
      </c>
      <c r="N544" s="145">
        <f t="shared" si="35"/>
        <v>0</v>
      </c>
    </row>
    <row r="545" spans="2:14" x14ac:dyDescent="0.2">
      <c r="B545" s="54">
        <v>537</v>
      </c>
      <c r="C545" s="142">
        <f t="shared" si="33"/>
        <v>16312</v>
      </c>
      <c r="D545" s="141">
        <f>IFERROR(IF($C545&gt;'PAT1'!$L$9,0,VLOOKUP($C545,'PAT1'!J:L,3)),0)</f>
        <v>0</v>
      </c>
      <c r="E545" s="141">
        <f>IFERROR(IF($C545&gt;'PAT2'!$L$9,0,VLOOKUP($C545,'PAT2'!J:L,3)),0)</f>
        <v>0</v>
      </c>
      <c r="F545" s="141">
        <f>IFERROR(IF($C545&gt;'PAT3'!$L$9,0,VLOOKUP($C545,'PAT3'!J:L,3)),0)</f>
        <v>0</v>
      </c>
      <c r="G545" s="141">
        <f>IFERROR(IF($C545&gt;'PAT4'!$L$9,0,VLOOKUP($C545,'PAT4'!J:L,3)),0)</f>
        <v>0</v>
      </c>
      <c r="H545" s="141">
        <f>VLOOKUP($C545,'OC 1'!J:L,3)</f>
        <v>0</v>
      </c>
      <c r="I545" s="141">
        <f>VLOOKUP($C545,'OC 2'!J:L,3)</f>
        <v>0</v>
      </c>
      <c r="J545" s="141">
        <f>VLOOKUP($C545,'OC 3'!J:L,3)</f>
        <v>0</v>
      </c>
      <c r="K545" s="141">
        <f>IFERROR(IF($C545&gt;'Nouveau crédit'!$L$9,0,VLOOKUP($C545,'Nouveau crédit'!J:L,3)),0)</f>
        <v>0</v>
      </c>
      <c r="L545" s="143">
        <f t="shared" si="34"/>
        <v>0</v>
      </c>
      <c r="M545" s="144">
        <f>IFERROR(IF(C545&lt;=regroupement!$L$9,regroupement!$L$14,0),0)</f>
        <v>0</v>
      </c>
      <c r="N545" s="145">
        <f t="shared" si="35"/>
        <v>0</v>
      </c>
    </row>
    <row r="546" spans="2:14" x14ac:dyDescent="0.2">
      <c r="B546" s="54">
        <v>538</v>
      </c>
      <c r="C546" s="142">
        <f t="shared" si="33"/>
        <v>16343</v>
      </c>
      <c r="D546" s="141">
        <f>IFERROR(IF($C546&gt;'PAT1'!$L$9,0,VLOOKUP($C546,'PAT1'!J:L,3)),0)</f>
        <v>0</v>
      </c>
      <c r="E546" s="141">
        <f>IFERROR(IF($C546&gt;'PAT2'!$L$9,0,VLOOKUP($C546,'PAT2'!J:L,3)),0)</f>
        <v>0</v>
      </c>
      <c r="F546" s="141">
        <f>IFERROR(IF($C546&gt;'PAT3'!$L$9,0,VLOOKUP($C546,'PAT3'!J:L,3)),0)</f>
        <v>0</v>
      </c>
      <c r="G546" s="141">
        <f>IFERROR(IF($C546&gt;'PAT4'!$L$9,0,VLOOKUP($C546,'PAT4'!J:L,3)),0)</f>
        <v>0</v>
      </c>
      <c r="H546" s="141">
        <f>VLOOKUP($C546,'OC 1'!J:L,3)</f>
        <v>0</v>
      </c>
      <c r="I546" s="141">
        <f>VLOOKUP($C546,'OC 2'!J:L,3)</f>
        <v>0</v>
      </c>
      <c r="J546" s="141">
        <f>VLOOKUP($C546,'OC 3'!J:L,3)</f>
        <v>0</v>
      </c>
      <c r="K546" s="141">
        <f>IFERROR(IF($C546&gt;'Nouveau crédit'!$L$9,0,VLOOKUP($C546,'Nouveau crédit'!J:L,3)),0)</f>
        <v>0</v>
      </c>
      <c r="L546" s="143">
        <f t="shared" si="34"/>
        <v>0</v>
      </c>
      <c r="M546" s="144">
        <f>IFERROR(IF(C546&lt;=regroupement!$L$9,regroupement!$L$14,0),0)</f>
        <v>0</v>
      </c>
      <c r="N546" s="145">
        <f t="shared" si="35"/>
        <v>0</v>
      </c>
    </row>
    <row r="547" spans="2:14" x14ac:dyDescent="0.2">
      <c r="B547" s="54">
        <v>539</v>
      </c>
      <c r="C547" s="142">
        <f t="shared" si="33"/>
        <v>16373</v>
      </c>
      <c r="D547" s="141">
        <f>IFERROR(IF($C547&gt;'PAT1'!$L$9,0,VLOOKUP($C547,'PAT1'!J:L,3)),0)</f>
        <v>0</v>
      </c>
      <c r="E547" s="141">
        <f>IFERROR(IF($C547&gt;'PAT2'!$L$9,0,VLOOKUP($C547,'PAT2'!J:L,3)),0)</f>
        <v>0</v>
      </c>
      <c r="F547" s="141">
        <f>IFERROR(IF($C547&gt;'PAT3'!$L$9,0,VLOOKUP($C547,'PAT3'!J:L,3)),0)</f>
        <v>0</v>
      </c>
      <c r="G547" s="141">
        <f>IFERROR(IF($C547&gt;'PAT4'!$L$9,0,VLOOKUP($C547,'PAT4'!J:L,3)),0)</f>
        <v>0</v>
      </c>
      <c r="H547" s="141">
        <f>VLOOKUP($C547,'OC 1'!J:L,3)</f>
        <v>0</v>
      </c>
      <c r="I547" s="141">
        <f>VLOOKUP($C547,'OC 2'!J:L,3)</f>
        <v>0</v>
      </c>
      <c r="J547" s="141">
        <f>VLOOKUP($C547,'OC 3'!J:L,3)</f>
        <v>0</v>
      </c>
      <c r="K547" s="141">
        <f>IFERROR(IF($C547&gt;'Nouveau crédit'!$L$9,0,VLOOKUP($C547,'Nouveau crédit'!J:L,3)),0)</f>
        <v>0</v>
      </c>
      <c r="L547" s="143">
        <f t="shared" si="34"/>
        <v>0</v>
      </c>
      <c r="M547" s="144">
        <f>IFERROR(IF(C547&lt;=regroupement!$L$9,regroupement!$L$14,0),0)</f>
        <v>0</v>
      </c>
      <c r="N547" s="145">
        <f t="shared" si="35"/>
        <v>0</v>
      </c>
    </row>
    <row r="548" spans="2:14" x14ac:dyDescent="0.2">
      <c r="B548" s="54">
        <v>540</v>
      </c>
      <c r="C548" s="142">
        <f t="shared" si="33"/>
        <v>16404</v>
      </c>
      <c r="D548" s="141">
        <f>IFERROR(IF($C548&gt;'PAT1'!$L$9,0,VLOOKUP($C548,'PAT1'!J:L,3)),0)</f>
        <v>0</v>
      </c>
      <c r="E548" s="141">
        <f>IFERROR(IF($C548&gt;'PAT2'!$L$9,0,VLOOKUP($C548,'PAT2'!J:L,3)),0)</f>
        <v>0</v>
      </c>
      <c r="F548" s="141">
        <f>IFERROR(IF($C548&gt;'PAT3'!$L$9,0,VLOOKUP($C548,'PAT3'!J:L,3)),0)</f>
        <v>0</v>
      </c>
      <c r="G548" s="141">
        <f>IFERROR(IF($C548&gt;'PAT4'!$L$9,0,VLOOKUP($C548,'PAT4'!J:L,3)),0)</f>
        <v>0</v>
      </c>
      <c r="H548" s="141">
        <f>VLOOKUP($C548,'OC 1'!J:L,3)</f>
        <v>0</v>
      </c>
      <c r="I548" s="141">
        <f>VLOOKUP($C548,'OC 2'!J:L,3)</f>
        <v>0</v>
      </c>
      <c r="J548" s="141">
        <f>VLOOKUP($C548,'OC 3'!J:L,3)</f>
        <v>0</v>
      </c>
      <c r="K548" s="141">
        <f>IFERROR(IF($C548&gt;'Nouveau crédit'!$L$9,0,VLOOKUP($C548,'Nouveau crédit'!J:L,3)),0)</f>
        <v>0</v>
      </c>
      <c r="L548" s="143">
        <f t="shared" si="34"/>
        <v>0</v>
      </c>
      <c r="M548" s="144">
        <f>IFERROR(IF(C548&lt;=regroupement!$L$9,regroupement!$L$14,0),0)</f>
        <v>0</v>
      </c>
      <c r="N548" s="145">
        <f t="shared" si="35"/>
        <v>0</v>
      </c>
    </row>
    <row r="549" spans="2:14" x14ac:dyDescent="0.2">
      <c r="B549" s="54">
        <v>541</v>
      </c>
      <c r="C549" s="142">
        <f t="shared" si="33"/>
        <v>16434</v>
      </c>
      <c r="D549" s="141">
        <f>IFERROR(IF($C549&gt;'PAT1'!$L$9,0,VLOOKUP($C549,'PAT1'!J:L,3)),0)</f>
        <v>0</v>
      </c>
      <c r="E549" s="141">
        <f>IFERROR(IF($C549&gt;'PAT2'!$L$9,0,VLOOKUP($C549,'PAT2'!J:L,3)),0)</f>
        <v>0</v>
      </c>
      <c r="F549" s="141">
        <f>IFERROR(IF($C549&gt;'PAT3'!$L$9,0,VLOOKUP($C549,'PAT3'!J:L,3)),0)</f>
        <v>0</v>
      </c>
      <c r="G549" s="141">
        <f>IFERROR(IF($C549&gt;'PAT4'!$L$9,0,VLOOKUP($C549,'PAT4'!J:L,3)),0)</f>
        <v>0</v>
      </c>
      <c r="H549" s="141">
        <f>VLOOKUP($C549,'OC 1'!J:L,3)</f>
        <v>0</v>
      </c>
      <c r="I549" s="141">
        <f>VLOOKUP($C549,'OC 2'!J:L,3)</f>
        <v>0</v>
      </c>
      <c r="J549" s="141">
        <f>VLOOKUP($C549,'OC 3'!J:L,3)</f>
        <v>0</v>
      </c>
      <c r="K549" s="141">
        <f>IFERROR(IF($C549&gt;'Nouveau crédit'!$L$9,0,VLOOKUP($C549,'Nouveau crédit'!J:L,3)),0)</f>
        <v>0</v>
      </c>
      <c r="L549" s="143">
        <f t="shared" si="34"/>
        <v>0</v>
      </c>
      <c r="M549" s="144">
        <f>IFERROR(IF(C549&lt;=regroupement!$L$9,regroupement!$L$14,0),0)</f>
        <v>0</v>
      </c>
      <c r="N549" s="145">
        <f t="shared" si="35"/>
        <v>0</v>
      </c>
    </row>
    <row r="550" spans="2:14" x14ac:dyDescent="0.2">
      <c r="B550" s="54">
        <v>542</v>
      </c>
      <c r="C550" s="142">
        <f t="shared" si="33"/>
        <v>16465</v>
      </c>
      <c r="D550" s="141">
        <f>IFERROR(IF($C550&gt;'PAT1'!$L$9,0,VLOOKUP($C550,'PAT1'!J:L,3)),0)</f>
        <v>0</v>
      </c>
      <c r="E550" s="141">
        <f>IFERROR(IF($C550&gt;'PAT2'!$L$9,0,VLOOKUP($C550,'PAT2'!J:L,3)),0)</f>
        <v>0</v>
      </c>
      <c r="F550" s="141">
        <f>IFERROR(IF($C550&gt;'PAT3'!$L$9,0,VLOOKUP($C550,'PAT3'!J:L,3)),0)</f>
        <v>0</v>
      </c>
      <c r="G550" s="141">
        <f>IFERROR(IF($C550&gt;'PAT4'!$L$9,0,VLOOKUP($C550,'PAT4'!J:L,3)),0)</f>
        <v>0</v>
      </c>
      <c r="H550" s="141">
        <f>VLOOKUP($C550,'OC 1'!J:L,3)</f>
        <v>0</v>
      </c>
      <c r="I550" s="141">
        <f>VLOOKUP($C550,'OC 2'!J:L,3)</f>
        <v>0</v>
      </c>
      <c r="J550" s="141">
        <f>VLOOKUP($C550,'OC 3'!J:L,3)</f>
        <v>0</v>
      </c>
      <c r="K550" s="141">
        <f>IFERROR(IF($C550&gt;'Nouveau crédit'!$L$9,0,VLOOKUP($C550,'Nouveau crédit'!J:L,3)),0)</f>
        <v>0</v>
      </c>
      <c r="L550" s="143">
        <f t="shared" si="34"/>
        <v>0</v>
      </c>
      <c r="M550" s="144">
        <f>IFERROR(IF(C550&lt;=regroupement!$L$9,regroupement!$L$14,0),0)</f>
        <v>0</v>
      </c>
      <c r="N550" s="145">
        <f t="shared" si="35"/>
        <v>0</v>
      </c>
    </row>
    <row r="551" spans="2:14" x14ac:dyDescent="0.2">
      <c r="B551" s="54">
        <v>543</v>
      </c>
      <c r="C551" s="142">
        <f t="shared" si="33"/>
        <v>16496</v>
      </c>
      <c r="D551" s="141">
        <f>IFERROR(IF($C551&gt;'PAT1'!$L$9,0,VLOOKUP($C551,'PAT1'!J:L,3)),0)</f>
        <v>0</v>
      </c>
      <c r="E551" s="141">
        <f>IFERROR(IF($C551&gt;'PAT2'!$L$9,0,VLOOKUP($C551,'PAT2'!J:L,3)),0)</f>
        <v>0</v>
      </c>
      <c r="F551" s="141">
        <f>IFERROR(IF($C551&gt;'PAT3'!$L$9,0,VLOOKUP($C551,'PAT3'!J:L,3)),0)</f>
        <v>0</v>
      </c>
      <c r="G551" s="141">
        <f>IFERROR(IF($C551&gt;'PAT4'!$L$9,0,VLOOKUP($C551,'PAT4'!J:L,3)),0)</f>
        <v>0</v>
      </c>
      <c r="H551" s="141">
        <f>VLOOKUP($C551,'OC 1'!J:L,3)</f>
        <v>0</v>
      </c>
      <c r="I551" s="141">
        <f>VLOOKUP($C551,'OC 2'!J:L,3)</f>
        <v>0</v>
      </c>
      <c r="J551" s="141">
        <f>VLOOKUP($C551,'OC 3'!J:L,3)</f>
        <v>0</v>
      </c>
      <c r="K551" s="141">
        <f>IFERROR(IF($C551&gt;'Nouveau crédit'!$L$9,0,VLOOKUP($C551,'Nouveau crédit'!J:L,3)),0)</f>
        <v>0</v>
      </c>
      <c r="L551" s="143">
        <f t="shared" si="34"/>
        <v>0</v>
      </c>
      <c r="M551" s="144">
        <f>IFERROR(IF(C551&lt;=regroupement!$L$9,regroupement!$L$14,0),0)</f>
        <v>0</v>
      </c>
      <c r="N551" s="145">
        <f t="shared" si="35"/>
        <v>0</v>
      </c>
    </row>
    <row r="552" spans="2:14" x14ac:dyDescent="0.2">
      <c r="B552" s="54">
        <v>544</v>
      </c>
      <c r="C552" s="142">
        <f t="shared" si="33"/>
        <v>16524</v>
      </c>
      <c r="D552" s="141">
        <f>IFERROR(IF($C552&gt;'PAT1'!$L$9,0,VLOOKUP($C552,'PAT1'!J:L,3)),0)</f>
        <v>0</v>
      </c>
      <c r="E552" s="141">
        <f>IFERROR(IF($C552&gt;'PAT2'!$L$9,0,VLOOKUP($C552,'PAT2'!J:L,3)),0)</f>
        <v>0</v>
      </c>
      <c r="F552" s="141">
        <f>IFERROR(IF($C552&gt;'PAT3'!$L$9,0,VLOOKUP($C552,'PAT3'!J:L,3)),0)</f>
        <v>0</v>
      </c>
      <c r="G552" s="141">
        <f>IFERROR(IF($C552&gt;'PAT4'!$L$9,0,VLOOKUP($C552,'PAT4'!J:L,3)),0)</f>
        <v>0</v>
      </c>
      <c r="H552" s="141">
        <f>VLOOKUP($C552,'OC 1'!J:L,3)</f>
        <v>0</v>
      </c>
      <c r="I552" s="141">
        <f>VLOOKUP($C552,'OC 2'!J:L,3)</f>
        <v>0</v>
      </c>
      <c r="J552" s="141">
        <f>VLOOKUP($C552,'OC 3'!J:L,3)</f>
        <v>0</v>
      </c>
      <c r="K552" s="141">
        <f>IFERROR(IF($C552&gt;'Nouveau crédit'!$L$9,0,VLOOKUP($C552,'Nouveau crédit'!J:L,3)),0)</f>
        <v>0</v>
      </c>
      <c r="L552" s="143">
        <f t="shared" si="34"/>
        <v>0</v>
      </c>
      <c r="M552" s="144">
        <f>IFERROR(IF(C552&lt;=regroupement!$L$9,regroupement!$L$14,0),0)</f>
        <v>0</v>
      </c>
      <c r="N552" s="145">
        <f t="shared" si="35"/>
        <v>0</v>
      </c>
    </row>
    <row r="553" spans="2:14" x14ac:dyDescent="0.2">
      <c r="B553" s="54">
        <v>545</v>
      </c>
      <c r="C553" s="142">
        <f t="shared" si="33"/>
        <v>16555</v>
      </c>
      <c r="D553" s="141">
        <f>IFERROR(IF($C553&gt;'PAT1'!$L$9,0,VLOOKUP($C553,'PAT1'!J:L,3)),0)</f>
        <v>0</v>
      </c>
      <c r="E553" s="141">
        <f>IFERROR(IF($C553&gt;'PAT2'!$L$9,0,VLOOKUP($C553,'PAT2'!J:L,3)),0)</f>
        <v>0</v>
      </c>
      <c r="F553" s="141">
        <f>IFERROR(IF($C553&gt;'PAT3'!$L$9,0,VLOOKUP($C553,'PAT3'!J:L,3)),0)</f>
        <v>0</v>
      </c>
      <c r="G553" s="141">
        <f>IFERROR(IF($C553&gt;'PAT4'!$L$9,0,VLOOKUP($C553,'PAT4'!J:L,3)),0)</f>
        <v>0</v>
      </c>
      <c r="H553" s="141">
        <f>VLOOKUP($C553,'OC 1'!J:L,3)</f>
        <v>0</v>
      </c>
      <c r="I553" s="141">
        <f>VLOOKUP($C553,'OC 2'!J:L,3)</f>
        <v>0</v>
      </c>
      <c r="J553" s="141">
        <f>VLOOKUP($C553,'OC 3'!J:L,3)</f>
        <v>0</v>
      </c>
      <c r="K553" s="141">
        <f>IFERROR(IF($C553&gt;'Nouveau crédit'!$L$9,0,VLOOKUP($C553,'Nouveau crédit'!J:L,3)),0)</f>
        <v>0</v>
      </c>
      <c r="L553" s="143">
        <f t="shared" si="34"/>
        <v>0</v>
      </c>
      <c r="M553" s="144">
        <f>IFERROR(IF(C553&lt;=regroupement!$L$9,regroupement!$L$14,0),0)</f>
        <v>0</v>
      </c>
      <c r="N553" s="145">
        <f t="shared" si="35"/>
        <v>0</v>
      </c>
    </row>
    <row r="554" spans="2:14" x14ac:dyDescent="0.2">
      <c r="B554" s="54">
        <v>546</v>
      </c>
      <c r="C554" s="142">
        <f t="shared" si="33"/>
        <v>16585</v>
      </c>
      <c r="D554" s="141">
        <f>IFERROR(IF($C554&gt;'PAT1'!$L$9,0,VLOOKUP($C554,'PAT1'!J:L,3)),0)</f>
        <v>0</v>
      </c>
      <c r="E554" s="141">
        <f>IFERROR(IF($C554&gt;'PAT2'!$L$9,0,VLOOKUP($C554,'PAT2'!J:L,3)),0)</f>
        <v>0</v>
      </c>
      <c r="F554" s="141">
        <f>IFERROR(IF($C554&gt;'PAT3'!$L$9,0,VLOOKUP($C554,'PAT3'!J:L,3)),0)</f>
        <v>0</v>
      </c>
      <c r="G554" s="141">
        <f>IFERROR(IF($C554&gt;'PAT4'!$L$9,0,VLOOKUP($C554,'PAT4'!J:L,3)),0)</f>
        <v>0</v>
      </c>
      <c r="H554" s="141">
        <f>VLOOKUP($C554,'OC 1'!J:L,3)</f>
        <v>0</v>
      </c>
      <c r="I554" s="141">
        <f>VLOOKUP($C554,'OC 2'!J:L,3)</f>
        <v>0</v>
      </c>
      <c r="J554" s="141">
        <f>VLOOKUP($C554,'OC 3'!J:L,3)</f>
        <v>0</v>
      </c>
      <c r="K554" s="141">
        <f>IFERROR(IF($C554&gt;'Nouveau crédit'!$L$9,0,VLOOKUP($C554,'Nouveau crédit'!J:L,3)),0)</f>
        <v>0</v>
      </c>
      <c r="L554" s="143">
        <f t="shared" si="34"/>
        <v>0</v>
      </c>
      <c r="M554" s="144">
        <f>IFERROR(IF(C554&lt;=regroupement!$L$9,regroupement!$L$14,0),0)</f>
        <v>0</v>
      </c>
      <c r="N554" s="145">
        <f t="shared" si="35"/>
        <v>0</v>
      </c>
    </row>
    <row r="555" spans="2:14" x14ac:dyDescent="0.2">
      <c r="B555" s="54">
        <v>547</v>
      </c>
      <c r="C555" s="142">
        <f t="shared" si="33"/>
        <v>16616</v>
      </c>
      <c r="D555" s="141">
        <f>IFERROR(IF($C555&gt;'PAT1'!$L$9,0,VLOOKUP($C555,'PAT1'!J:L,3)),0)</f>
        <v>0</v>
      </c>
      <c r="E555" s="141">
        <f>IFERROR(IF($C555&gt;'PAT2'!$L$9,0,VLOOKUP($C555,'PAT2'!J:L,3)),0)</f>
        <v>0</v>
      </c>
      <c r="F555" s="141">
        <f>IFERROR(IF($C555&gt;'PAT3'!$L$9,0,VLOOKUP($C555,'PAT3'!J:L,3)),0)</f>
        <v>0</v>
      </c>
      <c r="G555" s="141">
        <f>IFERROR(IF($C555&gt;'PAT4'!$L$9,0,VLOOKUP($C555,'PAT4'!J:L,3)),0)</f>
        <v>0</v>
      </c>
      <c r="H555" s="141">
        <f>VLOOKUP($C555,'OC 1'!J:L,3)</f>
        <v>0</v>
      </c>
      <c r="I555" s="141">
        <f>VLOOKUP($C555,'OC 2'!J:L,3)</f>
        <v>0</v>
      </c>
      <c r="J555" s="141">
        <f>VLOOKUP($C555,'OC 3'!J:L,3)</f>
        <v>0</v>
      </c>
      <c r="K555" s="141">
        <f>IFERROR(IF($C555&gt;'Nouveau crédit'!$L$9,0,VLOOKUP($C555,'Nouveau crédit'!J:L,3)),0)</f>
        <v>0</v>
      </c>
      <c r="L555" s="143">
        <f t="shared" si="34"/>
        <v>0</v>
      </c>
      <c r="M555" s="144">
        <f>IFERROR(IF(C555&lt;=regroupement!$L$9,regroupement!$L$14,0),0)</f>
        <v>0</v>
      </c>
      <c r="N555" s="145">
        <f t="shared" si="35"/>
        <v>0</v>
      </c>
    </row>
    <row r="556" spans="2:14" x14ac:dyDescent="0.2">
      <c r="B556" s="54">
        <v>548</v>
      </c>
      <c r="C556" s="142">
        <f t="shared" si="33"/>
        <v>16646</v>
      </c>
      <c r="D556" s="141">
        <f>IFERROR(IF($C556&gt;'PAT1'!$L$9,0,VLOOKUP($C556,'PAT1'!J:L,3)),0)</f>
        <v>0</v>
      </c>
      <c r="E556" s="141">
        <f>IFERROR(IF($C556&gt;'PAT2'!$L$9,0,VLOOKUP($C556,'PAT2'!J:L,3)),0)</f>
        <v>0</v>
      </c>
      <c r="F556" s="141">
        <f>IFERROR(IF($C556&gt;'PAT3'!$L$9,0,VLOOKUP($C556,'PAT3'!J:L,3)),0)</f>
        <v>0</v>
      </c>
      <c r="G556" s="141">
        <f>IFERROR(IF($C556&gt;'PAT4'!$L$9,0,VLOOKUP($C556,'PAT4'!J:L,3)),0)</f>
        <v>0</v>
      </c>
      <c r="H556" s="141">
        <f>VLOOKUP($C556,'OC 1'!J:L,3)</f>
        <v>0</v>
      </c>
      <c r="I556" s="141">
        <f>VLOOKUP($C556,'OC 2'!J:L,3)</f>
        <v>0</v>
      </c>
      <c r="J556" s="141">
        <f>VLOOKUP($C556,'OC 3'!J:L,3)</f>
        <v>0</v>
      </c>
      <c r="K556" s="141">
        <f>IFERROR(IF($C556&gt;'Nouveau crédit'!$L$9,0,VLOOKUP($C556,'Nouveau crédit'!J:L,3)),0)</f>
        <v>0</v>
      </c>
      <c r="L556" s="143">
        <f t="shared" si="34"/>
        <v>0</v>
      </c>
      <c r="M556" s="144">
        <f>IFERROR(IF(C556&lt;=regroupement!$L$9,regroupement!$L$14,0),0)</f>
        <v>0</v>
      </c>
      <c r="N556" s="145">
        <f t="shared" si="35"/>
        <v>0</v>
      </c>
    </row>
    <row r="557" spans="2:14" x14ac:dyDescent="0.2">
      <c r="B557" s="54">
        <v>549</v>
      </c>
      <c r="C557" s="142">
        <f t="shared" si="33"/>
        <v>16677</v>
      </c>
      <c r="D557" s="141">
        <f>IFERROR(IF($C557&gt;'PAT1'!$L$9,0,VLOOKUP($C557,'PAT1'!J:L,3)),0)</f>
        <v>0</v>
      </c>
      <c r="E557" s="141">
        <f>IFERROR(IF($C557&gt;'PAT2'!$L$9,0,VLOOKUP($C557,'PAT2'!J:L,3)),0)</f>
        <v>0</v>
      </c>
      <c r="F557" s="141">
        <f>IFERROR(IF($C557&gt;'PAT3'!$L$9,0,VLOOKUP($C557,'PAT3'!J:L,3)),0)</f>
        <v>0</v>
      </c>
      <c r="G557" s="141">
        <f>IFERROR(IF($C557&gt;'PAT4'!$L$9,0,VLOOKUP($C557,'PAT4'!J:L,3)),0)</f>
        <v>0</v>
      </c>
      <c r="H557" s="141">
        <f>VLOOKUP($C557,'OC 1'!J:L,3)</f>
        <v>0</v>
      </c>
      <c r="I557" s="141">
        <f>VLOOKUP($C557,'OC 2'!J:L,3)</f>
        <v>0</v>
      </c>
      <c r="J557" s="141">
        <f>VLOOKUP($C557,'OC 3'!J:L,3)</f>
        <v>0</v>
      </c>
      <c r="K557" s="141">
        <f>IFERROR(IF($C557&gt;'Nouveau crédit'!$L$9,0,VLOOKUP($C557,'Nouveau crédit'!J:L,3)),0)</f>
        <v>0</v>
      </c>
      <c r="L557" s="143">
        <f t="shared" si="34"/>
        <v>0</v>
      </c>
      <c r="M557" s="144">
        <f>IFERROR(IF(C557&lt;=regroupement!$L$9,regroupement!$L$14,0),0)</f>
        <v>0</v>
      </c>
      <c r="N557" s="145">
        <f t="shared" si="35"/>
        <v>0</v>
      </c>
    </row>
    <row r="558" spans="2:14" x14ac:dyDescent="0.2">
      <c r="B558" s="54">
        <v>550</v>
      </c>
      <c r="C558" s="142">
        <f t="shared" si="33"/>
        <v>16708</v>
      </c>
      <c r="D558" s="141">
        <f>IFERROR(IF($C558&gt;'PAT1'!$L$9,0,VLOOKUP($C558,'PAT1'!J:L,3)),0)</f>
        <v>0</v>
      </c>
      <c r="E558" s="141">
        <f>IFERROR(IF($C558&gt;'PAT2'!$L$9,0,VLOOKUP($C558,'PAT2'!J:L,3)),0)</f>
        <v>0</v>
      </c>
      <c r="F558" s="141">
        <f>IFERROR(IF($C558&gt;'PAT3'!$L$9,0,VLOOKUP($C558,'PAT3'!J:L,3)),0)</f>
        <v>0</v>
      </c>
      <c r="G558" s="141">
        <f>IFERROR(IF($C558&gt;'PAT4'!$L$9,0,VLOOKUP($C558,'PAT4'!J:L,3)),0)</f>
        <v>0</v>
      </c>
      <c r="H558" s="141">
        <f>VLOOKUP($C558,'OC 1'!J:L,3)</f>
        <v>0</v>
      </c>
      <c r="I558" s="141">
        <f>VLOOKUP($C558,'OC 2'!J:L,3)</f>
        <v>0</v>
      </c>
      <c r="J558" s="141">
        <f>VLOOKUP($C558,'OC 3'!J:L,3)</f>
        <v>0</v>
      </c>
      <c r="K558" s="141">
        <f>IFERROR(IF($C558&gt;'Nouveau crédit'!$L$9,0,VLOOKUP($C558,'Nouveau crédit'!J:L,3)),0)</f>
        <v>0</v>
      </c>
      <c r="L558" s="143">
        <f t="shared" si="34"/>
        <v>0</v>
      </c>
      <c r="M558" s="144">
        <f>IFERROR(IF(C558&lt;=regroupement!$L$9,regroupement!$L$14,0),0)</f>
        <v>0</v>
      </c>
      <c r="N558" s="145">
        <f t="shared" si="35"/>
        <v>0</v>
      </c>
    </row>
    <row r="559" spans="2:14" x14ac:dyDescent="0.2">
      <c r="B559" s="54">
        <v>551</v>
      </c>
      <c r="C559" s="142">
        <f t="shared" si="33"/>
        <v>16738</v>
      </c>
      <c r="D559" s="141">
        <f>IFERROR(IF($C559&gt;'PAT1'!$L$9,0,VLOOKUP($C559,'PAT1'!J:L,3)),0)</f>
        <v>0</v>
      </c>
      <c r="E559" s="141">
        <f>IFERROR(IF($C559&gt;'PAT2'!$L$9,0,VLOOKUP($C559,'PAT2'!J:L,3)),0)</f>
        <v>0</v>
      </c>
      <c r="F559" s="141">
        <f>IFERROR(IF($C559&gt;'PAT3'!$L$9,0,VLOOKUP($C559,'PAT3'!J:L,3)),0)</f>
        <v>0</v>
      </c>
      <c r="G559" s="141">
        <f>IFERROR(IF($C559&gt;'PAT4'!$L$9,0,VLOOKUP($C559,'PAT4'!J:L,3)),0)</f>
        <v>0</v>
      </c>
      <c r="H559" s="141">
        <f>VLOOKUP($C559,'OC 1'!J:L,3)</f>
        <v>0</v>
      </c>
      <c r="I559" s="141">
        <f>VLOOKUP($C559,'OC 2'!J:L,3)</f>
        <v>0</v>
      </c>
      <c r="J559" s="141">
        <f>VLOOKUP($C559,'OC 3'!J:L,3)</f>
        <v>0</v>
      </c>
      <c r="K559" s="141">
        <f>IFERROR(IF($C559&gt;'Nouveau crédit'!$L$9,0,VLOOKUP($C559,'Nouveau crédit'!J:L,3)),0)</f>
        <v>0</v>
      </c>
      <c r="L559" s="143">
        <f t="shared" si="34"/>
        <v>0</v>
      </c>
      <c r="M559" s="144">
        <f>IFERROR(IF(C559&lt;=regroupement!$L$9,regroupement!$L$14,0),0)</f>
        <v>0</v>
      </c>
      <c r="N559" s="145">
        <f t="shared" si="35"/>
        <v>0</v>
      </c>
    </row>
    <row r="560" spans="2:14" x14ac:dyDescent="0.2">
      <c r="B560" s="54">
        <v>552</v>
      </c>
      <c r="C560" s="142">
        <f t="shared" si="33"/>
        <v>16769</v>
      </c>
      <c r="D560" s="141">
        <f>IFERROR(IF($C560&gt;'PAT1'!$L$9,0,VLOOKUP($C560,'PAT1'!J:L,3)),0)</f>
        <v>0</v>
      </c>
      <c r="E560" s="141">
        <f>IFERROR(IF($C560&gt;'PAT2'!$L$9,0,VLOOKUP($C560,'PAT2'!J:L,3)),0)</f>
        <v>0</v>
      </c>
      <c r="F560" s="141">
        <f>IFERROR(IF($C560&gt;'PAT3'!$L$9,0,VLOOKUP($C560,'PAT3'!J:L,3)),0)</f>
        <v>0</v>
      </c>
      <c r="G560" s="141">
        <f>IFERROR(IF($C560&gt;'PAT4'!$L$9,0,VLOOKUP($C560,'PAT4'!J:L,3)),0)</f>
        <v>0</v>
      </c>
      <c r="H560" s="141">
        <f>VLOOKUP($C560,'OC 1'!J:L,3)</f>
        <v>0</v>
      </c>
      <c r="I560" s="141">
        <f>VLOOKUP($C560,'OC 2'!J:L,3)</f>
        <v>0</v>
      </c>
      <c r="J560" s="141">
        <f>VLOOKUP($C560,'OC 3'!J:L,3)</f>
        <v>0</v>
      </c>
      <c r="K560" s="141">
        <f>IFERROR(IF($C560&gt;'Nouveau crédit'!$L$9,0,VLOOKUP($C560,'Nouveau crédit'!J:L,3)),0)</f>
        <v>0</v>
      </c>
      <c r="L560" s="143">
        <f t="shared" si="34"/>
        <v>0</v>
      </c>
      <c r="M560" s="144">
        <f>IFERROR(IF(C560&lt;=regroupement!$L$9,regroupement!$L$14,0),0)</f>
        <v>0</v>
      </c>
      <c r="N560" s="145">
        <f t="shared" si="35"/>
        <v>0</v>
      </c>
    </row>
    <row r="561" spans="2:14" x14ac:dyDescent="0.2">
      <c r="B561" s="54">
        <v>553</v>
      </c>
      <c r="C561" s="142">
        <f t="shared" si="33"/>
        <v>16799</v>
      </c>
      <c r="D561" s="141">
        <f>IFERROR(IF($C561&gt;'PAT1'!$L$9,0,VLOOKUP($C561,'PAT1'!J:L,3)),0)</f>
        <v>0</v>
      </c>
      <c r="E561" s="141">
        <f>IFERROR(IF($C561&gt;'PAT2'!$L$9,0,VLOOKUP($C561,'PAT2'!J:L,3)),0)</f>
        <v>0</v>
      </c>
      <c r="F561" s="141">
        <f>IFERROR(IF($C561&gt;'PAT3'!$L$9,0,VLOOKUP($C561,'PAT3'!J:L,3)),0)</f>
        <v>0</v>
      </c>
      <c r="G561" s="141">
        <f>IFERROR(IF($C561&gt;'PAT4'!$L$9,0,VLOOKUP($C561,'PAT4'!J:L,3)),0)</f>
        <v>0</v>
      </c>
      <c r="H561" s="141">
        <f>VLOOKUP($C561,'OC 1'!J:L,3)</f>
        <v>0</v>
      </c>
      <c r="I561" s="141">
        <f>VLOOKUP($C561,'OC 2'!J:L,3)</f>
        <v>0</v>
      </c>
      <c r="J561" s="141">
        <f>VLOOKUP($C561,'OC 3'!J:L,3)</f>
        <v>0</v>
      </c>
      <c r="K561" s="141">
        <f>IFERROR(IF($C561&gt;'Nouveau crédit'!$L$9,0,VLOOKUP($C561,'Nouveau crédit'!J:L,3)),0)</f>
        <v>0</v>
      </c>
      <c r="L561" s="143">
        <f t="shared" si="34"/>
        <v>0</v>
      </c>
      <c r="M561" s="144">
        <f>IFERROR(IF(C561&lt;=regroupement!$L$9,regroupement!$L$14,0),0)</f>
        <v>0</v>
      </c>
      <c r="N561" s="145">
        <f t="shared" si="35"/>
        <v>0</v>
      </c>
    </row>
    <row r="562" spans="2:14" x14ac:dyDescent="0.2">
      <c r="B562" s="54">
        <v>554</v>
      </c>
      <c r="C562" s="142">
        <f t="shared" si="33"/>
        <v>16830</v>
      </c>
      <c r="D562" s="141">
        <f>IFERROR(IF($C562&gt;'PAT1'!$L$9,0,VLOOKUP($C562,'PAT1'!J:L,3)),0)</f>
        <v>0</v>
      </c>
      <c r="E562" s="141">
        <f>IFERROR(IF($C562&gt;'PAT2'!$L$9,0,VLOOKUP($C562,'PAT2'!J:L,3)),0)</f>
        <v>0</v>
      </c>
      <c r="F562" s="141">
        <f>IFERROR(IF($C562&gt;'PAT3'!$L$9,0,VLOOKUP($C562,'PAT3'!J:L,3)),0)</f>
        <v>0</v>
      </c>
      <c r="G562" s="141">
        <f>IFERROR(IF($C562&gt;'PAT4'!$L$9,0,VLOOKUP($C562,'PAT4'!J:L,3)),0)</f>
        <v>0</v>
      </c>
      <c r="H562" s="141">
        <f>VLOOKUP($C562,'OC 1'!J:L,3)</f>
        <v>0</v>
      </c>
      <c r="I562" s="141">
        <f>VLOOKUP($C562,'OC 2'!J:L,3)</f>
        <v>0</v>
      </c>
      <c r="J562" s="141">
        <f>VLOOKUP($C562,'OC 3'!J:L,3)</f>
        <v>0</v>
      </c>
      <c r="K562" s="141">
        <f>IFERROR(IF($C562&gt;'Nouveau crédit'!$L$9,0,VLOOKUP($C562,'Nouveau crédit'!J:L,3)),0)</f>
        <v>0</v>
      </c>
      <c r="L562" s="143">
        <f t="shared" si="34"/>
        <v>0</v>
      </c>
      <c r="M562" s="144">
        <f>IFERROR(IF(C562&lt;=regroupement!$L$9,regroupement!$L$14,0),0)</f>
        <v>0</v>
      </c>
      <c r="N562" s="145">
        <f t="shared" si="35"/>
        <v>0</v>
      </c>
    </row>
    <row r="563" spans="2:14" x14ac:dyDescent="0.2">
      <c r="B563" s="54">
        <v>555</v>
      </c>
      <c r="C563" s="142">
        <f t="shared" si="33"/>
        <v>16861</v>
      </c>
      <c r="D563" s="141">
        <f>IFERROR(IF($C563&gt;'PAT1'!$L$9,0,VLOOKUP($C563,'PAT1'!J:L,3)),0)</f>
        <v>0</v>
      </c>
      <c r="E563" s="141">
        <f>IFERROR(IF($C563&gt;'PAT2'!$L$9,0,VLOOKUP($C563,'PAT2'!J:L,3)),0)</f>
        <v>0</v>
      </c>
      <c r="F563" s="141">
        <f>IFERROR(IF($C563&gt;'PAT3'!$L$9,0,VLOOKUP($C563,'PAT3'!J:L,3)),0)</f>
        <v>0</v>
      </c>
      <c r="G563" s="141">
        <f>IFERROR(IF($C563&gt;'PAT4'!$L$9,0,VLOOKUP($C563,'PAT4'!J:L,3)),0)</f>
        <v>0</v>
      </c>
      <c r="H563" s="141">
        <f>VLOOKUP($C563,'OC 1'!J:L,3)</f>
        <v>0</v>
      </c>
      <c r="I563" s="141">
        <f>VLOOKUP($C563,'OC 2'!J:L,3)</f>
        <v>0</v>
      </c>
      <c r="J563" s="141">
        <f>VLOOKUP($C563,'OC 3'!J:L,3)</f>
        <v>0</v>
      </c>
      <c r="K563" s="141">
        <f>IFERROR(IF($C563&gt;'Nouveau crédit'!$L$9,0,VLOOKUP($C563,'Nouveau crédit'!J:L,3)),0)</f>
        <v>0</v>
      </c>
      <c r="L563" s="143">
        <f t="shared" si="34"/>
        <v>0</v>
      </c>
      <c r="M563" s="144">
        <f>IFERROR(IF(C563&lt;=regroupement!$L$9,regroupement!$L$14,0),0)</f>
        <v>0</v>
      </c>
      <c r="N563" s="145">
        <f t="shared" si="35"/>
        <v>0</v>
      </c>
    </row>
    <row r="564" spans="2:14" x14ac:dyDescent="0.2">
      <c r="B564" s="54">
        <v>556</v>
      </c>
      <c r="C564" s="142">
        <f t="shared" si="33"/>
        <v>16889</v>
      </c>
      <c r="D564" s="141">
        <f>IFERROR(IF($C564&gt;'PAT1'!$L$9,0,VLOOKUP($C564,'PAT1'!J:L,3)),0)</f>
        <v>0</v>
      </c>
      <c r="E564" s="141">
        <f>IFERROR(IF($C564&gt;'PAT2'!$L$9,0,VLOOKUP($C564,'PAT2'!J:L,3)),0)</f>
        <v>0</v>
      </c>
      <c r="F564" s="141">
        <f>IFERROR(IF($C564&gt;'PAT3'!$L$9,0,VLOOKUP($C564,'PAT3'!J:L,3)),0)</f>
        <v>0</v>
      </c>
      <c r="G564" s="141">
        <f>IFERROR(IF($C564&gt;'PAT4'!$L$9,0,VLOOKUP($C564,'PAT4'!J:L,3)),0)</f>
        <v>0</v>
      </c>
      <c r="H564" s="141">
        <f>VLOOKUP($C564,'OC 1'!J:L,3)</f>
        <v>0</v>
      </c>
      <c r="I564" s="141">
        <f>VLOOKUP($C564,'OC 2'!J:L,3)</f>
        <v>0</v>
      </c>
      <c r="J564" s="141">
        <f>VLOOKUP($C564,'OC 3'!J:L,3)</f>
        <v>0</v>
      </c>
      <c r="K564" s="141">
        <f>IFERROR(IF($C564&gt;'Nouveau crédit'!$L$9,0,VLOOKUP($C564,'Nouveau crédit'!J:L,3)),0)</f>
        <v>0</v>
      </c>
      <c r="L564" s="143">
        <f t="shared" si="34"/>
        <v>0</v>
      </c>
      <c r="M564" s="144">
        <f>IFERROR(IF(C564&lt;=regroupement!$L$9,regroupement!$L$14,0),0)</f>
        <v>0</v>
      </c>
      <c r="N564" s="145">
        <f t="shared" si="35"/>
        <v>0</v>
      </c>
    </row>
    <row r="565" spans="2:14" x14ac:dyDescent="0.2">
      <c r="B565" s="54">
        <v>557</v>
      </c>
      <c r="C565" s="142">
        <f t="shared" si="33"/>
        <v>16920</v>
      </c>
      <c r="D565" s="141">
        <f>IFERROR(IF($C565&gt;'PAT1'!$L$9,0,VLOOKUP($C565,'PAT1'!J:L,3)),0)</f>
        <v>0</v>
      </c>
      <c r="E565" s="141">
        <f>IFERROR(IF($C565&gt;'PAT2'!$L$9,0,VLOOKUP($C565,'PAT2'!J:L,3)),0)</f>
        <v>0</v>
      </c>
      <c r="F565" s="141">
        <f>IFERROR(IF($C565&gt;'PAT3'!$L$9,0,VLOOKUP($C565,'PAT3'!J:L,3)),0)</f>
        <v>0</v>
      </c>
      <c r="G565" s="141">
        <f>IFERROR(IF($C565&gt;'PAT4'!$L$9,0,VLOOKUP($C565,'PAT4'!J:L,3)),0)</f>
        <v>0</v>
      </c>
      <c r="H565" s="141">
        <f>VLOOKUP($C565,'OC 1'!J:L,3)</f>
        <v>0</v>
      </c>
      <c r="I565" s="141">
        <f>VLOOKUP($C565,'OC 2'!J:L,3)</f>
        <v>0</v>
      </c>
      <c r="J565" s="141">
        <f>VLOOKUP($C565,'OC 3'!J:L,3)</f>
        <v>0</v>
      </c>
      <c r="K565" s="141">
        <f>IFERROR(IF($C565&gt;'Nouveau crédit'!$L$9,0,VLOOKUP($C565,'Nouveau crédit'!J:L,3)),0)</f>
        <v>0</v>
      </c>
      <c r="L565" s="143">
        <f t="shared" si="34"/>
        <v>0</v>
      </c>
      <c r="M565" s="144">
        <f>IFERROR(IF(C565&lt;=regroupement!$L$9,regroupement!$L$14,0),0)</f>
        <v>0</v>
      </c>
      <c r="N565" s="145">
        <f t="shared" si="35"/>
        <v>0</v>
      </c>
    </row>
    <row r="566" spans="2:14" x14ac:dyDescent="0.2">
      <c r="B566" s="54">
        <v>558</v>
      </c>
      <c r="C566" s="142">
        <f t="shared" si="33"/>
        <v>16950</v>
      </c>
      <c r="D566" s="141">
        <f>IFERROR(IF($C566&gt;'PAT1'!$L$9,0,VLOOKUP($C566,'PAT1'!J:L,3)),0)</f>
        <v>0</v>
      </c>
      <c r="E566" s="141">
        <f>IFERROR(IF($C566&gt;'PAT2'!$L$9,0,VLOOKUP($C566,'PAT2'!J:L,3)),0)</f>
        <v>0</v>
      </c>
      <c r="F566" s="141">
        <f>IFERROR(IF($C566&gt;'PAT3'!$L$9,0,VLOOKUP($C566,'PAT3'!J:L,3)),0)</f>
        <v>0</v>
      </c>
      <c r="G566" s="141">
        <f>IFERROR(IF($C566&gt;'PAT4'!$L$9,0,VLOOKUP($C566,'PAT4'!J:L,3)),0)</f>
        <v>0</v>
      </c>
      <c r="H566" s="141">
        <f>VLOOKUP($C566,'OC 1'!J:L,3)</f>
        <v>0</v>
      </c>
      <c r="I566" s="141">
        <f>VLOOKUP($C566,'OC 2'!J:L,3)</f>
        <v>0</v>
      </c>
      <c r="J566" s="141">
        <f>VLOOKUP($C566,'OC 3'!J:L,3)</f>
        <v>0</v>
      </c>
      <c r="K566" s="141">
        <f>IFERROR(IF($C566&gt;'Nouveau crédit'!$L$9,0,VLOOKUP($C566,'Nouveau crédit'!J:L,3)),0)</f>
        <v>0</v>
      </c>
      <c r="L566" s="143">
        <f t="shared" si="34"/>
        <v>0</v>
      </c>
      <c r="M566" s="144">
        <f>IFERROR(IF(C566&lt;=regroupement!$L$9,regroupement!$L$14,0),0)</f>
        <v>0</v>
      </c>
      <c r="N566" s="145">
        <f t="shared" si="35"/>
        <v>0</v>
      </c>
    </row>
    <row r="567" spans="2:14" x14ac:dyDescent="0.2">
      <c r="B567" s="54">
        <v>559</v>
      </c>
      <c r="C567" s="142">
        <f t="shared" si="33"/>
        <v>16981</v>
      </c>
      <c r="D567" s="141">
        <f>IFERROR(IF($C567&gt;'PAT1'!$L$9,0,VLOOKUP($C567,'PAT1'!J:L,3)),0)</f>
        <v>0</v>
      </c>
      <c r="E567" s="141">
        <f>IFERROR(IF($C567&gt;'PAT2'!$L$9,0,VLOOKUP($C567,'PAT2'!J:L,3)),0)</f>
        <v>0</v>
      </c>
      <c r="F567" s="141">
        <f>IFERROR(IF($C567&gt;'PAT3'!$L$9,0,VLOOKUP($C567,'PAT3'!J:L,3)),0)</f>
        <v>0</v>
      </c>
      <c r="G567" s="141">
        <f>IFERROR(IF($C567&gt;'PAT4'!$L$9,0,VLOOKUP($C567,'PAT4'!J:L,3)),0)</f>
        <v>0</v>
      </c>
      <c r="H567" s="141">
        <f>VLOOKUP($C567,'OC 1'!J:L,3)</f>
        <v>0</v>
      </c>
      <c r="I567" s="141">
        <f>VLOOKUP($C567,'OC 2'!J:L,3)</f>
        <v>0</v>
      </c>
      <c r="J567" s="141">
        <f>VLOOKUP($C567,'OC 3'!J:L,3)</f>
        <v>0</v>
      </c>
      <c r="K567" s="141">
        <f>IFERROR(IF($C567&gt;'Nouveau crédit'!$L$9,0,VLOOKUP($C567,'Nouveau crédit'!J:L,3)),0)</f>
        <v>0</v>
      </c>
      <c r="L567" s="143">
        <f t="shared" si="34"/>
        <v>0</v>
      </c>
      <c r="M567" s="144">
        <f>IFERROR(IF(C567&lt;=regroupement!$L$9,regroupement!$L$14,0),0)</f>
        <v>0</v>
      </c>
      <c r="N567" s="145">
        <f t="shared" si="35"/>
        <v>0</v>
      </c>
    </row>
    <row r="568" spans="2:14" x14ac:dyDescent="0.2">
      <c r="B568" s="54">
        <v>560</v>
      </c>
      <c r="C568" s="142">
        <f t="shared" si="33"/>
        <v>17011</v>
      </c>
      <c r="D568" s="141">
        <f>IFERROR(IF($C568&gt;'PAT1'!$L$9,0,VLOOKUP($C568,'PAT1'!J:L,3)),0)</f>
        <v>0</v>
      </c>
      <c r="E568" s="141">
        <f>IFERROR(IF($C568&gt;'PAT2'!$L$9,0,VLOOKUP($C568,'PAT2'!J:L,3)),0)</f>
        <v>0</v>
      </c>
      <c r="F568" s="141">
        <f>IFERROR(IF($C568&gt;'PAT3'!$L$9,0,VLOOKUP($C568,'PAT3'!J:L,3)),0)</f>
        <v>0</v>
      </c>
      <c r="G568" s="141">
        <f>IFERROR(IF($C568&gt;'PAT4'!$L$9,0,VLOOKUP($C568,'PAT4'!J:L,3)),0)</f>
        <v>0</v>
      </c>
      <c r="H568" s="141">
        <f>VLOOKUP($C568,'OC 1'!J:L,3)</f>
        <v>0</v>
      </c>
      <c r="I568" s="141">
        <f>VLOOKUP($C568,'OC 2'!J:L,3)</f>
        <v>0</v>
      </c>
      <c r="J568" s="141">
        <f>VLOOKUP($C568,'OC 3'!J:L,3)</f>
        <v>0</v>
      </c>
      <c r="K568" s="141">
        <f>IFERROR(IF($C568&gt;'Nouveau crédit'!$L$9,0,VLOOKUP($C568,'Nouveau crédit'!J:L,3)),0)</f>
        <v>0</v>
      </c>
      <c r="L568" s="143">
        <f t="shared" si="34"/>
        <v>0</v>
      </c>
      <c r="M568" s="144">
        <f>IFERROR(IF(C568&lt;=regroupement!$L$9,regroupement!$L$14,0),0)</f>
        <v>0</v>
      </c>
      <c r="N568" s="145">
        <f t="shared" si="35"/>
        <v>0</v>
      </c>
    </row>
    <row r="569" spans="2:14" x14ac:dyDescent="0.2">
      <c r="B569" s="54">
        <v>561</v>
      </c>
      <c r="C569" s="142">
        <f t="shared" si="33"/>
        <v>17042</v>
      </c>
      <c r="D569" s="141">
        <f>IFERROR(IF($C569&gt;'PAT1'!$L$9,0,VLOOKUP($C569,'PAT1'!J:L,3)),0)</f>
        <v>0</v>
      </c>
      <c r="E569" s="141">
        <f>IFERROR(IF($C569&gt;'PAT2'!$L$9,0,VLOOKUP($C569,'PAT2'!J:L,3)),0)</f>
        <v>0</v>
      </c>
      <c r="F569" s="141">
        <f>IFERROR(IF($C569&gt;'PAT3'!$L$9,0,VLOOKUP($C569,'PAT3'!J:L,3)),0)</f>
        <v>0</v>
      </c>
      <c r="G569" s="141">
        <f>IFERROR(IF($C569&gt;'PAT4'!$L$9,0,VLOOKUP($C569,'PAT4'!J:L,3)),0)</f>
        <v>0</v>
      </c>
      <c r="H569" s="141">
        <f>VLOOKUP($C569,'OC 1'!J:L,3)</f>
        <v>0</v>
      </c>
      <c r="I569" s="141">
        <f>VLOOKUP($C569,'OC 2'!J:L,3)</f>
        <v>0</v>
      </c>
      <c r="J569" s="141">
        <f>VLOOKUP($C569,'OC 3'!J:L,3)</f>
        <v>0</v>
      </c>
      <c r="K569" s="141">
        <f>IFERROR(IF($C569&gt;'Nouveau crédit'!$L$9,0,VLOOKUP($C569,'Nouveau crédit'!J:L,3)),0)</f>
        <v>0</v>
      </c>
      <c r="L569" s="143">
        <f t="shared" si="34"/>
        <v>0</v>
      </c>
      <c r="M569" s="144">
        <f>IFERROR(IF(C569&lt;=regroupement!$L$9,regroupement!$L$14,0),0)</f>
        <v>0</v>
      </c>
      <c r="N569" s="145">
        <f t="shared" si="35"/>
        <v>0</v>
      </c>
    </row>
    <row r="570" spans="2:14" x14ac:dyDescent="0.2">
      <c r="B570" s="54">
        <v>562</v>
      </c>
      <c r="C570" s="142">
        <f t="shared" si="33"/>
        <v>17073</v>
      </c>
      <c r="D570" s="141">
        <f>IFERROR(IF($C570&gt;'PAT1'!$L$9,0,VLOOKUP($C570,'PAT1'!J:L,3)),0)</f>
        <v>0</v>
      </c>
      <c r="E570" s="141">
        <f>IFERROR(IF($C570&gt;'PAT2'!$L$9,0,VLOOKUP($C570,'PAT2'!J:L,3)),0)</f>
        <v>0</v>
      </c>
      <c r="F570" s="141">
        <f>IFERROR(IF($C570&gt;'PAT3'!$L$9,0,VLOOKUP($C570,'PAT3'!J:L,3)),0)</f>
        <v>0</v>
      </c>
      <c r="G570" s="141">
        <f>IFERROR(IF($C570&gt;'PAT4'!$L$9,0,VLOOKUP($C570,'PAT4'!J:L,3)),0)</f>
        <v>0</v>
      </c>
      <c r="H570" s="141">
        <f>VLOOKUP($C570,'OC 1'!J:L,3)</f>
        <v>0</v>
      </c>
      <c r="I570" s="141">
        <f>VLOOKUP($C570,'OC 2'!J:L,3)</f>
        <v>0</v>
      </c>
      <c r="J570" s="141">
        <f>VLOOKUP($C570,'OC 3'!J:L,3)</f>
        <v>0</v>
      </c>
      <c r="K570" s="141">
        <f>IFERROR(IF($C570&gt;'Nouveau crédit'!$L$9,0,VLOOKUP($C570,'Nouveau crédit'!J:L,3)),0)</f>
        <v>0</v>
      </c>
      <c r="L570" s="143">
        <f t="shared" si="34"/>
        <v>0</v>
      </c>
      <c r="M570" s="144">
        <f>IFERROR(IF(C570&lt;=regroupement!$L$9,regroupement!$L$14,0),0)</f>
        <v>0</v>
      </c>
      <c r="N570" s="145">
        <f t="shared" si="35"/>
        <v>0</v>
      </c>
    </row>
    <row r="571" spans="2:14" x14ac:dyDescent="0.2">
      <c r="B571" s="54">
        <v>563</v>
      </c>
      <c r="C571" s="142">
        <f t="shared" si="33"/>
        <v>17103</v>
      </c>
      <c r="D571" s="141">
        <f>IFERROR(IF($C571&gt;'PAT1'!$L$9,0,VLOOKUP($C571,'PAT1'!J:L,3)),0)</f>
        <v>0</v>
      </c>
      <c r="E571" s="141">
        <f>IFERROR(IF($C571&gt;'PAT2'!$L$9,0,VLOOKUP($C571,'PAT2'!J:L,3)),0)</f>
        <v>0</v>
      </c>
      <c r="F571" s="141">
        <f>IFERROR(IF($C571&gt;'PAT3'!$L$9,0,VLOOKUP($C571,'PAT3'!J:L,3)),0)</f>
        <v>0</v>
      </c>
      <c r="G571" s="141">
        <f>IFERROR(IF($C571&gt;'PAT4'!$L$9,0,VLOOKUP($C571,'PAT4'!J:L,3)),0)</f>
        <v>0</v>
      </c>
      <c r="H571" s="141">
        <f>VLOOKUP($C571,'OC 1'!J:L,3)</f>
        <v>0</v>
      </c>
      <c r="I571" s="141">
        <f>VLOOKUP($C571,'OC 2'!J:L,3)</f>
        <v>0</v>
      </c>
      <c r="J571" s="141">
        <f>VLOOKUP($C571,'OC 3'!J:L,3)</f>
        <v>0</v>
      </c>
      <c r="K571" s="141">
        <f>IFERROR(IF($C571&gt;'Nouveau crédit'!$L$9,0,VLOOKUP($C571,'Nouveau crédit'!J:L,3)),0)</f>
        <v>0</v>
      </c>
      <c r="L571" s="143">
        <f t="shared" si="34"/>
        <v>0</v>
      </c>
      <c r="M571" s="144">
        <f>IFERROR(IF(C571&lt;=regroupement!$L$9,regroupement!$L$14,0),0)</f>
        <v>0</v>
      </c>
      <c r="N571" s="145">
        <f t="shared" si="35"/>
        <v>0</v>
      </c>
    </row>
    <row r="572" spans="2:14" x14ac:dyDescent="0.2">
      <c r="B572" s="54">
        <v>564</v>
      </c>
      <c r="C572" s="142">
        <f t="shared" si="33"/>
        <v>17134</v>
      </c>
      <c r="D572" s="141">
        <f>IFERROR(IF($C572&gt;'PAT1'!$L$9,0,VLOOKUP($C572,'PAT1'!J:L,3)),0)</f>
        <v>0</v>
      </c>
      <c r="E572" s="141">
        <f>IFERROR(IF($C572&gt;'PAT2'!$L$9,0,VLOOKUP($C572,'PAT2'!J:L,3)),0)</f>
        <v>0</v>
      </c>
      <c r="F572" s="141">
        <f>IFERROR(IF($C572&gt;'PAT3'!$L$9,0,VLOOKUP($C572,'PAT3'!J:L,3)),0)</f>
        <v>0</v>
      </c>
      <c r="G572" s="141">
        <f>IFERROR(IF($C572&gt;'PAT4'!$L$9,0,VLOOKUP($C572,'PAT4'!J:L,3)),0)</f>
        <v>0</v>
      </c>
      <c r="H572" s="141">
        <f>VLOOKUP($C572,'OC 1'!J:L,3)</f>
        <v>0</v>
      </c>
      <c r="I572" s="141">
        <f>VLOOKUP($C572,'OC 2'!J:L,3)</f>
        <v>0</v>
      </c>
      <c r="J572" s="141">
        <f>VLOOKUP($C572,'OC 3'!J:L,3)</f>
        <v>0</v>
      </c>
      <c r="K572" s="141">
        <f>IFERROR(IF($C572&gt;'Nouveau crédit'!$L$9,0,VLOOKUP($C572,'Nouveau crédit'!J:L,3)),0)</f>
        <v>0</v>
      </c>
      <c r="L572" s="143">
        <f t="shared" si="34"/>
        <v>0</v>
      </c>
      <c r="M572" s="144">
        <f>IFERROR(IF(C572&lt;=regroupement!$L$9,regroupement!$L$14,0),0)</f>
        <v>0</v>
      </c>
      <c r="N572" s="145">
        <f t="shared" si="35"/>
        <v>0</v>
      </c>
    </row>
    <row r="573" spans="2:14" x14ac:dyDescent="0.2">
      <c r="B573" s="54">
        <v>565</v>
      </c>
      <c r="C573" s="142">
        <f t="shared" si="33"/>
        <v>17164</v>
      </c>
      <c r="D573" s="141">
        <f>IFERROR(IF($C573&gt;'PAT1'!$L$9,0,VLOOKUP($C573,'PAT1'!J:L,3)),0)</f>
        <v>0</v>
      </c>
      <c r="E573" s="141">
        <f>IFERROR(IF($C573&gt;'PAT2'!$L$9,0,VLOOKUP($C573,'PAT2'!J:L,3)),0)</f>
        <v>0</v>
      </c>
      <c r="F573" s="141">
        <f>IFERROR(IF($C573&gt;'PAT3'!$L$9,0,VLOOKUP($C573,'PAT3'!J:L,3)),0)</f>
        <v>0</v>
      </c>
      <c r="G573" s="141">
        <f>IFERROR(IF($C573&gt;'PAT4'!$L$9,0,VLOOKUP($C573,'PAT4'!J:L,3)),0)</f>
        <v>0</v>
      </c>
      <c r="H573" s="141">
        <f>VLOOKUP($C573,'OC 1'!J:L,3)</f>
        <v>0</v>
      </c>
      <c r="I573" s="141">
        <f>VLOOKUP($C573,'OC 2'!J:L,3)</f>
        <v>0</v>
      </c>
      <c r="J573" s="141">
        <f>VLOOKUP($C573,'OC 3'!J:L,3)</f>
        <v>0</v>
      </c>
      <c r="K573" s="141">
        <f>IFERROR(IF($C573&gt;'Nouveau crédit'!$L$9,0,VLOOKUP($C573,'Nouveau crédit'!J:L,3)),0)</f>
        <v>0</v>
      </c>
      <c r="L573" s="143">
        <f t="shared" si="34"/>
        <v>0</v>
      </c>
      <c r="M573" s="144">
        <f>IFERROR(IF(C573&lt;=regroupement!$L$9,regroupement!$L$14,0),0)</f>
        <v>0</v>
      </c>
      <c r="N573" s="145">
        <f t="shared" si="35"/>
        <v>0</v>
      </c>
    </row>
    <row r="574" spans="2:14" x14ac:dyDescent="0.2">
      <c r="B574" s="54">
        <v>566</v>
      </c>
      <c r="C574" s="142">
        <f t="shared" si="33"/>
        <v>17195</v>
      </c>
      <c r="D574" s="141">
        <f>IFERROR(IF($C574&gt;'PAT1'!$L$9,0,VLOOKUP($C574,'PAT1'!J:L,3)),0)</f>
        <v>0</v>
      </c>
      <c r="E574" s="141">
        <f>IFERROR(IF($C574&gt;'PAT2'!$L$9,0,VLOOKUP($C574,'PAT2'!J:L,3)),0)</f>
        <v>0</v>
      </c>
      <c r="F574" s="141">
        <f>IFERROR(IF($C574&gt;'PAT3'!$L$9,0,VLOOKUP($C574,'PAT3'!J:L,3)),0)</f>
        <v>0</v>
      </c>
      <c r="G574" s="141">
        <f>IFERROR(IF($C574&gt;'PAT4'!$L$9,0,VLOOKUP($C574,'PAT4'!J:L,3)),0)</f>
        <v>0</v>
      </c>
      <c r="H574" s="141">
        <f>VLOOKUP($C574,'OC 1'!J:L,3)</f>
        <v>0</v>
      </c>
      <c r="I574" s="141">
        <f>VLOOKUP($C574,'OC 2'!J:L,3)</f>
        <v>0</v>
      </c>
      <c r="J574" s="141">
        <f>VLOOKUP($C574,'OC 3'!J:L,3)</f>
        <v>0</v>
      </c>
      <c r="K574" s="141">
        <f>IFERROR(IF($C574&gt;'Nouveau crédit'!$L$9,0,VLOOKUP($C574,'Nouveau crédit'!J:L,3)),0)</f>
        <v>0</v>
      </c>
      <c r="L574" s="143">
        <f t="shared" si="34"/>
        <v>0</v>
      </c>
      <c r="M574" s="144">
        <f>IFERROR(IF(C574&lt;=regroupement!$L$9,regroupement!$L$14,0),0)</f>
        <v>0</v>
      </c>
      <c r="N574" s="145">
        <f t="shared" si="35"/>
        <v>0</v>
      </c>
    </row>
    <row r="575" spans="2:14" x14ac:dyDescent="0.2">
      <c r="B575" s="54">
        <v>567</v>
      </c>
      <c r="C575" s="142">
        <f t="shared" si="33"/>
        <v>17226</v>
      </c>
      <c r="D575" s="141">
        <f>IFERROR(IF($C575&gt;'PAT1'!$L$9,0,VLOOKUP($C575,'PAT1'!J:L,3)),0)</f>
        <v>0</v>
      </c>
      <c r="E575" s="141">
        <f>IFERROR(IF($C575&gt;'PAT2'!$L$9,0,VLOOKUP($C575,'PAT2'!J:L,3)),0)</f>
        <v>0</v>
      </c>
      <c r="F575" s="141">
        <f>IFERROR(IF($C575&gt;'PAT3'!$L$9,0,VLOOKUP($C575,'PAT3'!J:L,3)),0)</f>
        <v>0</v>
      </c>
      <c r="G575" s="141">
        <f>IFERROR(IF($C575&gt;'PAT4'!$L$9,0,VLOOKUP($C575,'PAT4'!J:L,3)),0)</f>
        <v>0</v>
      </c>
      <c r="H575" s="141">
        <f>VLOOKUP($C575,'OC 1'!J:L,3)</f>
        <v>0</v>
      </c>
      <c r="I575" s="141">
        <f>VLOOKUP($C575,'OC 2'!J:L,3)</f>
        <v>0</v>
      </c>
      <c r="J575" s="141">
        <f>VLOOKUP($C575,'OC 3'!J:L,3)</f>
        <v>0</v>
      </c>
      <c r="K575" s="141">
        <f>IFERROR(IF($C575&gt;'Nouveau crédit'!$L$9,0,VLOOKUP($C575,'Nouveau crédit'!J:L,3)),0)</f>
        <v>0</v>
      </c>
      <c r="L575" s="143">
        <f t="shared" si="34"/>
        <v>0</v>
      </c>
      <c r="M575" s="144">
        <f>IFERROR(IF(C575&lt;=regroupement!$L$9,regroupement!$L$14,0),0)</f>
        <v>0</v>
      </c>
      <c r="N575" s="145">
        <f t="shared" si="35"/>
        <v>0</v>
      </c>
    </row>
    <row r="576" spans="2:14" x14ac:dyDescent="0.2">
      <c r="B576" s="54">
        <v>568</v>
      </c>
      <c r="C576" s="142">
        <f t="shared" si="33"/>
        <v>17254</v>
      </c>
      <c r="D576" s="141">
        <f>IFERROR(IF($C576&gt;'PAT1'!$L$9,0,VLOOKUP($C576,'PAT1'!J:L,3)),0)</f>
        <v>0</v>
      </c>
      <c r="E576" s="141">
        <f>IFERROR(IF($C576&gt;'PAT2'!$L$9,0,VLOOKUP($C576,'PAT2'!J:L,3)),0)</f>
        <v>0</v>
      </c>
      <c r="F576" s="141">
        <f>IFERROR(IF($C576&gt;'PAT3'!$L$9,0,VLOOKUP($C576,'PAT3'!J:L,3)),0)</f>
        <v>0</v>
      </c>
      <c r="G576" s="141">
        <f>IFERROR(IF($C576&gt;'PAT4'!$L$9,0,VLOOKUP($C576,'PAT4'!J:L,3)),0)</f>
        <v>0</v>
      </c>
      <c r="H576" s="141">
        <f>VLOOKUP($C576,'OC 1'!J:L,3)</f>
        <v>0</v>
      </c>
      <c r="I576" s="141">
        <f>VLOOKUP($C576,'OC 2'!J:L,3)</f>
        <v>0</v>
      </c>
      <c r="J576" s="141">
        <f>VLOOKUP($C576,'OC 3'!J:L,3)</f>
        <v>0</v>
      </c>
      <c r="K576" s="141">
        <f>IFERROR(IF($C576&gt;'Nouveau crédit'!$L$9,0,VLOOKUP($C576,'Nouveau crédit'!J:L,3)),0)</f>
        <v>0</v>
      </c>
      <c r="L576" s="143">
        <f t="shared" si="34"/>
        <v>0</v>
      </c>
      <c r="M576" s="144">
        <f>IFERROR(IF(C576&lt;=regroupement!$L$9,regroupement!$L$14,0),0)</f>
        <v>0</v>
      </c>
      <c r="N576" s="145">
        <f t="shared" si="35"/>
        <v>0</v>
      </c>
    </row>
    <row r="577" spans="2:14" x14ac:dyDescent="0.2">
      <c r="B577" s="54">
        <v>569</v>
      </c>
      <c r="C577" s="142">
        <f t="shared" si="33"/>
        <v>17285</v>
      </c>
      <c r="D577" s="141">
        <f>IFERROR(IF($C577&gt;'PAT1'!$L$9,0,VLOOKUP($C577,'PAT1'!J:L,3)),0)</f>
        <v>0</v>
      </c>
      <c r="E577" s="141">
        <f>IFERROR(IF($C577&gt;'PAT2'!$L$9,0,VLOOKUP($C577,'PAT2'!J:L,3)),0)</f>
        <v>0</v>
      </c>
      <c r="F577" s="141">
        <f>IFERROR(IF($C577&gt;'PAT3'!$L$9,0,VLOOKUP($C577,'PAT3'!J:L,3)),0)</f>
        <v>0</v>
      </c>
      <c r="G577" s="141">
        <f>IFERROR(IF($C577&gt;'PAT4'!$L$9,0,VLOOKUP($C577,'PAT4'!J:L,3)),0)</f>
        <v>0</v>
      </c>
      <c r="H577" s="141">
        <f>VLOOKUP($C577,'OC 1'!J:L,3)</f>
        <v>0</v>
      </c>
      <c r="I577" s="141">
        <f>VLOOKUP($C577,'OC 2'!J:L,3)</f>
        <v>0</v>
      </c>
      <c r="J577" s="141">
        <f>VLOOKUP($C577,'OC 3'!J:L,3)</f>
        <v>0</v>
      </c>
      <c r="K577" s="141">
        <f>IFERROR(IF($C577&gt;'Nouveau crédit'!$L$9,0,VLOOKUP($C577,'Nouveau crédit'!J:L,3)),0)</f>
        <v>0</v>
      </c>
      <c r="L577" s="143">
        <f t="shared" si="34"/>
        <v>0</v>
      </c>
      <c r="M577" s="144">
        <f>IFERROR(IF(C577&lt;=regroupement!$L$9,regroupement!$L$14,0),0)</f>
        <v>0</v>
      </c>
      <c r="N577" s="145">
        <f t="shared" si="35"/>
        <v>0</v>
      </c>
    </row>
    <row r="578" spans="2:14" x14ac:dyDescent="0.2">
      <c r="B578" s="54">
        <v>570</v>
      </c>
      <c r="C578" s="142">
        <f t="shared" si="33"/>
        <v>17315</v>
      </c>
      <c r="D578" s="141">
        <f>IFERROR(IF($C578&gt;'PAT1'!$L$9,0,VLOOKUP($C578,'PAT1'!J:L,3)),0)</f>
        <v>0</v>
      </c>
      <c r="E578" s="141">
        <f>IFERROR(IF($C578&gt;'PAT2'!$L$9,0,VLOOKUP($C578,'PAT2'!J:L,3)),0)</f>
        <v>0</v>
      </c>
      <c r="F578" s="141">
        <f>IFERROR(IF($C578&gt;'PAT3'!$L$9,0,VLOOKUP($C578,'PAT3'!J:L,3)),0)</f>
        <v>0</v>
      </c>
      <c r="G578" s="141">
        <f>IFERROR(IF($C578&gt;'PAT4'!$L$9,0,VLOOKUP($C578,'PAT4'!J:L,3)),0)</f>
        <v>0</v>
      </c>
      <c r="H578" s="141">
        <f>VLOOKUP($C578,'OC 1'!J:L,3)</f>
        <v>0</v>
      </c>
      <c r="I578" s="141">
        <f>VLOOKUP($C578,'OC 2'!J:L,3)</f>
        <v>0</v>
      </c>
      <c r="J578" s="141">
        <f>VLOOKUP($C578,'OC 3'!J:L,3)</f>
        <v>0</v>
      </c>
      <c r="K578" s="141">
        <f>IFERROR(IF($C578&gt;'Nouveau crédit'!$L$9,0,VLOOKUP($C578,'Nouveau crédit'!J:L,3)),0)</f>
        <v>0</v>
      </c>
      <c r="L578" s="143">
        <f t="shared" si="34"/>
        <v>0</v>
      </c>
      <c r="M578" s="144">
        <f>IFERROR(IF(C578&lt;=regroupement!$L$9,regroupement!$L$14,0),0)</f>
        <v>0</v>
      </c>
      <c r="N578" s="145">
        <f t="shared" si="35"/>
        <v>0</v>
      </c>
    </row>
    <row r="579" spans="2:14" x14ac:dyDescent="0.2">
      <c r="B579" s="54">
        <v>571</v>
      </c>
      <c r="C579" s="142">
        <f t="shared" si="33"/>
        <v>17346</v>
      </c>
      <c r="D579" s="141">
        <f>IFERROR(IF($C579&gt;'PAT1'!$L$9,0,VLOOKUP($C579,'PAT1'!J:L,3)),0)</f>
        <v>0</v>
      </c>
      <c r="E579" s="141">
        <f>IFERROR(IF($C579&gt;'PAT2'!$L$9,0,VLOOKUP($C579,'PAT2'!J:L,3)),0)</f>
        <v>0</v>
      </c>
      <c r="F579" s="141">
        <f>IFERROR(IF($C579&gt;'PAT3'!$L$9,0,VLOOKUP($C579,'PAT3'!J:L,3)),0)</f>
        <v>0</v>
      </c>
      <c r="G579" s="141">
        <f>IFERROR(IF($C579&gt;'PAT4'!$L$9,0,VLOOKUP($C579,'PAT4'!J:L,3)),0)</f>
        <v>0</v>
      </c>
      <c r="H579" s="141">
        <f>VLOOKUP($C579,'OC 1'!J:L,3)</f>
        <v>0</v>
      </c>
      <c r="I579" s="141">
        <f>VLOOKUP($C579,'OC 2'!J:L,3)</f>
        <v>0</v>
      </c>
      <c r="J579" s="141">
        <f>VLOOKUP($C579,'OC 3'!J:L,3)</f>
        <v>0</v>
      </c>
      <c r="K579" s="141">
        <f>IFERROR(IF($C579&gt;'Nouveau crédit'!$L$9,0,VLOOKUP($C579,'Nouveau crédit'!J:L,3)),0)</f>
        <v>0</v>
      </c>
      <c r="L579" s="143">
        <f t="shared" si="34"/>
        <v>0</v>
      </c>
      <c r="M579" s="144">
        <f>IFERROR(IF(C579&lt;=regroupement!$L$9,regroupement!$L$14,0),0)</f>
        <v>0</v>
      </c>
      <c r="N579" s="145">
        <f t="shared" si="35"/>
        <v>0</v>
      </c>
    </row>
    <row r="580" spans="2:14" x14ac:dyDescent="0.2">
      <c r="B580" s="54">
        <v>572</v>
      </c>
      <c r="C580" s="142">
        <f t="shared" si="33"/>
        <v>17376</v>
      </c>
      <c r="D580" s="141">
        <f>IFERROR(IF($C580&gt;'PAT1'!$L$9,0,VLOOKUP($C580,'PAT1'!J:L,3)),0)</f>
        <v>0</v>
      </c>
      <c r="E580" s="141">
        <f>IFERROR(IF($C580&gt;'PAT2'!$L$9,0,VLOOKUP($C580,'PAT2'!J:L,3)),0)</f>
        <v>0</v>
      </c>
      <c r="F580" s="141">
        <f>IFERROR(IF($C580&gt;'PAT3'!$L$9,0,VLOOKUP($C580,'PAT3'!J:L,3)),0)</f>
        <v>0</v>
      </c>
      <c r="G580" s="141">
        <f>IFERROR(IF($C580&gt;'PAT4'!$L$9,0,VLOOKUP($C580,'PAT4'!J:L,3)),0)</f>
        <v>0</v>
      </c>
      <c r="H580" s="141">
        <f>VLOOKUP($C580,'OC 1'!J:L,3)</f>
        <v>0</v>
      </c>
      <c r="I580" s="141">
        <f>VLOOKUP($C580,'OC 2'!J:L,3)</f>
        <v>0</v>
      </c>
      <c r="J580" s="141">
        <f>VLOOKUP($C580,'OC 3'!J:L,3)</f>
        <v>0</v>
      </c>
      <c r="K580" s="141">
        <f>IFERROR(IF($C580&gt;'Nouveau crédit'!$L$9,0,VLOOKUP($C580,'Nouveau crédit'!J:L,3)),0)</f>
        <v>0</v>
      </c>
      <c r="L580" s="143">
        <f t="shared" si="34"/>
        <v>0</v>
      </c>
      <c r="M580" s="144">
        <f>IFERROR(IF(C580&lt;=regroupement!$L$9,regroupement!$L$14,0),0)</f>
        <v>0</v>
      </c>
      <c r="N580" s="145">
        <f t="shared" si="35"/>
        <v>0</v>
      </c>
    </row>
    <row r="581" spans="2:14" x14ac:dyDescent="0.2">
      <c r="B581" s="54">
        <v>573</v>
      </c>
      <c r="C581" s="142">
        <f t="shared" si="33"/>
        <v>17407</v>
      </c>
      <c r="D581" s="141">
        <f>IFERROR(IF($C581&gt;'PAT1'!$L$9,0,VLOOKUP($C581,'PAT1'!J:L,3)),0)</f>
        <v>0</v>
      </c>
      <c r="E581" s="141">
        <f>IFERROR(IF($C581&gt;'PAT2'!$L$9,0,VLOOKUP($C581,'PAT2'!J:L,3)),0)</f>
        <v>0</v>
      </c>
      <c r="F581" s="141">
        <f>IFERROR(IF($C581&gt;'PAT3'!$L$9,0,VLOOKUP($C581,'PAT3'!J:L,3)),0)</f>
        <v>0</v>
      </c>
      <c r="G581" s="141">
        <f>IFERROR(IF($C581&gt;'PAT4'!$L$9,0,VLOOKUP($C581,'PAT4'!J:L,3)),0)</f>
        <v>0</v>
      </c>
      <c r="H581" s="141">
        <f>VLOOKUP($C581,'OC 1'!J:L,3)</f>
        <v>0</v>
      </c>
      <c r="I581" s="141">
        <f>VLOOKUP($C581,'OC 2'!J:L,3)</f>
        <v>0</v>
      </c>
      <c r="J581" s="141">
        <f>VLOOKUP($C581,'OC 3'!J:L,3)</f>
        <v>0</v>
      </c>
      <c r="K581" s="141">
        <f>IFERROR(IF($C581&gt;'Nouveau crédit'!$L$9,0,VLOOKUP($C581,'Nouveau crédit'!J:L,3)),0)</f>
        <v>0</v>
      </c>
      <c r="L581" s="143">
        <f t="shared" si="34"/>
        <v>0</v>
      </c>
      <c r="M581" s="144">
        <f>IFERROR(IF(C581&lt;=regroupement!$L$9,regroupement!$L$14,0),0)</f>
        <v>0</v>
      </c>
      <c r="N581" s="145">
        <f t="shared" si="35"/>
        <v>0</v>
      </c>
    </row>
    <row r="582" spans="2:14" x14ac:dyDescent="0.2">
      <c r="B582" s="54">
        <v>574</v>
      </c>
      <c r="C582" s="142">
        <f t="shared" si="33"/>
        <v>17438</v>
      </c>
      <c r="D582" s="141">
        <f>IFERROR(IF($C582&gt;'PAT1'!$L$9,0,VLOOKUP($C582,'PAT1'!J:L,3)),0)</f>
        <v>0</v>
      </c>
      <c r="E582" s="141">
        <f>IFERROR(IF($C582&gt;'PAT2'!$L$9,0,VLOOKUP($C582,'PAT2'!J:L,3)),0)</f>
        <v>0</v>
      </c>
      <c r="F582" s="141">
        <f>IFERROR(IF($C582&gt;'PAT3'!$L$9,0,VLOOKUP($C582,'PAT3'!J:L,3)),0)</f>
        <v>0</v>
      </c>
      <c r="G582" s="141">
        <f>IFERROR(IF($C582&gt;'PAT4'!$L$9,0,VLOOKUP($C582,'PAT4'!J:L,3)),0)</f>
        <v>0</v>
      </c>
      <c r="H582" s="141">
        <f>VLOOKUP($C582,'OC 1'!J:L,3)</f>
        <v>0</v>
      </c>
      <c r="I582" s="141">
        <f>VLOOKUP($C582,'OC 2'!J:L,3)</f>
        <v>0</v>
      </c>
      <c r="J582" s="141">
        <f>VLOOKUP($C582,'OC 3'!J:L,3)</f>
        <v>0</v>
      </c>
      <c r="K582" s="141">
        <f>IFERROR(IF($C582&gt;'Nouveau crédit'!$L$9,0,VLOOKUP($C582,'Nouveau crédit'!J:L,3)),0)</f>
        <v>0</v>
      </c>
      <c r="L582" s="143">
        <f t="shared" si="34"/>
        <v>0</v>
      </c>
      <c r="M582" s="144">
        <f>IFERROR(IF(C582&lt;=regroupement!$L$9,regroupement!$L$14,0),0)</f>
        <v>0</v>
      </c>
      <c r="N582" s="145">
        <f t="shared" si="35"/>
        <v>0</v>
      </c>
    </row>
    <row r="583" spans="2:14" x14ac:dyDescent="0.2">
      <c r="B583" s="54">
        <v>575</v>
      </c>
      <c r="C583" s="142">
        <f t="shared" si="33"/>
        <v>17468</v>
      </c>
      <c r="D583" s="141">
        <f>IFERROR(IF($C583&gt;'PAT1'!$L$9,0,VLOOKUP($C583,'PAT1'!J:L,3)),0)</f>
        <v>0</v>
      </c>
      <c r="E583" s="141">
        <f>IFERROR(IF($C583&gt;'PAT2'!$L$9,0,VLOOKUP($C583,'PAT2'!J:L,3)),0)</f>
        <v>0</v>
      </c>
      <c r="F583" s="141">
        <f>IFERROR(IF($C583&gt;'PAT3'!$L$9,0,VLOOKUP($C583,'PAT3'!J:L,3)),0)</f>
        <v>0</v>
      </c>
      <c r="G583" s="141">
        <f>IFERROR(IF($C583&gt;'PAT4'!$L$9,0,VLOOKUP($C583,'PAT4'!J:L,3)),0)</f>
        <v>0</v>
      </c>
      <c r="H583" s="141">
        <f>VLOOKUP($C583,'OC 1'!J:L,3)</f>
        <v>0</v>
      </c>
      <c r="I583" s="141">
        <f>VLOOKUP($C583,'OC 2'!J:L,3)</f>
        <v>0</v>
      </c>
      <c r="J583" s="141">
        <f>VLOOKUP($C583,'OC 3'!J:L,3)</f>
        <v>0</v>
      </c>
      <c r="K583" s="141">
        <f>IFERROR(IF($C583&gt;'Nouveau crédit'!$L$9,0,VLOOKUP($C583,'Nouveau crédit'!J:L,3)),0)</f>
        <v>0</v>
      </c>
      <c r="L583" s="143">
        <f t="shared" si="34"/>
        <v>0</v>
      </c>
      <c r="M583" s="144">
        <f>IFERROR(IF(C583&lt;=regroupement!$L$9,regroupement!$L$14,0),0)</f>
        <v>0</v>
      </c>
      <c r="N583" s="145">
        <f t="shared" si="35"/>
        <v>0</v>
      </c>
    </row>
    <row r="584" spans="2:14" x14ac:dyDescent="0.2">
      <c r="B584" s="54">
        <v>576</v>
      </c>
      <c r="C584" s="142">
        <f t="shared" si="33"/>
        <v>17499</v>
      </c>
      <c r="D584" s="141">
        <f>IFERROR(IF($C584&gt;'PAT1'!$L$9,0,VLOOKUP($C584,'PAT1'!J:L,3)),0)</f>
        <v>0</v>
      </c>
      <c r="E584" s="141">
        <f>IFERROR(IF($C584&gt;'PAT2'!$L$9,0,VLOOKUP($C584,'PAT2'!J:L,3)),0)</f>
        <v>0</v>
      </c>
      <c r="F584" s="141">
        <f>IFERROR(IF($C584&gt;'PAT3'!$L$9,0,VLOOKUP($C584,'PAT3'!J:L,3)),0)</f>
        <v>0</v>
      </c>
      <c r="G584" s="141">
        <f>IFERROR(IF($C584&gt;'PAT4'!$L$9,0,VLOOKUP($C584,'PAT4'!J:L,3)),0)</f>
        <v>0</v>
      </c>
      <c r="H584" s="141">
        <f>VLOOKUP($C584,'OC 1'!J:L,3)</f>
        <v>0</v>
      </c>
      <c r="I584" s="141">
        <f>VLOOKUP($C584,'OC 2'!J:L,3)</f>
        <v>0</v>
      </c>
      <c r="J584" s="141">
        <f>VLOOKUP($C584,'OC 3'!J:L,3)</f>
        <v>0</v>
      </c>
      <c r="K584" s="141">
        <f>IFERROR(IF($C584&gt;'Nouveau crédit'!$L$9,0,VLOOKUP($C584,'Nouveau crédit'!J:L,3)),0)</f>
        <v>0</v>
      </c>
      <c r="L584" s="143">
        <f t="shared" si="34"/>
        <v>0</v>
      </c>
      <c r="M584" s="144">
        <f>IFERROR(IF(C584&lt;=regroupement!$L$9,regroupement!$L$14,0),0)</f>
        <v>0</v>
      </c>
      <c r="N584" s="145">
        <f t="shared" si="35"/>
        <v>0</v>
      </c>
    </row>
    <row r="585" spans="2:14" x14ac:dyDescent="0.2">
      <c r="B585" s="54">
        <v>577</v>
      </c>
      <c r="C585" s="142">
        <f t="shared" si="33"/>
        <v>17529</v>
      </c>
      <c r="D585" s="141">
        <f>IFERROR(IF($C585&gt;'PAT1'!$L$9,0,VLOOKUP($C585,'PAT1'!J:L,3)),0)</f>
        <v>0</v>
      </c>
      <c r="E585" s="141">
        <f>IFERROR(IF($C585&gt;'PAT2'!$L$9,0,VLOOKUP($C585,'PAT2'!J:L,3)),0)</f>
        <v>0</v>
      </c>
      <c r="F585" s="141">
        <f>IFERROR(IF($C585&gt;'PAT3'!$L$9,0,VLOOKUP($C585,'PAT3'!J:L,3)),0)</f>
        <v>0</v>
      </c>
      <c r="G585" s="141">
        <f>IFERROR(IF($C585&gt;'PAT4'!$L$9,0,VLOOKUP($C585,'PAT4'!J:L,3)),0)</f>
        <v>0</v>
      </c>
      <c r="H585" s="141">
        <f>VLOOKUP($C585,'OC 1'!J:L,3)</f>
        <v>0</v>
      </c>
      <c r="I585" s="141">
        <f>VLOOKUP($C585,'OC 2'!J:L,3)</f>
        <v>0</v>
      </c>
      <c r="J585" s="141">
        <f>VLOOKUP($C585,'OC 3'!J:L,3)</f>
        <v>0</v>
      </c>
      <c r="K585" s="141">
        <f>IFERROR(IF($C585&gt;'Nouveau crédit'!$L$9,0,VLOOKUP($C585,'Nouveau crédit'!J:L,3)),0)</f>
        <v>0</v>
      </c>
      <c r="L585" s="143">
        <f t="shared" si="34"/>
        <v>0</v>
      </c>
      <c r="M585" s="144">
        <f>IFERROR(IF(C585&lt;=regroupement!$L$9,regroupement!$L$14,0),0)</f>
        <v>0</v>
      </c>
      <c r="N585" s="145">
        <f t="shared" si="35"/>
        <v>0</v>
      </c>
    </row>
    <row r="586" spans="2:14" x14ac:dyDescent="0.2">
      <c r="B586" s="54">
        <v>578</v>
      </c>
      <c r="C586" s="142">
        <f t="shared" si="33"/>
        <v>17560</v>
      </c>
      <c r="D586" s="141">
        <f>IFERROR(IF($C586&gt;'PAT1'!$L$9,0,VLOOKUP($C586,'PAT1'!J:L,3)),0)</f>
        <v>0</v>
      </c>
      <c r="E586" s="141">
        <f>IFERROR(IF($C586&gt;'PAT2'!$L$9,0,VLOOKUP($C586,'PAT2'!J:L,3)),0)</f>
        <v>0</v>
      </c>
      <c r="F586" s="141">
        <f>IFERROR(IF($C586&gt;'PAT3'!$L$9,0,VLOOKUP($C586,'PAT3'!J:L,3)),0)</f>
        <v>0</v>
      </c>
      <c r="G586" s="141">
        <f>IFERROR(IF($C586&gt;'PAT4'!$L$9,0,VLOOKUP($C586,'PAT4'!J:L,3)),0)</f>
        <v>0</v>
      </c>
      <c r="H586" s="141">
        <f>VLOOKUP($C586,'OC 1'!J:L,3)</f>
        <v>0</v>
      </c>
      <c r="I586" s="141">
        <f>VLOOKUP($C586,'OC 2'!J:L,3)</f>
        <v>0</v>
      </c>
      <c r="J586" s="141">
        <f>VLOOKUP($C586,'OC 3'!J:L,3)</f>
        <v>0</v>
      </c>
      <c r="K586" s="141">
        <f>IFERROR(IF($C586&gt;'Nouveau crédit'!$L$9,0,VLOOKUP($C586,'Nouveau crédit'!J:L,3)),0)</f>
        <v>0</v>
      </c>
      <c r="L586" s="143">
        <f t="shared" si="34"/>
        <v>0</v>
      </c>
      <c r="M586" s="144">
        <f>IFERROR(IF(C586&lt;=regroupement!$L$9,regroupement!$L$14,0),0)</f>
        <v>0</v>
      </c>
      <c r="N586" s="145">
        <f t="shared" si="35"/>
        <v>0</v>
      </c>
    </row>
    <row r="587" spans="2:14" x14ac:dyDescent="0.2">
      <c r="B587" s="54">
        <v>579</v>
      </c>
      <c r="C587" s="142">
        <f t="shared" ref="C587:C596" si="36">EDATE(C586,1)</f>
        <v>17591</v>
      </c>
      <c r="D587" s="141">
        <f>IFERROR(IF($C587&gt;'PAT1'!$L$9,0,VLOOKUP($C587,'PAT1'!J:L,3)),0)</f>
        <v>0</v>
      </c>
      <c r="E587" s="141">
        <f>IFERROR(IF($C587&gt;'PAT2'!$L$9,0,VLOOKUP($C587,'PAT2'!J:L,3)),0)</f>
        <v>0</v>
      </c>
      <c r="F587" s="141">
        <f>IFERROR(IF($C587&gt;'PAT3'!$L$9,0,VLOOKUP($C587,'PAT3'!J:L,3)),0)</f>
        <v>0</v>
      </c>
      <c r="G587" s="141">
        <f>IFERROR(IF($C587&gt;'PAT4'!$L$9,0,VLOOKUP($C587,'PAT4'!J:L,3)),0)</f>
        <v>0</v>
      </c>
      <c r="H587" s="141">
        <f>VLOOKUP($C587,'OC 1'!J:L,3)</f>
        <v>0</v>
      </c>
      <c r="I587" s="141">
        <f>VLOOKUP($C587,'OC 2'!J:L,3)</f>
        <v>0</v>
      </c>
      <c r="J587" s="141">
        <f>VLOOKUP($C587,'OC 3'!J:L,3)</f>
        <v>0</v>
      </c>
      <c r="K587" s="141">
        <f>IFERROR(IF($C587&gt;'Nouveau crédit'!$L$9,0,VLOOKUP($C587,'Nouveau crédit'!J:L,3)),0)</f>
        <v>0</v>
      </c>
      <c r="L587" s="143">
        <f t="shared" si="34"/>
        <v>0</v>
      </c>
      <c r="M587" s="144">
        <f>IFERROR(IF(C587&lt;=regroupement!$L$9,regroupement!$L$14,0),0)</f>
        <v>0</v>
      </c>
      <c r="N587" s="145">
        <f t="shared" si="35"/>
        <v>0</v>
      </c>
    </row>
    <row r="588" spans="2:14" x14ac:dyDescent="0.2">
      <c r="B588" s="54">
        <v>580</v>
      </c>
      <c r="C588" s="142">
        <f t="shared" si="36"/>
        <v>17620</v>
      </c>
      <c r="D588" s="141">
        <f>IFERROR(IF($C588&gt;'PAT1'!$L$9,0,VLOOKUP($C588,'PAT1'!J:L,3)),0)</f>
        <v>0</v>
      </c>
      <c r="E588" s="141">
        <f>IFERROR(IF($C588&gt;'PAT2'!$L$9,0,VLOOKUP($C588,'PAT2'!J:L,3)),0)</f>
        <v>0</v>
      </c>
      <c r="F588" s="141">
        <f>IFERROR(IF($C588&gt;'PAT3'!$L$9,0,VLOOKUP($C588,'PAT3'!J:L,3)),0)</f>
        <v>0</v>
      </c>
      <c r="G588" s="141">
        <f>IFERROR(IF($C588&gt;'PAT4'!$L$9,0,VLOOKUP($C588,'PAT4'!J:L,3)),0)</f>
        <v>0</v>
      </c>
      <c r="H588" s="141">
        <f>VLOOKUP($C588,'OC 1'!J:L,3)</f>
        <v>0</v>
      </c>
      <c r="I588" s="141">
        <f>VLOOKUP($C588,'OC 2'!J:L,3)</f>
        <v>0</v>
      </c>
      <c r="J588" s="141">
        <f>VLOOKUP($C588,'OC 3'!J:L,3)</f>
        <v>0</v>
      </c>
      <c r="K588" s="141">
        <f>IFERROR(IF($C588&gt;'Nouveau crédit'!$L$9,0,VLOOKUP($C588,'Nouveau crédit'!J:L,3)),0)</f>
        <v>0</v>
      </c>
      <c r="L588" s="143">
        <f t="shared" si="34"/>
        <v>0</v>
      </c>
      <c r="M588" s="144">
        <f>IFERROR(IF(C588&lt;=regroupement!$L$9,regroupement!$L$14,0),0)</f>
        <v>0</v>
      </c>
      <c r="N588" s="145">
        <f t="shared" si="35"/>
        <v>0</v>
      </c>
    </row>
    <row r="589" spans="2:14" x14ac:dyDescent="0.2">
      <c r="B589" s="54">
        <v>581</v>
      </c>
      <c r="C589" s="142">
        <f t="shared" si="36"/>
        <v>17651</v>
      </c>
      <c r="D589" s="141">
        <f>IFERROR(IF($C589&gt;'PAT1'!$L$9,0,VLOOKUP($C589,'PAT1'!J:L,3)),0)</f>
        <v>0</v>
      </c>
      <c r="E589" s="141">
        <f>IFERROR(IF($C589&gt;'PAT2'!$L$9,0,VLOOKUP($C589,'PAT2'!J:L,3)),0)</f>
        <v>0</v>
      </c>
      <c r="F589" s="141">
        <f>IFERROR(IF($C589&gt;'PAT3'!$L$9,0,VLOOKUP($C589,'PAT3'!J:L,3)),0)</f>
        <v>0</v>
      </c>
      <c r="G589" s="141">
        <f>IFERROR(IF($C589&gt;'PAT4'!$L$9,0,VLOOKUP($C589,'PAT4'!J:L,3)),0)</f>
        <v>0</v>
      </c>
      <c r="H589" s="141">
        <f>VLOOKUP($C589,'OC 1'!J:L,3)</f>
        <v>0</v>
      </c>
      <c r="I589" s="141">
        <f>VLOOKUP($C589,'OC 2'!J:L,3)</f>
        <v>0</v>
      </c>
      <c r="J589" s="141">
        <f>VLOOKUP($C589,'OC 3'!J:L,3)</f>
        <v>0</v>
      </c>
      <c r="K589" s="141">
        <f>IFERROR(IF($C589&gt;'Nouveau crédit'!$L$9,0,VLOOKUP($C589,'Nouveau crédit'!J:L,3)),0)</f>
        <v>0</v>
      </c>
      <c r="L589" s="143">
        <f t="shared" ref="L589:L596" si="37">SUM(D589:K589)</f>
        <v>0</v>
      </c>
      <c r="M589" s="144">
        <f>IFERROR(IF(C589&lt;=regroupement!$L$9,regroupement!$L$14,0),0)</f>
        <v>0</v>
      </c>
      <c r="N589" s="145">
        <f t="shared" ref="N589:N596" si="38">M589-L589</f>
        <v>0</v>
      </c>
    </row>
    <row r="590" spans="2:14" x14ac:dyDescent="0.2">
      <c r="B590" s="54">
        <v>582</v>
      </c>
      <c r="C590" s="142">
        <f t="shared" si="36"/>
        <v>17681</v>
      </c>
      <c r="D590" s="141">
        <f>IFERROR(IF($C590&gt;'PAT1'!$L$9,0,VLOOKUP($C590,'PAT1'!J:L,3)),0)</f>
        <v>0</v>
      </c>
      <c r="E590" s="141">
        <f>IFERROR(IF($C590&gt;'PAT2'!$L$9,0,VLOOKUP($C590,'PAT2'!J:L,3)),0)</f>
        <v>0</v>
      </c>
      <c r="F590" s="141">
        <f>IFERROR(IF($C590&gt;'PAT3'!$L$9,0,VLOOKUP($C590,'PAT3'!J:L,3)),0)</f>
        <v>0</v>
      </c>
      <c r="G590" s="141">
        <f>IFERROR(IF($C590&gt;'PAT4'!$L$9,0,VLOOKUP($C590,'PAT4'!J:L,3)),0)</f>
        <v>0</v>
      </c>
      <c r="H590" s="141">
        <f>VLOOKUP($C590,'OC 1'!J:L,3)</f>
        <v>0</v>
      </c>
      <c r="I590" s="141">
        <f>VLOOKUP($C590,'OC 2'!J:L,3)</f>
        <v>0</v>
      </c>
      <c r="J590" s="141">
        <f>VLOOKUP($C590,'OC 3'!J:L,3)</f>
        <v>0</v>
      </c>
      <c r="K590" s="141">
        <f>IFERROR(IF($C590&gt;'Nouveau crédit'!$L$9,0,VLOOKUP($C590,'Nouveau crédit'!J:L,3)),0)</f>
        <v>0</v>
      </c>
      <c r="L590" s="143">
        <f t="shared" si="37"/>
        <v>0</v>
      </c>
      <c r="M590" s="144">
        <f>IFERROR(IF(C590&lt;=regroupement!$L$9,regroupement!$L$14,0),0)</f>
        <v>0</v>
      </c>
      <c r="N590" s="145">
        <f t="shared" si="38"/>
        <v>0</v>
      </c>
    </row>
    <row r="591" spans="2:14" x14ac:dyDescent="0.2">
      <c r="B591" s="54">
        <v>583</v>
      </c>
      <c r="C591" s="142">
        <f t="shared" si="36"/>
        <v>17712</v>
      </c>
      <c r="D591" s="141">
        <f>IFERROR(IF($C591&gt;'PAT1'!$L$9,0,VLOOKUP($C591,'PAT1'!J:L,3)),0)</f>
        <v>0</v>
      </c>
      <c r="E591" s="141">
        <f>IFERROR(IF($C591&gt;'PAT2'!$L$9,0,VLOOKUP($C591,'PAT2'!J:L,3)),0)</f>
        <v>0</v>
      </c>
      <c r="F591" s="141">
        <f>IFERROR(IF($C591&gt;'PAT3'!$L$9,0,VLOOKUP($C591,'PAT3'!J:L,3)),0)</f>
        <v>0</v>
      </c>
      <c r="G591" s="141">
        <f>IFERROR(IF($C591&gt;'PAT4'!$L$9,0,VLOOKUP($C591,'PAT4'!J:L,3)),0)</f>
        <v>0</v>
      </c>
      <c r="H591" s="141">
        <f>VLOOKUP($C591,'OC 1'!J:L,3)</f>
        <v>0</v>
      </c>
      <c r="I591" s="141">
        <f>VLOOKUP($C591,'OC 2'!J:L,3)</f>
        <v>0</v>
      </c>
      <c r="J591" s="141">
        <f>VLOOKUP($C591,'OC 3'!J:L,3)</f>
        <v>0</v>
      </c>
      <c r="K591" s="141">
        <f>IFERROR(IF($C591&gt;'Nouveau crédit'!$L$9,0,VLOOKUP($C591,'Nouveau crédit'!J:L,3)),0)</f>
        <v>0</v>
      </c>
      <c r="L591" s="143">
        <f t="shared" si="37"/>
        <v>0</v>
      </c>
      <c r="M591" s="144">
        <f>IFERROR(IF(C591&lt;=regroupement!$L$9,regroupement!$L$14,0),0)</f>
        <v>0</v>
      </c>
      <c r="N591" s="145">
        <f t="shared" si="38"/>
        <v>0</v>
      </c>
    </row>
    <row r="592" spans="2:14" x14ac:dyDescent="0.2">
      <c r="B592" s="54">
        <v>584</v>
      </c>
      <c r="C592" s="142">
        <f t="shared" si="36"/>
        <v>17742</v>
      </c>
      <c r="D592" s="141">
        <f>IFERROR(IF($C592&gt;'PAT1'!$L$9,0,VLOOKUP($C592,'PAT1'!J:L,3)),0)</f>
        <v>0</v>
      </c>
      <c r="E592" s="141">
        <f>IFERROR(IF($C592&gt;'PAT2'!$L$9,0,VLOOKUP($C592,'PAT2'!J:L,3)),0)</f>
        <v>0</v>
      </c>
      <c r="F592" s="141">
        <f>IFERROR(IF($C592&gt;'PAT3'!$L$9,0,VLOOKUP($C592,'PAT3'!J:L,3)),0)</f>
        <v>0</v>
      </c>
      <c r="G592" s="141">
        <f>IFERROR(IF($C592&gt;'PAT4'!$L$9,0,VLOOKUP($C592,'PAT4'!J:L,3)),0)</f>
        <v>0</v>
      </c>
      <c r="H592" s="141">
        <f>VLOOKUP($C592,'OC 1'!J:L,3)</f>
        <v>0</v>
      </c>
      <c r="I592" s="141">
        <f>VLOOKUP($C592,'OC 2'!J:L,3)</f>
        <v>0</v>
      </c>
      <c r="J592" s="141">
        <f>VLOOKUP($C592,'OC 3'!J:L,3)</f>
        <v>0</v>
      </c>
      <c r="K592" s="141">
        <f>IFERROR(IF($C592&gt;'Nouveau crédit'!$L$9,0,VLOOKUP($C592,'Nouveau crédit'!J:L,3)),0)</f>
        <v>0</v>
      </c>
      <c r="L592" s="143">
        <f t="shared" si="37"/>
        <v>0</v>
      </c>
      <c r="M592" s="144">
        <f>IFERROR(IF(C592&lt;=regroupement!$L$9,regroupement!$L$14,0),0)</f>
        <v>0</v>
      </c>
      <c r="N592" s="145">
        <f t="shared" si="38"/>
        <v>0</v>
      </c>
    </row>
    <row r="593" spans="2:14" x14ac:dyDescent="0.2">
      <c r="B593" s="54">
        <v>585</v>
      </c>
      <c r="C593" s="142">
        <f t="shared" si="36"/>
        <v>17773</v>
      </c>
      <c r="D593" s="141">
        <f>IFERROR(IF($C593&gt;'PAT1'!$L$9,0,VLOOKUP($C593,'PAT1'!J:L,3)),0)</f>
        <v>0</v>
      </c>
      <c r="E593" s="141">
        <f>IFERROR(IF($C593&gt;'PAT2'!$L$9,0,VLOOKUP($C593,'PAT2'!J:L,3)),0)</f>
        <v>0</v>
      </c>
      <c r="F593" s="141">
        <f>IFERROR(IF($C593&gt;'PAT3'!$L$9,0,VLOOKUP($C593,'PAT3'!J:L,3)),0)</f>
        <v>0</v>
      </c>
      <c r="G593" s="141">
        <f>IFERROR(IF($C593&gt;'PAT4'!$L$9,0,VLOOKUP($C593,'PAT4'!J:L,3)),0)</f>
        <v>0</v>
      </c>
      <c r="H593" s="141">
        <f>VLOOKUP($C593,'OC 1'!J:L,3)</f>
        <v>0</v>
      </c>
      <c r="I593" s="141">
        <f>VLOOKUP($C593,'OC 2'!J:L,3)</f>
        <v>0</v>
      </c>
      <c r="J593" s="141">
        <f>VLOOKUP($C593,'OC 3'!J:L,3)</f>
        <v>0</v>
      </c>
      <c r="K593" s="141">
        <f>IFERROR(IF($C593&gt;'Nouveau crédit'!$L$9,0,VLOOKUP($C593,'Nouveau crédit'!J:L,3)),0)</f>
        <v>0</v>
      </c>
      <c r="L593" s="143">
        <f t="shared" si="37"/>
        <v>0</v>
      </c>
      <c r="M593" s="144">
        <f>IFERROR(IF(C593&lt;=regroupement!$L$9,regroupement!$L$14,0),0)</f>
        <v>0</v>
      </c>
      <c r="N593" s="145">
        <f t="shared" si="38"/>
        <v>0</v>
      </c>
    </row>
    <row r="594" spans="2:14" x14ac:dyDescent="0.2">
      <c r="B594" s="54">
        <v>586</v>
      </c>
      <c r="C594" s="142">
        <f t="shared" si="36"/>
        <v>17804</v>
      </c>
      <c r="D594" s="141">
        <f>IFERROR(IF($C594&gt;'PAT1'!$L$9,0,VLOOKUP($C594,'PAT1'!J:L,3)),0)</f>
        <v>0</v>
      </c>
      <c r="E594" s="141">
        <f>IFERROR(IF($C594&gt;'PAT2'!$L$9,0,VLOOKUP($C594,'PAT2'!J:L,3)),0)</f>
        <v>0</v>
      </c>
      <c r="F594" s="141">
        <f>IFERROR(IF($C594&gt;'PAT3'!$L$9,0,VLOOKUP($C594,'PAT3'!J:L,3)),0)</f>
        <v>0</v>
      </c>
      <c r="G594" s="141">
        <f>IFERROR(IF($C594&gt;'PAT4'!$L$9,0,VLOOKUP($C594,'PAT4'!J:L,3)),0)</f>
        <v>0</v>
      </c>
      <c r="H594" s="141">
        <f>VLOOKUP($C594,'OC 1'!J:L,3)</f>
        <v>0</v>
      </c>
      <c r="I594" s="141">
        <f>VLOOKUP($C594,'OC 2'!J:L,3)</f>
        <v>0</v>
      </c>
      <c r="J594" s="141">
        <f>VLOOKUP($C594,'OC 3'!J:L,3)</f>
        <v>0</v>
      </c>
      <c r="K594" s="141">
        <f>IFERROR(IF($C594&gt;'Nouveau crédit'!$L$9,0,VLOOKUP($C594,'Nouveau crédit'!J:L,3)),0)</f>
        <v>0</v>
      </c>
      <c r="L594" s="143">
        <f t="shared" si="37"/>
        <v>0</v>
      </c>
      <c r="M594" s="144">
        <f>IFERROR(IF(C594&lt;=regroupement!$L$9,regroupement!$L$14,0),0)</f>
        <v>0</v>
      </c>
      <c r="N594" s="145">
        <f t="shared" si="38"/>
        <v>0</v>
      </c>
    </row>
    <row r="595" spans="2:14" x14ac:dyDescent="0.2">
      <c r="B595" s="54">
        <v>587</v>
      </c>
      <c r="C595" s="142">
        <f t="shared" si="36"/>
        <v>17834</v>
      </c>
      <c r="D595" s="141">
        <f>IFERROR(IF($C595&gt;'PAT1'!$L$9,0,VLOOKUP($C595,'PAT1'!J:L,3)),0)</f>
        <v>0</v>
      </c>
      <c r="E595" s="141">
        <f>IFERROR(IF($C595&gt;'PAT2'!$L$9,0,VLOOKUP($C595,'PAT2'!J:L,3)),0)</f>
        <v>0</v>
      </c>
      <c r="F595" s="141">
        <f>IFERROR(IF($C595&gt;'PAT3'!$L$9,0,VLOOKUP($C595,'PAT3'!J:L,3)),0)</f>
        <v>0</v>
      </c>
      <c r="G595" s="141">
        <f>IFERROR(IF($C595&gt;'PAT4'!$L$9,0,VLOOKUP($C595,'PAT4'!J:L,3)),0)</f>
        <v>0</v>
      </c>
      <c r="H595" s="141">
        <f>VLOOKUP($C595,'OC 1'!J:L,3)</f>
        <v>0</v>
      </c>
      <c r="I595" s="141">
        <f>VLOOKUP($C595,'OC 2'!J:L,3)</f>
        <v>0</v>
      </c>
      <c r="J595" s="141">
        <f>VLOOKUP($C595,'OC 3'!J:L,3)</f>
        <v>0</v>
      </c>
      <c r="K595" s="141">
        <f>IFERROR(IF($C595&gt;'Nouveau crédit'!$L$9,0,VLOOKUP($C595,'Nouveau crédit'!J:L,3)),0)</f>
        <v>0</v>
      </c>
      <c r="L595" s="143">
        <f t="shared" si="37"/>
        <v>0</v>
      </c>
      <c r="M595" s="144">
        <f>IFERROR(IF(C595&lt;=regroupement!$L$9,regroupement!$L$14,0),0)</f>
        <v>0</v>
      </c>
      <c r="N595" s="145">
        <f t="shared" si="38"/>
        <v>0</v>
      </c>
    </row>
    <row r="596" spans="2:14" x14ac:dyDescent="0.2">
      <c r="B596" s="54">
        <v>588</v>
      </c>
      <c r="C596" s="142">
        <f t="shared" si="36"/>
        <v>17865</v>
      </c>
      <c r="D596" s="141">
        <f>IFERROR(IF($C596&gt;'PAT1'!$L$9,0,VLOOKUP($C596,'PAT1'!J:L,3)),0)</f>
        <v>0</v>
      </c>
      <c r="E596" s="141">
        <f>IFERROR(IF($C596&gt;'PAT2'!$L$9,0,VLOOKUP($C596,'PAT2'!J:L,3)),0)</f>
        <v>0</v>
      </c>
      <c r="F596" s="141">
        <f>IFERROR(IF($C596&gt;'PAT3'!$L$9,0,VLOOKUP($C596,'PAT3'!J:L,3)),0)</f>
        <v>0</v>
      </c>
      <c r="G596" s="141">
        <f>IFERROR(IF($C596&gt;'PAT4'!$L$9,0,VLOOKUP($C596,'PAT4'!J:L,3)),0)</f>
        <v>0</v>
      </c>
      <c r="H596" s="141">
        <f>VLOOKUP($C596,'OC 1'!J:L,3)</f>
        <v>0</v>
      </c>
      <c r="I596" s="141">
        <f>VLOOKUP($C596,'OC 2'!J:L,3)</f>
        <v>0</v>
      </c>
      <c r="J596" s="141">
        <f>VLOOKUP($C596,'OC 3'!J:L,3)</f>
        <v>0</v>
      </c>
      <c r="K596" s="141">
        <f>IFERROR(IF($C596&gt;'Nouveau crédit'!$L$9,0,VLOOKUP($C596,'Nouveau crédit'!J:L,3)),0)</f>
        <v>0</v>
      </c>
      <c r="L596" s="143">
        <f t="shared" si="37"/>
        <v>0</v>
      </c>
      <c r="M596" s="144">
        <f>IFERROR(IF(C596&lt;=regroupement!$L$9,regroupement!$L$14,0),0)</f>
        <v>0</v>
      </c>
      <c r="N596" s="145">
        <f t="shared" si="38"/>
        <v>0</v>
      </c>
    </row>
  </sheetData>
  <sheetProtection sheet="1" objects="1" scenarios="1"/>
  <mergeCells count="1">
    <mergeCell ref="D2:K2"/>
  </mergeCells>
  <conditionalFormatting sqref="L9:L596">
    <cfRule type="expression" dxfId="3" priority="3">
      <formula>N9&lt;0</formula>
    </cfRule>
    <cfRule type="expression" dxfId="2" priority="4">
      <formula>N9&gt;=0</formula>
    </cfRule>
  </conditionalFormatting>
  <conditionalFormatting sqref="M9:M596">
    <cfRule type="expression" dxfId="1" priority="1">
      <formula>N9&lt;0</formula>
    </cfRule>
    <cfRule type="expression" dxfId="0" priority="2">
      <formula>N9&gt;=0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835"/>
  <sheetViews>
    <sheetView topLeftCell="B1" workbookViewId="0">
      <pane xSplit="7" ySplit="16" topLeftCell="I17" activePane="bottomRight" state="frozen"/>
      <selection activeCell="B1" sqref="B1"/>
      <selection pane="topRight" activeCell="I1" sqref="I1"/>
      <selection pane="bottomLeft" activeCell="B10" sqref="B10"/>
      <selection pane="bottomRight" activeCell="R14" sqref="R14"/>
    </sheetView>
  </sheetViews>
  <sheetFormatPr baseColWidth="10" defaultColWidth="9.140625" defaultRowHeight="12.75" customHeight="1" x14ac:dyDescent="0.2"/>
  <cols>
    <col min="1" max="1" width="9.140625" style="9" hidden="1" customWidth="1"/>
    <col min="2" max="2" width="4.7109375" style="9" customWidth="1"/>
    <col min="3" max="3" width="3.85546875" style="9" hidden="1" customWidth="1"/>
    <col min="4" max="4" width="15.5703125" style="50" hidden="1" customWidth="1"/>
    <col min="5" max="5" width="11.42578125" style="9" hidden="1" customWidth="1"/>
    <col min="6" max="6" width="11.7109375" style="9" hidden="1" customWidth="1"/>
    <col min="7" max="7" width="3.7109375" style="51" hidden="1" customWidth="1"/>
    <col min="8" max="8" width="7.140625" style="54" hidden="1" customWidth="1"/>
    <col min="9" max="9" width="11.7109375" style="55" customWidth="1"/>
    <col min="10" max="10" width="18.42578125" style="55" customWidth="1"/>
    <col min="11" max="11" width="11.28515625" style="55" hidden="1" customWidth="1"/>
    <col min="12" max="12" width="10.7109375" style="57" customWidth="1"/>
    <col min="13" max="13" width="10.140625" style="58" customWidth="1"/>
    <col min="14" max="14" width="12.28515625" style="59" customWidth="1"/>
    <col min="15" max="15" width="21.28515625" style="59" customWidth="1"/>
    <col min="16" max="16" width="11.5703125" style="59" customWidth="1"/>
    <col min="17" max="17" width="3.140625" style="9" customWidth="1"/>
    <col min="18" max="18" width="30.5703125" style="9" customWidth="1"/>
    <col min="19" max="19" width="30.5703125" style="9" hidden="1" customWidth="1"/>
    <col min="20" max="20" width="19.5703125" style="9" hidden="1" customWidth="1"/>
    <col min="21" max="21" width="9.140625" style="9" hidden="1" customWidth="1"/>
    <col min="22" max="16384" width="9.140625" style="9"/>
  </cols>
  <sheetData>
    <row r="1" spans="1:21" ht="12.75" customHeight="1" x14ac:dyDescent="0.2">
      <c r="A1" s="2"/>
      <c r="B1" s="2"/>
      <c r="C1" s="2"/>
      <c r="D1" s="3"/>
      <c r="E1" s="2"/>
      <c r="F1" s="2"/>
      <c r="G1" s="4"/>
      <c r="H1" s="5"/>
      <c r="I1" s="6"/>
      <c r="J1" s="6"/>
      <c r="K1" s="6"/>
      <c r="L1" s="3" t="s">
        <v>33</v>
      </c>
      <c r="M1" s="7"/>
      <c r="N1" s="8"/>
      <c r="O1" s="8"/>
      <c r="P1" s="8"/>
    </row>
    <row r="2" spans="1:21" ht="12.75" customHeight="1" x14ac:dyDescent="0.2">
      <c r="A2" s="2"/>
      <c r="B2" s="2"/>
      <c r="C2" s="2"/>
      <c r="D2" s="3"/>
      <c r="E2" s="2"/>
      <c r="F2" s="2"/>
      <c r="G2" s="4"/>
      <c r="H2" s="5"/>
      <c r="I2" s="6"/>
      <c r="J2" s="6"/>
      <c r="K2" s="6"/>
      <c r="L2" s="3"/>
      <c r="M2" s="7"/>
      <c r="N2" s="8"/>
      <c r="O2" s="8"/>
      <c r="P2" s="8"/>
    </row>
    <row r="3" spans="1:21" ht="12.75" customHeight="1" x14ac:dyDescent="0.2">
      <c r="A3" s="2"/>
      <c r="B3" s="2"/>
      <c r="C3" s="2"/>
      <c r="D3" s="3"/>
      <c r="E3" s="2"/>
      <c r="F3" s="2"/>
      <c r="G3" s="4"/>
      <c r="H3" s="5"/>
      <c r="I3" s="3" t="s">
        <v>34</v>
      </c>
      <c r="J3" s="6"/>
      <c r="K3" s="6"/>
      <c r="L3" s="146"/>
      <c r="M3" s="7"/>
      <c r="P3" s="8"/>
    </row>
    <row r="4" spans="1:21" ht="12.75" customHeight="1" x14ac:dyDescent="0.2">
      <c r="A4" s="2"/>
      <c r="B4" s="2"/>
      <c r="C4" s="2"/>
      <c r="D4" s="3"/>
      <c r="E4" s="2"/>
      <c r="F4" s="2"/>
      <c r="G4" s="4"/>
      <c r="H4" s="5"/>
      <c r="I4" s="3"/>
      <c r="J4" s="6"/>
      <c r="K4" s="6"/>
      <c r="L4" s="10"/>
      <c r="M4" s="7"/>
      <c r="N4" s="8"/>
      <c r="O4" s="8"/>
      <c r="P4" s="8"/>
    </row>
    <row r="5" spans="1:21" ht="12.75" customHeight="1" x14ac:dyDescent="0.2">
      <c r="A5" s="2"/>
      <c r="B5" s="2"/>
      <c r="C5" s="2"/>
      <c r="D5" s="3"/>
      <c r="E5" s="2"/>
      <c r="F5" s="2"/>
      <c r="G5" s="4"/>
      <c r="H5" s="5"/>
      <c r="I5" s="3" t="s">
        <v>4</v>
      </c>
      <c r="J5" s="90" t="str">
        <f>IF(P15="","",((1+N15)^12)-1)</f>
        <v/>
      </c>
      <c r="K5" s="6"/>
      <c r="L5" s="10"/>
      <c r="M5" s="7"/>
      <c r="N5" s="8" t="s">
        <v>29</v>
      </c>
      <c r="O5" s="72">
        <f>Intro!B1</f>
        <v>0</v>
      </c>
      <c r="P5" s="8"/>
    </row>
    <row r="6" spans="1:21" ht="12.75" customHeight="1" x14ac:dyDescent="0.2">
      <c r="A6" s="2"/>
      <c r="B6" s="2"/>
      <c r="C6" s="2"/>
      <c r="D6" s="3"/>
      <c r="E6" s="2"/>
      <c r="F6" s="2"/>
      <c r="G6" s="4"/>
      <c r="H6" s="5"/>
      <c r="I6" s="3"/>
      <c r="J6" s="70"/>
      <c r="K6" s="6"/>
      <c r="L6" s="10"/>
      <c r="M6" s="7"/>
      <c r="N6" s="8"/>
      <c r="O6" s="8"/>
      <c r="P6" s="8"/>
    </row>
    <row r="7" spans="1:21" ht="12.75" customHeight="1" x14ac:dyDescent="0.2">
      <c r="A7" s="2"/>
      <c r="B7" s="2"/>
      <c r="C7" s="2"/>
      <c r="D7" s="3"/>
      <c r="E7" s="2"/>
      <c r="F7" s="2"/>
      <c r="G7" s="4"/>
      <c r="H7" s="5"/>
      <c r="I7" s="3" t="s">
        <v>36</v>
      </c>
      <c r="J7" s="70"/>
      <c r="K7" s="6"/>
      <c r="L7" s="149"/>
      <c r="M7" s="9"/>
      <c r="N7" s="95" t="s">
        <v>42</v>
      </c>
      <c r="O7" s="96"/>
      <c r="P7" s="97" t="e">
        <f>SUM(P8:P9)</f>
        <v>#VALUE!</v>
      </c>
    </row>
    <row r="8" spans="1:21" ht="12.75" customHeight="1" x14ac:dyDescent="0.2">
      <c r="A8" s="2"/>
      <c r="B8" s="2"/>
      <c r="C8" s="2"/>
      <c r="D8" s="3"/>
      <c r="E8" s="2"/>
      <c r="F8" s="2"/>
      <c r="G8" s="4"/>
      <c r="H8" s="5"/>
      <c r="I8" s="7" t="s">
        <v>37</v>
      </c>
      <c r="J8" s="8"/>
      <c r="K8" s="8"/>
      <c r="L8" s="91">
        <f>VLOOKUP(O5,J:J,1)</f>
        <v>0</v>
      </c>
      <c r="M8" s="7"/>
      <c r="N8" s="3"/>
      <c r="O8" s="105" t="s">
        <v>41</v>
      </c>
      <c r="P8" s="106" t="e">
        <f>VLOOKUP(L8,J19:P378,7)</f>
        <v>#VALUE!</v>
      </c>
    </row>
    <row r="9" spans="1:21" ht="12.75" customHeight="1" x14ac:dyDescent="0.2">
      <c r="A9" s="2"/>
      <c r="B9" s="2"/>
      <c r="C9" s="2"/>
      <c r="D9" s="3"/>
      <c r="E9" s="2"/>
      <c r="F9" s="2"/>
      <c r="G9" s="4"/>
      <c r="H9" s="5"/>
      <c r="I9" s="3" t="s">
        <v>40</v>
      </c>
      <c r="J9" s="70"/>
      <c r="K9" s="6"/>
      <c r="L9" s="93" t="e">
        <f>EDATE(L7,I15-1)</f>
        <v>#NUM!</v>
      </c>
      <c r="M9" s="7"/>
      <c r="N9" s="94"/>
      <c r="O9" s="107" t="s">
        <v>18</v>
      </c>
      <c r="P9" s="106" t="e">
        <f>IF(L7&lt;Intro!B2,IF(P15&lt;7500,P8*(((1+J5)^(2/12))-1),P8*(((1+J5)^(3/12))-1)),IF((L9-L8)&gt;365,P8*0.01,P8*0.005))</f>
        <v>#VALUE!</v>
      </c>
    </row>
    <row r="10" spans="1:21" ht="12.75" customHeight="1" x14ac:dyDescent="0.2">
      <c r="A10" s="2"/>
      <c r="B10" s="2"/>
      <c r="C10" s="2"/>
      <c r="D10" s="3"/>
      <c r="E10" s="2"/>
      <c r="F10" s="2"/>
      <c r="G10" s="4"/>
      <c r="H10" s="5"/>
      <c r="I10" s="6"/>
      <c r="J10" s="6"/>
      <c r="K10" s="6"/>
      <c r="L10" s="11"/>
      <c r="M10" s="7"/>
      <c r="N10" s="74"/>
      <c r="O10" s="74"/>
      <c r="P10" s="8"/>
    </row>
    <row r="11" spans="1:21" ht="12.75" customHeight="1" x14ac:dyDescent="0.2">
      <c r="A11" s="2"/>
      <c r="B11" s="2"/>
      <c r="C11" s="2"/>
      <c r="D11" s="3"/>
      <c r="E11" s="2"/>
      <c r="F11" s="2"/>
      <c r="G11" s="4"/>
      <c r="H11" s="5"/>
      <c r="I11" s="9"/>
      <c r="J11" s="6"/>
      <c r="K11" s="6"/>
      <c r="L11" s="11"/>
      <c r="M11" s="7"/>
      <c r="N11" s="99" t="s">
        <v>43</v>
      </c>
      <c r="O11" s="100"/>
      <c r="P11" s="101" t="e">
        <f>P8+U13</f>
        <v>#VALUE!</v>
      </c>
    </row>
    <row r="12" spans="1:21" ht="12.75" customHeight="1" x14ac:dyDescent="0.2">
      <c r="A12" s="2"/>
      <c r="B12" s="2"/>
      <c r="C12" s="2"/>
      <c r="D12" s="3"/>
      <c r="E12" s="2"/>
      <c r="F12" s="2"/>
      <c r="G12" s="4"/>
      <c r="H12" s="5"/>
      <c r="I12" s="9"/>
      <c r="J12" s="6"/>
      <c r="K12" s="6"/>
      <c r="L12" s="11"/>
      <c r="M12" s="7"/>
      <c r="N12" s="159"/>
      <c r="O12" s="161" t="s">
        <v>80</v>
      </c>
      <c r="P12" s="162">
        <f>I15-S18</f>
        <v>-1</v>
      </c>
    </row>
    <row r="13" spans="1:21" ht="12.75" customHeight="1" thickBot="1" x14ac:dyDescent="0.25">
      <c r="A13" s="2"/>
      <c r="B13" s="2"/>
      <c r="C13" s="2"/>
      <c r="D13" s="3"/>
      <c r="E13" s="2"/>
      <c r="F13" s="2"/>
      <c r="G13" s="4"/>
      <c r="H13" s="5"/>
      <c r="I13" s="6"/>
      <c r="J13" s="6"/>
      <c r="K13" s="6"/>
      <c r="L13" s="11"/>
      <c r="M13" s="7"/>
      <c r="N13" s="8"/>
      <c r="O13" s="8"/>
      <c r="P13" s="8"/>
      <c r="T13" s="184" t="s">
        <v>20</v>
      </c>
      <c r="U13" s="68">
        <f>SUMIF($J:$J,"&gt;"&amp;L8,$N:$N)</f>
        <v>0</v>
      </c>
    </row>
    <row r="14" spans="1:21" ht="34.5" customHeight="1" x14ac:dyDescent="0.2">
      <c r="A14" s="2"/>
      <c r="B14" s="2"/>
      <c r="C14" s="2"/>
      <c r="D14" s="3"/>
      <c r="E14" s="2"/>
      <c r="F14" s="2"/>
      <c r="G14" s="4"/>
      <c r="H14" s="5"/>
      <c r="I14" s="69" t="s">
        <v>35</v>
      </c>
      <c r="J14" s="13" t="s">
        <v>6</v>
      </c>
      <c r="K14" s="14"/>
      <c r="L14" s="15" t="s">
        <v>3</v>
      </c>
      <c r="M14" s="16" t="s">
        <v>7</v>
      </c>
      <c r="N14" s="17" t="s">
        <v>8</v>
      </c>
      <c r="O14" s="18" t="s">
        <v>9</v>
      </c>
      <c r="P14" s="19" t="s">
        <v>1</v>
      </c>
      <c r="R14" s="61"/>
      <c r="S14" s="61"/>
      <c r="T14" s="184"/>
    </row>
    <row r="15" spans="1:21" ht="12.75" customHeight="1" thickBot="1" x14ac:dyDescent="0.25">
      <c r="A15" s="2"/>
      <c r="B15" s="2"/>
      <c r="C15" s="2"/>
      <c r="D15" s="3"/>
      <c r="E15" s="2"/>
      <c r="F15" s="2"/>
      <c r="G15" s="4"/>
      <c r="H15" s="5"/>
      <c r="I15" s="150"/>
      <c r="J15" s="20"/>
      <c r="K15" s="21"/>
      <c r="L15" s="151"/>
      <c r="M15" s="23"/>
      <c r="N15" s="98" t="str">
        <f>IF(P15="","",RATE(I15,-L15,P15))</f>
        <v/>
      </c>
      <c r="O15" s="24"/>
      <c r="P15" s="147"/>
    </row>
    <row r="16" spans="1:21" ht="12.75" customHeight="1" x14ac:dyDescent="0.2">
      <c r="A16" s="2"/>
      <c r="B16" s="2"/>
      <c r="C16" s="2"/>
      <c r="D16" s="3"/>
      <c r="E16" s="2"/>
      <c r="F16" s="2"/>
      <c r="G16" s="4"/>
      <c r="H16" s="5"/>
      <c r="I16" s="6"/>
      <c r="J16" s="6"/>
      <c r="K16" s="6"/>
      <c r="L16" s="11"/>
      <c r="M16" s="7"/>
      <c r="N16" s="8"/>
      <c r="O16" s="8"/>
      <c r="P16" s="8"/>
    </row>
    <row r="17" spans="1:19" s="32" customFormat="1" ht="21.75" customHeight="1" x14ac:dyDescent="0.2">
      <c r="A17" s="25"/>
      <c r="B17" s="25"/>
      <c r="C17" s="25"/>
      <c r="D17" s="26"/>
      <c r="E17" s="25"/>
      <c r="F17" s="25"/>
      <c r="G17" s="27"/>
      <c r="H17" s="28"/>
      <c r="I17" s="29"/>
      <c r="J17" s="29"/>
      <c r="K17" s="29"/>
      <c r="L17" s="30"/>
      <c r="M17" s="31"/>
      <c r="N17" s="30"/>
      <c r="O17" s="30"/>
      <c r="P17" s="30"/>
    </row>
    <row r="18" spans="1:19" ht="12.75" customHeight="1" x14ac:dyDescent="0.2">
      <c r="A18" s="2"/>
      <c r="B18" s="2"/>
      <c r="C18" s="2"/>
      <c r="D18" s="3"/>
      <c r="E18" s="2"/>
      <c r="F18" s="2"/>
      <c r="G18" s="4"/>
      <c r="H18" s="5"/>
      <c r="I18" s="6"/>
      <c r="J18" s="6"/>
      <c r="K18" s="33"/>
      <c r="L18" s="11"/>
      <c r="M18" s="7"/>
      <c r="N18" s="8"/>
      <c r="O18" s="8"/>
      <c r="P18" s="8"/>
      <c r="S18" s="160">
        <f>VLOOKUP(L8,J19:S378,10)</f>
        <v>1</v>
      </c>
    </row>
    <row r="19" spans="1:19" ht="12.75" customHeight="1" x14ac:dyDescent="0.2">
      <c r="A19" s="2"/>
      <c r="B19" s="2"/>
      <c r="C19" s="2"/>
      <c r="D19" s="3"/>
      <c r="E19" s="34"/>
      <c r="F19" s="35"/>
      <c r="G19" s="2"/>
      <c r="H19" s="36">
        <f t="shared" ref="H19:H82" si="0">I19/12</f>
        <v>8.3333333333333329E-2</v>
      </c>
      <c r="I19" s="37">
        <v>1</v>
      </c>
      <c r="J19" s="71">
        <f>L7</f>
        <v>0</v>
      </c>
      <c r="K19" s="38">
        <f>IF(J20="",0,J20)</f>
        <v>0</v>
      </c>
      <c r="L19" s="39">
        <f>IF(J19="","",$L$15)</f>
        <v>0</v>
      </c>
      <c r="M19" s="40">
        <f>P15</f>
        <v>0</v>
      </c>
      <c r="N19" s="40" t="e">
        <f t="shared" ref="N19:N82" si="1">IF(I19&lt;&gt;"",$N$15*M19,"")</f>
        <v>#VALUE!</v>
      </c>
      <c r="O19" s="40" t="e">
        <f t="shared" ref="O19:O82" si="2">IF(I19&lt;&gt;"",L19-N19,"")</f>
        <v>#VALUE!</v>
      </c>
      <c r="P19" s="40" t="e">
        <f t="shared" ref="P19:P82" si="3">IF(I19&lt;&gt;"",M19-O19,"")</f>
        <v>#VALUE!</v>
      </c>
      <c r="S19" s="9">
        <f>I19</f>
        <v>1</v>
      </c>
    </row>
    <row r="20" spans="1:19" ht="12.75" customHeight="1" x14ac:dyDescent="0.2">
      <c r="A20" s="2"/>
      <c r="B20" s="2"/>
      <c r="C20" s="2"/>
      <c r="D20" s="41"/>
      <c r="E20" s="42"/>
      <c r="F20" s="43"/>
      <c r="G20" s="2"/>
      <c r="H20" s="36" t="e">
        <f t="shared" si="0"/>
        <v>#VALUE!</v>
      </c>
      <c r="I20" s="37" t="str">
        <f>IF(I19&gt;=$I$15,"",I19+1)</f>
        <v/>
      </c>
      <c r="J20" s="38" t="str">
        <f t="shared" ref="J20:J83" si="4">IF(I20="","",EDATE($J$19,I19))</f>
        <v/>
      </c>
      <c r="K20" s="38">
        <f t="shared" ref="K20:K83" si="5">IF(J21="",0,J21)</f>
        <v>0</v>
      </c>
      <c r="L20" s="39" t="str">
        <f t="shared" ref="L20:L83" si="6">IF(J20="","",$L$15)</f>
        <v/>
      </c>
      <c r="M20" s="40" t="str">
        <f t="shared" ref="M20:M83" si="7">IF(I20&lt;&gt;"",P19,"")</f>
        <v/>
      </c>
      <c r="N20" s="40" t="str">
        <f t="shared" si="1"/>
        <v/>
      </c>
      <c r="O20" s="40" t="str">
        <f t="shared" si="2"/>
        <v/>
      </c>
      <c r="P20" s="40" t="str">
        <f t="shared" si="3"/>
        <v/>
      </c>
      <c r="S20" s="9" t="str">
        <f t="shared" ref="S20:S83" si="8">I20</f>
        <v/>
      </c>
    </row>
    <row r="21" spans="1:19" ht="12.75" customHeight="1" x14ac:dyDescent="0.2">
      <c r="A21" s="2"/>
      <c r="B21" s="2"/>
      <c r="C21" s="2"/>
      <c r="D21" s="41"/>
      <c r="E21" s="42"/>
      <c r="F21" s="44"/>
      <c r="G21" s="2"/>
      <c r="H21" s="36" t="e">
        <f t="shared" si="0"/>
        <v>#VALUE!</v>
      </c>
      <c r="I21" s="37" t="str">
        <f t="shared" ref="I21:I84" si="9">IF(I20&gt;=$I$15,"",I20+1)</f>
        <v/>
      </c>
      <c r="J21" s="38" t="str">
        <f t="shared" si="4"/>
        <v/>
      </c>
      <c r="K21" s="38">
        <f t="shared" si="5"/>
        <v>0</v>
      </c>
      <c r="L21" s="39" t="str">
        <f t="shared" si="6"/>
        <v/>
      </c>
      <c r="M21" s="40" t="str">
        <f t="shared" si="7"/>
        <v/>
      </c>
      <c r="N21" s="40" t="str">
        <f t="shared" si="1"/>
        <v/>
      </c>
      <c r="O21" s="40" t="str">
        <f t="shared" si="2"/>
        <v/>
      </c>
      <c r="P21" s="40" t="str">
        <f t="shared" si="3"/>
        <v/>
      </c>
      <c r="S21" s="9" t="str">
        <f t="shared" si="8"/>
        <v/>
      </c>
    </row>
    <row r="22" spans="1:19" ht="12.75" customHeight="1" x14ac:dyDescent="0.2">
      <c r="A22" s="2"/>
      <c r="B22" s="2"/>
      <c r="C22" s="2"/>
      <c r="D22" s="41"/>
      <c r="E22" s="42"/>
      <c r="F22" s="42"/>
      <c r="G22" s="2"/>
      <c r="H22" s="36" t="e">
        <f t="shared" si="0"/>
        <v>#VALUE!</v>
      </c>
      <c r="I22" s="37" t="str">
        <f t="shared" si="9"/>
        <v/>
      </c>
      <c r="J22" s="38" t="str">
        <f t="shared" si="4"/>
        <v/>
      </c>
      <c r="K22" s="38">
        <f t="shared" si="5"/>
        <v>0</v>
      </c>
      <c r="L22" s="39" t="str">
        <f t="shared" si="6"/>
        <v/>
      </c>
      <c r="M22" s="40" t="str">
        <f t="shared" si="7"/>
        <v/>
      </c>
      <c r="N22" s="40" t="str">
        <f t="shared" si="1"/>
        <v/>
      </c>
      <c r="O22" s="40" t="str">
        <f t="shared" si="2"/>
        <v/>
      </c>
      <c r="P22" s="40" t="str">
        <f t="shared" si="3"/>
        <v/>
      </c>
      <c r="S22" s="9" t="str">
        <f t="shared" si="8"/>
        <v/>
      </c>
    </row>
    <row r="23" spans="1:19" ht="12.75" customHeight="1" x14ac:dyDescent="0.2">
      <c r="A23" s="2"/>
      <c r="B23" s="2"/>
      <c r="C23" s="2"/>
      <c r="D23" s="3"/>
      <c r="E23" s="2"/>
      <c r="F23" s="45"/>
      <c r="G23" s="2"/>
      <c r="H23" s="36" t="e">
        <f t="shared" si="0"/>
        <v>#VALUE!</v>
      </c>
      <c r="I23" s="37" t="str">
        <f t="shared" si="9"/>
        <v/>
      </c>
      <c r="J23" s="38" t="str">
        <f t="shared" si="4"/>
        <v/>
      </c>
      <c r="K23" s="38">
        <f t="shared" si="5"/>
        <v>0</v>
      </c>
      <c r="L23" s="39" t="str">
        <f t="shared" si="6"/>
        <v/>
      </c>
      <c r="M23" s="40" t="str">
        <f t="shared" si="7"/>
        <v/>
      </c>
      <c r="N23" s="40" t="str">
        <f t="shared" si="1"/>
        <v/>
      </c>
      <c r="O23" s="40" t="str">
        <f t="shared" si="2"/>
        <v/>
      </c>
      <c r="P23" s="40" t="str">
        <f t="shared" si="3"/>
        <v/>
      </c>
      <c r="S23" s="9" t="str">
        <f t="shared" si="8"/>
        <v/>
      </c>
    </row>
    <row r="24" spans="1:19" ht="12.75" customHeight="1" x14ac:dyDescent="0.2">
      <c r="A24" s="2"/>
      <c r="B24" s="2"/>
      <c r="C24" s="2"/>
      <c r="D24" s="41"/>
      <c r="E24" s="42"/>
      <c r="F24" s="46"/>
      <c r="G24" s="2"/>
      <c r="H24" s="36" t="e">
        <f t="shared" si="0"/>
        <v>#VALUE!</v>
      </c>
      <c r="I24" s="37" t="str">
        <f t="shared" si="9"/>
        <v/>
      </c>
      <c r="J24" s="38" t="str">
        <f t="shared" si="4"/>
        <v/>
      </c>
      <c r="K24" s="38">
        <f t="shared" si="5"/>
        <v>0</v>
      </c>
      <c r="L24" s="39" t="str">
        <f t="shared" si="6"/>
        <v/>
      </c>
      <c r="M24" s="40" t="str">
        <f t="shared" si="7"/>
        <v/>
      </c>
      <c r="N24" s="40" t="str">
        <f t="shared" si="1"/>
        <v/>
      </c>
      <c r="O24" s="40" t="str">
        <f t="shared" si="2"/>
        <v/>
      </c>
      <c r="P24" s="40" t="str">
        <f t="shared" si="3"/>
        <v/>
      </c>
      <c r="S24" s="9" t="str">
        <f t="shared" si="8"/>
        <v/>
      </c>
    </row>
    <row r="25" spans="1:19" ht="12.75" customHeight="1" x14ac:dyDescent="0.2">
      <c r="A25" s="2"/>
      <c r="B25" s="2"/>
      <c r="C25" s="2"/>
      <c r="D25" s="41"/>
      <c r="E25" s="42"/>
      <c r="F25" s="47"/>
      <c r="G25" s="2"/>
      <c r="H25" s="36" t="e">
        <f t="shared" si="0"/>
        <v>#VALUE!</v>
      </c>
      <c r="I25" s="37" t="str">
        <f t="shared" si="9"/>
        <v/>
      </c>
      <c r="J25" s="38" t="str">
        <f t="shared" si="4"/>
        <v/>
      </c>
      <c r="K25" s="38">
        <f t="shared" si="5"/>
        <v>0</v>
      </c>
      <c r="L25" s="39" t="str">
        <f t="shared" si="6"/>
        <v/>
      </c>
      <c r="M25" s="40" t="str">
        <f t="shared" si="7"/>
        <v/>
      </c>
      <c r="N25" s="40" t="str">
        <f t="shared" si="1"/>
        <v/>
      </c>
      <c r="O25" s="40" t="str">
        <f t="shared" si="2"/>
        <v/>
      </c>
      <c r="P25" s="40" t="str">
        <f t="shared" si="3"/>
        <v/>
      </c>
      <c r="S25" s="9" t="str">
        <f t="shared" si="8"/>
        <v/>
      </c>
    </row>
    <row r="26" spans="1:19" ht="12.75" customHeight="1" x14ac:dyDescent="0.2">
      <c r="A26" s="2"/>
      <c r="B26" s="2"/>
      <c r="C26" s="2"/>
      <c r="D26" s="3"/>
      <c r="E26" s="2"/>
      <c r="F26" s="2"/>
      <c r="G26" s="2"/>
      <c r="H26" s="36" t="e">
        <f t="shared" si="0"/>
        <v>#VALUE!</v>
      </c>
      <c r="I26" s="37" t="str">
        <f t="shared" si="9"/>
        <v/>
      </c>
      <c r="J26" s="38" t="str">
        <f t="shared" si="4"/>
        <v/>
      </c>
      <c r="K26" s="38">
        <f t="shared" si="5"/>
        <v>0</v>
      </c>
      <c r="L26" s="39" t="str">
        <f t="shared" si="6"/>
        <v/>
      </c>
      <c r="M26" s="40" t="str">
        <f t="shared" si="7"/>
        <v/>
      </c>
      <c r="N26" s="40" t="str">
        <f t="shared" si="1"/>
        <v/>
      </c>
      <c r="O26" s="40" t="str">
        <f t="shared" si="2"/>
        <v/>
      </c>
      <c r="P26" s="40" t="str">
        <f t="shared" si="3"/>
        <v/>
      </c>
      <c r="S26" s="9" t="str">
        <f t="shared" si="8"/>
        <v/>
      </c>
    </row>
    <row r="27" spans="1:19" ht="12.75" customHeight="1" x14ac:dyDescent="0.2">
      <c r="A27" s="2"/>
      <c r="B27" s="2"/>
      <c r="C27" s="2"/>
      <c r="D27" s="3"/>
      <c r="E27" s="2"/>
      <c r="F27" s="2"/>
      <c r="G27" s="2"/>
      <c r="H27" s="36" t="e">
        <f t="shared" si="0"/>
        <v>#VALUE!</v>
      </c>
      <c r="I27" s="37" t="str">
        <f t="shared" si="9"/>
        <v/>
      </c>
      <c r="J27" s="38" t="str">
        <f t="shared" si="4"/>
        <v/>
      </c>
      <c r="K27" s="38">
        <f t="shared" si="5"/>
        <v>0</v>
      </c>
      <c r="L27" s="39" t="str">
        <f t="shared" si="6"/>
        <v/>
      </c>
      <c r="M27" s="40" t="str">
        <f t="shared" si="7"/>
        <v/>
      </c>
      <c r="N27" s="40" t="str">
        <f t="shared" si="1"/>
        <v/>
      </c>
      <c r="O27" s="40" t="str">
        <f t="shared" si="2"/>
        <v/>
      </c>
      <c r="P27" s="40" t="str">
        <f t="shared" si="3"/>
        <v/>
      </c>
      <c r="S27" s="9" t="str">
        <f t="shared" si="8"/>
        <v/>
      </c>
    </row>
    <row r="28" spans="1:19" ht="12.75" customHeight="1" x14ac:dyDescent="0.2">
      <c r="A28" s="2"/>
      <c r="B28" s="2"/>
      <c r="C28" s="2"/>
      <c r="D28" s="3" t="s">
        <v>2</v>
      </c>
      <c r="E28" s="2"/>
      <c r="F28" s="8" t="e">
        <f>SUM(N19:N835)</f>
        <v>#VALUE!</v>
      </c>
      <c r="G28" s="2"/>
      <c r="H28" s="36" t="e">
        <f t="shared" si="0"/>
        <v>#VALUE!</v>
      </c>
      <c r="I28" s="37" t="str">
        <f t="shared" si="9"/>
        <v/>
      </c>
      <c r="J28" s="38" t="str">
        <f t="shared" si="4"/>
        <v/>
      </c>
      <c r="K28" s="38">
        <f t="shared" si="5"/>
        <v>0</v>
      </c>
      <c r="L28" s="39" t="str">
        <f t="shared" si="6"/>
        <v/>
      </c>
      <c r="M28" s="40" t="str">
        <f t="shared" si="7"/>
        <v/>
      </c>
      <c r="N28" s="40" t="str">
        <f t="shared" si="1"/>
        <v/>
      </c>
      <c r="O28" s="40" t="str">
        <f t="shared" si="2"/>
        <v/>
      </c>
      <c r="P28" s="40" t="str">
        <f t="shared" si="3"/>
        <v/>
      </c>
      <c r="S28" s="9" t="str">
        <f t="shared" si="8"/>
        <v/>
      </c>
    </row>
    <row r="29" spans="1:19" ht="12.75" customHeight="1" x14ac:dyDescent="0.2">
      <c r="A29" s="2"/>
      <c r="B29" s="2"/>
      <c r="C29" s="2"/>
      <c r="D29" s="3"/>
      <c r="E29" s="2"/>
      <c r="F29" s="2"/>
      <c r="G29" s="2"/>
      <c r="H29" s="36" t="e">
        <f t="shared" si="0"/>
        <v>#VALUE!</v>
      </c>
      <c r="I29" s="37" t="str">
        <f t="shared" si="9"/>
        <v/>
      </c>
      <c r="J29" s="38" t="str">
        <f t="shared" si="4"/>
        <v/>
      </c>
      <c r="K29" s="38">
        <f t="shared" si="5"/>
        <v>0</v>
      </c>
      <c r="L29" s="39" t="str">
        <f t="shared" si="6"/>
        <v/>
      </c>
      <c r="M29" s="40" t="str">
        <f t="shared" si="7"/>
        <v/>
      </c>
      <c r="N29" s="40" t="str">
        <f t="shared" si="1"/>
        <v/>
      </c>
      <c r="O29" s="40" t="str">
        <f t="shared" si="2"/>
        <v/>
      </c>
      <c r="P29" s="40" t="str">
        <f t="shared" si="3"/>
        <v/>
      </c>
      <c r="S29" s="9" t="str">
        <f t="shared" si="8"/>
        <v/>
      </c>
    </row>
    <row r="30" spans="1:19" ht="12.75" customHeight="1" x14ac:dyDescent="0.2">
      <c r="A30" s="2"/>
      <c r="B30" s="2"/>
      <c r="C30" s="2"/>
      <c r="D30" s="41"/>
      <c r="E30" s="42"/>
      <c r="F30" s="2"/>
      <c r="G30" s="2"/>
      <c r="H30" s="36" t="e">
        <f t="shared" si="0"/>
        <v>#VALUE!</v>
      </c>
      <c r="I30" s="37" t="str">
        <f t="shared" si="9"/>
        <v/>
      </c>
      <c r="J30" s="38" t="str">
        <f t="shared" si="4"/>
        <v/>
      </c>
      <c r="K30" s="38">
        <f t="shared" si="5"/>
        <v>0</v>
      </c>
      <c r="L30" s="39" t="str">
        <f t="shared" si="6"/>
        <v/>
      </c>
      <c r="M30" s="40" t="str">
        <f t="shared" si="7"/>
        <v/>
      </c>
      <c r="N30" s="40" t="str">
        <f t="shared" si="1"/>
        <v/>
      </c>
      <c r="O30" s="40" t="str">
        <f t="shared" si="2"/>
        <v/>
      </c>
      <c r="P30" s="40" t="str">
        <f t="shared" si="3"/>
        <v/>
      </c>
      <c r="S30" s="9" t="str">
        <f t="shared" si="8"/>
        <v/>
      </c>
    </row>
    <row r="31" spans="1:19" ht="12.75" customHeight="1" x14ac:dyDescent="0.2">
      <c r="A31" s="2"/>
      <c r="B31" s="2"/>
      <c r="C31" s="2"/>
      <c r="D31" s="3"/>
      <c r="E31" s="2"/>
      <c r="F31" s="2"/>
      <c r="G31" s="2"/>
      <c r="H31" s="36" t="e">
        <f t="shared" si="0"/>
        <v>#VALUE!</v>
      </c>
      <c r="I31" s="37" t="str">
        <f t="shared" si="9"/>
        <v/>
      </c>
      <c r="J31" s="38" t="str">
        <f t="shared" si="4"/>
        <v/>
      </c>
      <c r="K31" s="38">
        <f t="shared" si="5"/>
        <v>0</v>
      </c>
      <c r="L31" s="39" t="str">
        <f t="shared" si="6"/>
        <v/>
      </c>
      <c r="M31" s="40" t="str">
        <f t="shared" si="7"/>
        <v/>
      </c>
      <c r="N31" s="40" t="str">
        <f t="shared" si="1"/>
        <v/>
      </c>
      <c r="O31" s="40" t="str">
        <f t="shared" si="2"/>
        <v/>
      </c>
      <c r="P31" s="40" t="str">
        <f t="shared" si="3"/>
        <v/>
      </c>
      <c r="S31" s="9" t="str">
        <f t="shared" si="8"/>
        <v/>
      </c>
    </row>
    <row r="32" spans="1:19" ht="12.75" customHeight="1" x14ac:dyDescent="0.2">
      <c r="A32" s="2"/>
      <c r="B32" s="2"/>
      <c r="C32" s="2"/>
      <c r="D32" s="3"/>
      <c r="E32" s="2"/>
      <c r="F32" s="2"/>
      <c r="G32" s="2"/>
      <c r="H32" s="36" t="e">
        <f t="shared" si="0"/>
        <v>#VALUE!</v>
      </c>
      <c r="I32" s="37" t="str">
        <f t="shared" si="9"/>
        <v/>
      </c>
      <c r="J32" s="38" t="str">
        <f t="shared" si="4"/>
        <v/>
      </c>
      <c r="K32" s="38">
        <f t="shared" si="5"/>
        <v>0</v>
      </c>
      <c r="L32" s="39" t="str">
        <f t="shared" si="6"/>
        <v/>
      </c>
      <c r="M32" s="40" t="str">
        <f t="shared" si="7"/>
        <v/>
      </c>
      <c r="N32" s="40" t="str">
        <f t="shared" si="1"/>
        <v/>
      </c>
      <c r="O32" s="40" t="str">
        <f t="shared" si="2"/>
        <v/>
      </c>
      <c r="P32" s="40" t="str">
        <f t="shared" si="3"/>
        <v/>
      </c>
      <c r="S32" s="9" t="str">
        <f t="shared" si="8"/>
        <v/>
      </c>
    </row>
    <row r="33" spans="1:19" ht="12.75" customHeight="1" x14ac:dyDescent="0.2">
      <c r="A33" s="2"/>
      <c r="B33" s="2"/>
      <c r="C33" s="2"/>
      <c r="D33" s="3"/>
      <c r="E33" s="2"/>
      <c r="F33" s="2"/>
      <c r="G33" s="4"/>
      <c r="H33" s="36" t="e">
        <f t="shared" si="0"/>
        <v>#VALUE!</v>
      </c>
      <c r="I33" s="37" t="str">
        <f t="shared" si="9"/>
        <v/>
      </c>
      <c r="J33" s="38" t="str">
        <f t="shared" si="4"/>
        <v/>
      </c>
      <c r="K33" s="38">
        <f t="shared" si="5"/>
        <v>0</v>
      </c>
      <c r="L33" s="39" t="str">
        <f t="shared" si="6"/>
        <v/>
      </c>
      <c r="M33" s="40" t="str">
        <f t="shared" si="7"/>
        <v/>
      </c>
      <c r="N33" s="40" t="str">
        <f t="shared" si="1"/>
        <v/>
      </c>
      <c r="O33" s="40" t="str">
        <f t="shared" si="2"/>
        <v/>
      </c>
      <c r="P33" s="40" t="str">
        <f t="shared" si="3"/>
        <v/>
      </c>
      <c r="S33" s="9" t="str">
        <f t="shared" si="8"/>
        <v/>
      </c>
    </row>
    <row r="34" spans="1:19" ht="12.75" customHeight="1" x14ac:dyDescent="0.2">
      <c r="A34" s="2"/>
      <c r="B34" s="2"/>
      <c r="C34" s="2"/>
      <c r="D34" s="3"/>
      <c r="E34" s="2"/>
      <c r="F34" s="2"/>
      <c r="G34" s="4"/>
      <c r="H34" s="36" t="e">
        <f t="shared" si="0"/>
        <v>#VALUE!</v>
      </c>
      <c r="I34" s="37" t="str">
        <f t="shared" si="9"/>
        <v/>
      </c>
      <c r="J34" s="38" t="str">
        <f t="shared" si="4"/>
        <v/>
      </c>
      <c r="K34" s="38">
        <f t="shared" si="5"/>
        <v>0</v>
      </c>
      <c r="L34" s="39" t="str">
        <f t="shared" si="6"/>
        <v/>
      </c>
      <c r="M34" s="40" t="str">
        <f t="shared" si="7"/>
        <v/>
      </c>
      <c r="N34" s="40" t="str">
        <f t="shared" si="1"/>
        <v/>
      </c>
      <c r="O34" s="40" t="str">
        <f t="shared" si="2"/>
        <v/>
      </c>
      <c r="P34" s="40" t="str">
        <f t="shared" si="3"/>
        <v/>
      </c>
      <c r="S34" s="9" t="str">
        <f t="shared" si="8"/>
        <v/>
      </c>
    </row>
    <row r="35" spans="1:19" ht="12.75" customHeight="1" x14ac:dyDescent="0.2">
      <c r="A35" s="2"/>
      <c r="B35" s="2"/>
      <c r="C35" s="2"/>
      <c r="D35" s="3"/>
      <c r="E35" s="2"/>
      <c r="F35" s="2"/>
      <c r="G35" s="4"/>
      <c r="H35" s="36" t="e">
        <f t="shared" si="0"/>
        <v>#VALUE!</v>
      </c>
      <c r="I35" s="37" t="str">
        <f t="shared" si="9"/>
        <v/>
      </c>
      <c r="J35" s="38" t="str">
        <f t="shared" si="4"/>
        <v/>
      </c>
      <c r="K35" s="38">
        <f t="shared" si="5"/>
        <v>0</v>
      </c>
      <c r="L35" s="39" t="str">
        <f t="shared" si="6"/>
        <v/>
      </c>
      <c r="M35" s="40" t="str">
        <f t="shared" si="7"/>
        <v/>
      </c>
      <c r="N35" s="40" t="str">
        <f t="shared" si="1"/>
        <v/>
      </c>
      <c r="O35" s="40" t="str">
        <f t="shared" si="2"/>
        <v/>
      </c>
      <c r="P35" s="40" t="str">
        <f t="shared" si="3"/>
        <v/>
      </c>
      <c r="S35" s="9" t="str">
        <f t="shared" si="8"/>
        <v/>
      </c>
    </row>
    <row r="36" spans="1:19" ht="12.75" customHeight="1" x14ac:dyDescent="0.2">
      <c r="A36" s="2"/>
      <c r="B36" s="2"/>
      <c r="C36" s="2"/>
      <c r="D36" s="3"/>
      <c r="E36" s="2"/>
      <c r="F36" s="2"/>
      <c r="G36" s="4"/>
      <c r="H36" s="36" t="e">
        <f t="shared" si="0"/>
        <v>#VALUE!</v>
      </c>
      <c r="I36" s="37" t="str">
        <f t="shared" si="9"/>
        <v/>
      </c>
      <c r="J36" s="38" t="str">
        <f t="shared" si="4"/>
        <v/>
      </c>
      <c r="K36" s="38">
        <f t="shared" si="5"/>
        <v>0</v>
      </c>
      <c r="L36" s="39" t="str">
        <f t="shared" si="6"/>
        <v/>
      </c>
      <c r="M36" s="40" t="str">
        <f t="shared" si="7"/>
        <v/>
      </c>
      <c r="N36" s="40" t="str">
        <f t="shared" si="1"/>
        <v/>
      </c>
      <c r="O36" s="40" t="str">
        <f t="shared" si="2"/>
        <v/>
      </c>
      <c r="P36" s="40" t="str">
        <f t="shared" si="3"/>
        <v/>
      </c>
      <c r="S36" s="9" t="str">
        <f t="shared" si="8"/>
        <v/>
      </c>
    </row>
    <row r="37" spans="1:19" ht="12.75" customHeight="1" x14ac:dyDescent="0.2">
      <c r="A37" s="2"/>
      <c r="B37" s="2"/>
      <c r="C37" s="2"/>
      <c r="D37" s="3"/>
      <c r="E37" s="2"/>
      <c r="F37" s="48"/>
      <c r="G37" s="4"/>
      <c r="H37" s="36" t="e">
        <f t="shared" si="0"/>
        <v>#VALUE!</v>
      </c>
      <c r="I37" s="37" t="str">
        <f t="shared" si="9"/>
        <v/>
      </c>
      <c r="J37" s="38" t="str">
        <f t="shared" si="4"/>
        <v/>
      </c>
      <c r="K37" s="38">
        <f t="shared" si="5"/>
        <v>0</v>
      </c>
      <c r="L37" s="39" t="str">
        <f t="shared" si="6"/>
        <v/>
      </c>
      <c r="M37" s="40" t="str">
        <f t="shared" si="7"/>
        <v/>
      </c>
      <c r="N37" s="40" t="str">
        <f t="shared" si="1"/>
        <v/>
      </c>
      <c r="O37" s="40" t="str">
        <f t="shared" si="2"/>
        <v/>
      </c>
      <c r="P37" s="40" t="str">
        <f t="shared" si="3"/>
        <v/>
      </c>
      <c r="S37" s="9" t="str">
        <f t="shared" si="8"/>
        <v/>
      </c>
    </row>
    <row r="38" spans="1:19" ht="12.75" customHeight="1" x14ac:dyDescent="0.2">
      <c r="A38" s="2"/>
      <c r="B38" s="2"/>
      <c r="C38" s="2"/>
      <c r="D38" s="3"/>
      <c r="E38" s="2"/>
      <c r="F38" s="2"/>
      <c r="G38" s="4"/>
      <c r="H38" s="36" t="e">
        <f t="shared" si="0"/>
        <v>#VALUE!</v>
      </c>
      <c r="I38" s="37" t="str">
        <f t="shared" si="9"/>
        <v/>
      </c>
      <c r="J38" s="38" t="str">
        <f t="shared" si="4"/>
        <v/>
      </c>
      <c r="K38" s="38">
        <f t="shared" si="5"/>
        <v>0</v>
      </c>
      <c r="L38" s="39" t="str">
        <f t="shared" si="6"/>
        <v/>
      </c>
      <c r="M38" s="40" t="str">
        <f t="shared" si="7"/>
        <v/>
      </c>
      <c r="N38" s="40" t="str">
        <f t="shared" si="1"/>
        <v/>
      </c>
      <c r="O38" s="40" t="str">
        <f t="shared" si="2"/>
        <v/>
      </c>
      <c r="P38" s="40" t="str">
        <f t="shared" si="3"/>
        <v/>
      </c>
      <c r="S38" s="9" t="str">
        <f t="shared" si="8"/>
        <v/>
      </c>
    </row>
    <row r="39" spans="1:19" ht="12.75" customHeight="1" x14ac:dyDescent="0.2">
      <c r="A39" s="2"/>
      <c r="B39" s="2"/>
      <c r="C39" s="2"/>
      <c r="D39" s="3"/>
      <c r="E39" s="2"/>
      <c r="F39" s="2"/>
      <c r="G39" s="4"/>
      <c r="H39" s="36" t="e">
        <f t="shared" si="0"/>
        <v>#VALUE!</v>
      </c>
      <c r="I39" s="37" t="str">
        <f t="shared" si="9"/>
        <v/>
      </c>
      <c r="J39" s="38" t="str">
        <f t="shared" si="4"/>
        <v/>
      </c>
      <c r="K39" s="38">
        <f t="shared" si="5"/>
        <v>0</v>
      </c>
      <c r="L39" s="39" t="str">
        <f t="shared" si="6"/>
        <v/>
      </c>
      <c r="M39" s="40" t="str">
        <f t="shared" si="7"/>
        <v/>
      </c>
      <c r="N39" s="40" t="str">
        <f t="shared" si="1"/>
        <v/>
      </c>
      <c r="O39" s="40" t="str">
        <f t="shared" si="2"/>
        <v/>
      </c>
      <c r="P39" s="40" t="str">
        <f t="shared" si="3"/>
        <v/>
      </c>
      <c r="S39" s="9" t="str">
        <f t="shared" si="8"/>
        <v/>
      </c>
    </row>
    <row r="40" spans="1:19" ht="12.75" customHeight="1" x14ac:dyDescent="0.2">
      <c r="A40" s="2"/>
      <c r="B40" s="2"/>
      <c r="C40" s="2"/>
      <c r="D40" s="3"/>
      <c r="E40" s="2"/>
      <c r="F40" s="2"/>
      <c r="G40" s="4"/>
      <c r="H40" s="36" t="e">
        <f t="shared" si="0"/>
        <v>#VALUE!</v>
      </c>
      <c r="I40" s="37" t="str">
        <f t="shared" si="9"/>
        <v/>
      </c>
      <c r="J40" s="38" t="str">
        <f t="shared" si="4"/>
        <v/>
      </c>
      <c r="K40" s="38">
        <f t="shared" si="5"/>
        <v>0</v>
      </c>
      <c r="L40" s="39" t="str">
        <f t="shared" si="6"/>
        <v/>
      </c>
      <c r="M40" s="40" t="str">
        <f t="shared" si="7"/>
        <v/>
      </c>
      <c r="N40" s="40" t="str">
        <f t="shared" si="1"/>
        <v/>
      </c>
      <c r="O40" s="40" t="str">
        <f t="shared" si="2"/>
        <v/>
      </c>
      <c r="P40" s="40" t="str">
        <f t="shared" si="3"/>
        <v/>
      </c>
      <c r="S40" s="9" t="str">
        <f t="shared" si="8"/>
        <v/>
      </c>
    </row>
    <row r="41" spans="1:19" ht="12.75" customHeight="1" x14ac:dyDescent="0.2">
      <c r="A41" s="2"/>
      <c r="B41" s="2"/>
      <c r="C41" s="2"/>
      <c r="D41" s="3"/>
      <c r="E41" s="2"/>
      <c r="F41" s="2"/>
      <c r="G41" s="4"/>
      <c r="H41" s="36" t="e">
        <f t="shared" si="0"/>
        <v>#VALUE!</v>
      </c>
      <c r="I41" s="37" t="str">
        <f t="shared" si="9"/>
        <v/>
      </c>
      <c r="J41" s="38" t="str">
        <f t="shared" si="4"/>
        <v/>
      </c>
      <c r="K41" s="38">
        <f t="shared" si="5"/>
        <v>0</v>
      </c>
      <c r="L41" s="39" t="str">
        <f t="shared" si="6"/>
        <v/>
      </c>
      <c r="M41" s="40" t="str">
        <f t="shared" si="7"/>
        <v/>
      </c>
      <c r="N41" s="40" t="str">
        <f t="shared" si="1"/>
        <v/>
      </c>
      <c r="O41" s="40" t="str">
        <f t="shared" si="2"/>
        <v/>
      </c>
      <c r="P41" s="40" t="str">
        <f t="shared" si="3"/>
        <v/>
      </c>
      <c r="S41" s="9" t="str">
        <f t="shared" si="8"/>
        <v/>
      </c>
    </row>
    <row r="42" spans="1:19" ht="12.75" customHeight="1" x14ac:dyDescent="0.2">
      <c r="A42" s="2"/>
      <c r="B42" s="2"/>
      <c r="C42" s="2"/>
      <c r="D42" s="3"/>
      <c r="E42" s="2"/>
      <c r="F42" s="2"/>
      <c r="G42" s="4"/>
      <c r="H42" s="36" t="e">
        <f t="shared" si="0"/>
        <v>#VALUE!</v>
      </c>
      <c r="I42" s="37" t="str">
        <f t="shared" si="9"/>
        <v/>
      </c>
      <c r="J42" s="38" t="str">
        <f t="shared" si="4"/>
        <v/>
      </c>
      <c r="K42" s="38">
        <f t="shared" si="5"/>
        <v>0</v>
      </c>
      <c r="L42" s="39" t="str">
        <f t="shared" si="6"/>
        <v/>
      </c>
      <c r="M42" s="40" t="str">
        <f t="shared" si="7"/>
        <v/>
      </c>
      <c r="N42" s="40" t="str">
        <f t="shared" si="1"/>
        <v/>
      </c>
      <c r="O42" s="40" t="str">
        <f t="shared" si="2"/>
        <v/>
      </c>
      <c r="P42" s="40" t="str">
        <f t="shared" si="3"/>
        <v/>
      </c>
      <c r="S42" s="9" t="str">
        <f t="shared" si="8"/>
        <v/>
      </c>
    </row>
    <row r="43" spans="1:19" ht="12.75" customHeight="1" x14ac:dyDescent="0.2">
      <c r="A43" s="2"/>
      <c r="B43" s="2"/>
      <c r="C43" s="2"/>
      <c r="D43" s="3"/>
      <c r="E43" s="2"/>
      <c r="F43" s="2"/>
      <c r="G43" s="4"/>
      <c r="H43" s="36" t="e">
        <f t="shared" si="0"/>
        <v>#VALUE!</v>
      </c>
      <c r="I43" s="37" t="str">
        <f t="shared" si="9"/>
        <v/>
      </c>
      <c r="J43" s="38" t="str">
        <f t="shared" si="4"/>
        <v/>
      </c>
      <c r="K43" s="38">
        <f t="shared" si="5"/>
        <v>0</v>
      </c>
      <c r="L43" s="39" t="str">
        <f t="shared" si="6"/>
        <v/>
      </c>
      <c r="M43" s="40" t="str">
        <f t="shared" si="7"/>
        <v/>
      </c>
      <c r="N43" s="40" t="str">
        <f t="shared" si="1"/>
        <v/>
      </c>
      <c r="O43" s="40" t="str">
        <f t="shared" si="2"/>
        <v/>
      </c>
      <c r="P43" s="40" t="str">
        <f t="shared" si="3"/>
        <v/>
      </c>
      <c r="S43" s="9" t="str">
        <f t="shared" si="8"/>
        <v/>
      </c>
    </row>
    <row r="44" spans="1:19" ht="12.75" customHeight="1" x14ac:dyDescent="0.2">
      <c r="A44" s="2"/>
      <c r="B44" s="2"/>
      <c r="C44" s="2"/>
      <c r="D44" s="3"/>
      <c r="E44" s="2"/>
      <c r="F44" s="2"/>
      <c r="G44" s="4"/>
      <c r="H44" s="36" t="e">
        <f t="shared" si="0"/>
        <v>#VALUE!</v>
      </c>
      <c r="I44" s="37" t="str">
        <f t="shared" si="9"/>
        <v/>
      </c>
      <c r="J44" s="38" t="str">
        <f t="shared" si="4"/>
        <v/>
      </c>
      <c r="K44" s="38">
        <f t="shared" si="5"/>
        <v>0</v>
      </c>
      <c r="L44" s="39" t="str">
        <f t="shared" si="6"/>
        <v/>
      </c>
      <c r="M44" s="40" t="str">
        <f t="shared" si="7"/>
        <v/>
      </c>
      <c r="N44" s="40" t="str">
        <f t="shared" si="1"/>
        <v/>
      </c>
      <c r="O44" s="40" t="str">
        <f t="shared" si="2"/>
        <v/>
      </c>
      <c r="P44" s="40" t="str">
        <f t="shared" si="3"/>
        <v/>
      </c>
      <c r="S44" s="9" t="str">
        <f t="shared" si="8"/>
        <v/>
      </c>
    </row>
    <row r="45" spans="1:19" ht="12.75" customHeight="1" x14ac:dyDescent="0.2">
      <c r="A45" s="2"/>
      <c r="B45" s="2"/>
      <c r="C45" s="2"/>
      <c r="D45" s="3"/>
      <c r="E45" s="2"/>
      <c r="F45" s="2"/>
      <c r="G45" s="4"/>
      <c r="H45" s="36" t="e">
        <f t="shared" si="0"/>
        <v>#VALUE!</v>
      </c>
      <c r="I45" s="37" t="str">
        <f t="shared" si="9"/>
        <v/>
      </c>
      <c r="J45" s="38" t="str">
        <f t="shared" si="4"/>
        <v/>
      </c>
      <c r="K45" s="38">
        <f t="shared" si="5"/>
        <v>0</v>
      </c>
      <c r="L45" s="39" t="str">
        <f t="shared" si="6"/>
        <v/>
      </c>
      <c r="M45" s="40" t="str">
        <f t="shared" si="7"/>
        <v/>
      </c>
      <c r="N45" s="40" t="str">
        <f t="shared" si="1"/>
        <v/>
      </c>
      <c r="O45" s="40" t="str">
        <f t="shared" si="2"/>
        <v/>
      </c>
      <c r="P45" s="40" t="str">
        <f t="shared" si="3"/>
        <v/>
      </c>
      <c r="S45" s="9" t="str">
        <f t="shared" si="8"/>
        <v/>
      </c>
    </row>
    <row r="46" spans="1:19" ht="12.75" customHeight="1" x14ac:dyDescent="0.2">
      <c r="A46" s="2"/>
      <c r="B46" s="2"/>
      <c r="C46" s="2"/>
      <c r="D46" s="3"/>
      <c r="E46" s="2"/>
      <c r="F46" s="2"/>
      <c r="G46" s="4"/>
      <c r="H46" s="36" t="e">
        <f t="shared" si="0"/>
        <v>#VALUE!</v>
      </c>
      <c r="I46" s="37" t="str">
        <f t="shared" si="9"/>
        <v/>
      </c>
      <c r="J46" s="38" t="str">
        <f t="shared" si="4"/>
        <v/>
      </c>
      <c r="K46" s="38">
        <f t="shared" si="5"/>
        <v>0</v>
      </c>
      <c r="L46" s="39" t="str">
        <f t="shared" si="6"/>
        <v/>
      </c>
      <c r="M46" s="40" t="str">
        <f t="shared" si="7"/>
        <v/>
      </c>
      <c r="N46" s="40" t="str">
        <f t="shared" si="1"/>
        <v/>
      </c>
      <c r="O46" s="40" t="str">
        <f t="shared" si="2"/>
        <v/>
      </c>
      <c r="P46" s="40" t="str">
        <f t="shared" si="3"/>
        <v/>
      </c>
      <c r="S46" s="9" t="str">
        <f t="shared" si="8"/>
        <v/>
      </c>
    </row>
    <row r="47" spans="1:19" ht="12.75" customHeight="1" x14ac:dyDescent="0.2">
      <c r="A47" s="2"/>
      <c r="B47" s="2"/>
      <c r="C47" s="2"/>
      <c r="D47" s="3"/>
      <c r="E47" s="2"/>
      <c r="F47" s="2"/>
      <c r="G47" s="4"/>
      <c r="H47" s="36" t="e">
        <f t="shared" si="0"/>
        <v>#VALUE!</v>
      </c>
      <c r="I47" s="37" t="str">
        <f t="shared" si="9"/>
        <v/>
      </c>
      <c r="J47" s="38" t="str">
        <f t="shared" si="4"/>
        <v/>
      </c>
      <c r="K47" s="38">
        <f t="shared" si="5"/>
        <v>0</v>
      </c>
      <c r="L47" s="39" t="str">
        <f t="shared" si="6"/>
        <v/>
      </c>
      <c r="M47" s="40" t="str">
        <f t="shared" si="7"/>
        <v/>
      </c>
      <c r="N47" s="40" t="str">
        <f t="shared" si="1"/>
        <v/>
      </c>
      <c r="O47" s="40" t="str">
        <f t="shared" si="2"/>
        <v/>
      </c>
      <c r="P47" s="40" t="str">
        <f t="shared" si="3"/>
        <v/>
      </c>
      <c r="S47" s="9" t="str">
        <f t="shared" si="8"/>
        <v/>
      </c>
    </row>
    <row r="48" spans="1:19" ht="12.75" customHeight="1" x14ac:dyDescent="0.2">
      <c r="A48" s="2"/>
      <c r="B48" s="2"/>
      <c r="C48" s="2"/>
      <c r="D48" s="3"/>
      <c r="E48" s="2"/>
      <c r="F48" s="2"/>
      <c r="G48" s="4"/>
      <c r="H48" s="36" t="e">
        <f t="shared" si="0"/>
        <v>#VALUE!</v>
      </c>
      <c r="I48" s="37" t="str">
        <f t="shared" si="9"/>
        <v/>
      </c>
      <c r="J48" s="38" t="str">
        <f t="shared" si="4"/>
        <v/>
      </c>
      <c r="K48" s="38">
        <f t="shared" si="5"/>
        <v>0</v>
      </c>
      <c r="L48" s="39" t="str">
        <f t="shared" si="6"/>
        <v/>
      </c>
      <c r="M48" s="40" t="str">
        <f t="shared" si="7"/>
        <v/>
      </c>
      <c r="N48" s="40" t="str">
        <f t="shared" si="1"/>
        <v/>
      </c>
      <c r="O48" s="40" t="str">
        <f t="shared" si="2"/>
        <v/>
      </c>
      <c r="P48" s="40" t="str">
        <f t="shared" si="3"/>
        <v/>
      </c>
      <c r="S48" s="9" t="str">
        <f t="shared" si="8"/>
        <v/>
      </c>
    </row>
    <row r="49" spans="1:19" ht="12.75" customHeight="1" x14ac:dyDescent="0.2">
      <c r="A49" s="2"/>
      <c r="B49" s="2"/>
      <c r="C49" s="2"/>
      <c r="D49" s="3"/>
      <c r="E49" s="2"/>
      <c r="F49" s="2"/>
      <c r="G49" s="4"/>
      <c r="H49" s="36" t="e">
        <f t="shared" si="0"/>
        <v>#VALUE!</v>
      </c>
      <c r="I49" s="37" t="str">
        <f t="shared" si="9"/>
        <v/>
      </c>
      <c r="J49" s="38" t="str">
        <f t="shared" si="4"/>
        <v/>
      </c>
      <c r="K49" s="38">
        <f t="shared" si="5"/>
        <v>0</v>
      </c>
      <c r="L49" s="39" t="str">
        <f t="shared" si="6"/>
        <v/>
      </c>
      <c r="M49" s="40" t="str">
        <f t="shared" si="7"/>
        <v/>
      </c>
      <c r="N49" s="40" t="str">
        <f t="shared" si="1"/>
        <v/>
      </c>
      <c r="O49" s="40" t="str">
        <f t="shared" si="2"/>
        <v/>
      </c>
      <c r="P49" s="40" t="str">
        <f t="shared" si="3"/>
        <v/>
      </c>
      <c r="S49" s="9" t="str">
        <f t="shared" si="8"/>
        <v/>
      </c>
    </row>
    <row r="50" spans="1:19" ht="12.75" customHeight="1" x14ac:dyDescent="0.2">
      <c r="A50" s="2"/>
      <c r="B50" s="2"/>
      <c r="C50" s="2"/>
      <c r="D50" s="3"/>
      <c r="E50" s="2"/>
      <c r="F50" s="2"/>
      <c r="G50" s="4"/>
      <c r="H50" s="36" t="e">
        <f t="shared" si="0"/>
        <v>#VALUE!</v>
      </c>
      <c r="I50" s="37" t="str">
        <f t="shared" si="9"/>
        <v/>
      </c>
      <c r="J50" s="38" t="str">
        <f t="shared" si="4"/>
        <v/>
      </c>
      <c r="K50" s="38">
        <f t="shared" si="5"/>
        <v>0</v>
      </c>
      <c r="L50" s="39" t="str">
        <f t="shared" si="6"/>
        <v/>
      </c>
      <c r="M50" s="40" t="str">
        <f t="shared" si="7"/>
        <v/>
      </c>
      <c r="N50" s="40" t="str">
        <f t="shared" si="1"/>
        <v/>
      </c>
      <c r="O50" s="40" t="str">
        <f t="shared" si="2"/>
        <v/>
      </c>
      <c r="P50" s="40" t="str">
        <f t="shared" si="3"/>
        <v/>
      </c>
      <c r="S50" s="9" t="str">
        <f t="shared" si="8"/>
        <v/>
      </c>
    </row>
    <row r="51" spans="1:19" ht="12.75" customHeight="1" x14ac:dyDescent="0.2">
      <c r="A51" s="2"/>
      <c r="B51" s="2"/>
      <c r="C51" s="2"/>
      <c r="D51" s="3"/>
      <c r="E51" s="2"/>
      <c r="F51" s="2"/>
      <c r="G51" s="4"/>
      <c r="H51" s="36" t="e">
        <f t="shared" si="0"/>
        <v>#VALUE!</v>
      </c>
      <c r="I51" s="37" t="str">
        <f t="shared" si="9"/>
        <v/>
      </c>
      <c r="J51" s="38" t="str">
        <f t="shared" si="4"/>
        <v/>
      </c>
      <c r="K51" s="38">
        <f t="shared" si="5"/>
        <v>0</v>
      </c>
      <c r="L51" s="39" t="str">
        <f t="shared" si="6"/>
        <v/>
      </c>
      <c r="M51" s="40" t="str">
        <f t="shared" si="7"/>
        <v/>
      </c>
      <c r="N51" s="40" t="str">
        <f t="shared" si="1"/>
        <v/>
      </c>
      <c r="O51" s="40" t="str">
        <f t="shared" si="2"/>
        <v/>
      </c>
      <c r="P51" s="40" t="str">
        <f t="shared" si="3"/>
        <v/>
      </c>
      <c r="S51" s="9" t="str">
        <f t="shared" si="8"/>
        <v/>
      </c>
    </row>
    <row r="52" spans="1:19" ht="12.75" customHeight="1" x14ac:dyDescent="0.2">
      <c r="A52" s="2"/>
      <c r="B52" s="2"/>
      <c r="C52" s="2"/>
      <c r="D52" s="3"/>
      <c r="E52" s="2"/>
      <c r="F52" s="2"/>
      <c r="G52" s="4"/>
      <c r="H52" s="36" t="e">
        <f t="shared" si="0"/>
        <v>#VALUE!</v>
      </c>
      <c r="I52" s="37" t="str">
        <f t="shared" si="9"/>
        <v/>
      </c>
      <c r="J52" s="38" t="str">
        <f t="shared" si="4"/>
        <v/>
      </c>
      <c r="K52" s="38">
        <f t="shared" si="5"/>
        <v>0</v>
      </c>
      <c r="L52" s="39" t="str">
        <f t="shared" si="6"/>
        <v/>
      </c>
      <c r="M52" s="40" t="str">
        <f t="shared" si="7"/>
        <v/>
      </c>
      <c r="N52" s="40" t="str">
        <f t="shared" si="1"/>
        <v/>
      </c>
      <c r="O52" s="40" t="str">
        <f t="shared" si="2"/>
        <v/>
      </c>
      <c r="P52" s="40" t="str">
        <f t="shared" si="3"/>
        <v/>
      </c>
      <c r="S52" s="9" t="str">
        <f t="shared" si="8"/>
        <v/>
      </c>
    </row>
    <row r="53" spans="1:19" ht="12.75" customHeight="1" x14ac:dyDescent="0.2">
      <c r="A53" s="2"/>
      <c r="B53" s="2"/>
      <c r="C53" s="2"/>
      <c r="D53" s="3"/>
      <c r="E53" s="2"/>
      <c r="F53" s="2"/>
      <c r="G53" s="4"/>
      <c r="H53" s="36" t="e">
        <f t="shared" si="0"/>
        <v>#VALUE!</v>
      </c>
      <c r="I53" s="37" t="str">
        <f t="shared" si="9"/>
        <v/>
      </c>
      <c r="J53" s="38" t="str">
        <f t="shared" si="4"/>
        <v/>
      </c>
      <c r="K53" s="38">
        <f t="shared" si="5"/>
        <v>0</v>
      </c>
      <c r="L53" s="39" t="str">
        <f t="shared" si="6"/>
        <v/>
      </c>
      <c r="M53" s="40" t="str">
        <f t="shared" si="7"/>
        <v/>
      </c>
      <c r="N53" s="40" t="str">
        <f t="shared" si="1"/>
        <v/>
      </c>
      <c r="O53" s="40" t="str">
        <f t="shared" si="2"/>
        <v/>
      </c>
      <c r="P53" s="40" t="str">
        <f t="shared" si="3"/>
        <v/>
      </c>
      <c r="S53" s="9" t="str">
        <f t="shared" si="8"/>
        <v/>
      </c>
    </row>
    <row r="54" spans="1:19" ht="12.75" customHeight="1" x14ac:dyDescent="0.2">
      <c r="A54" s="2"/>
      <c r="B54" s="2"/>
      <c r="C54" s="2"/>
      <c r="D54" s="3"/>
      <c r="E54" s="2"/>
      <c r="F54" s="2"/>
      <c r="G54" s="4"/>
      <c r="H54" s="36" t="e">
        <f t="shared" si="0"/>
        <v>#VALUE!</v>
      </c>
      <c r="I54" s="37" t="str">
        <f t="shared" si="9"/>
        <v/>
      </c>
      <c r="J54" s="38" t="str">
        <f t="shared" si="4"/>
        <v/>
      </c>
      <c r="K54" s="38">
        <f t="shared" si="5"/>
        <v>0</v>
      </c>
      <c r="L54" s="39" t="str">
        <f t="shared" si="6"/>
        <v/>
      </c>
      <c r="M54" s="40" t="str">
        <f t="shared" si="7"/>
        <v/>
      </c>
      <c r="N54" s="40" t="str">
        <f t="shared" si="1"/>
        <v/>
      </c>
      <c r="O54" s="40" t="str">
        <f t="shared" si="2"/>
        <v/>
      </c>
      <c r="P54" s="40" t="str">
        <f t="shared" si="3"/>
        <v/>
      </c>
      <c r="S54" s="9" t="str">
        <f t="shared" si="8"/>
        <v/>
      </c>
    </row>
    <row r="55" spans="1:19" ht="12.75" customHeight="1" x14ac:dyDescent="0.2">
      <c r="A55" s="2"/>
      <c r="B55" s="2"/>
      <c r="C55" s="2"/>
      <c r="D55" s="3"/>
      <c r="E55" s="2"/>
      <c r="F55" s="2"/>
      <c r="G55" s="4"/>
      <c r="H55" s="36" t="e">
        <f t="shared" si="0"/>
        <v>#VALUE!</v>
      </c>
      <c r="I55" s="37" t="str">
        <f t="shared" si="9"/>
        <v/>
      </c>
      <c r="J55" s="38" t="str">
        <f t="shared" si="4"/>
        <v/>
      </c>
      <c r="K55" s="38">
        <f t="shared" si="5"/>
        <v>0</v>
      </c>
      <c r="L55" s="39" t="str">
        <f t="shared" si="6"/>
        <v/>
      </c>
      <c r="M55" s="40" t="str">
        <f t="shared" si="7"/>
        <v/>
      </c>
      <c r="N55" s="40" t="str">
        <f t="shared" si="1"/>
        <v/>
      </c>
      <c r="O55" s="40" t="str">
        <f t="shared" si="2"/>
        <v/>
      </c>
      <c r="P55" s="40" t="str">
        <f t="shared" si="3"/>
        <v/>
      </c>
      <c r="S55" s="9" t="str">
        <f t="shared" si="8"/>
        <v/>
      </c>
    </row>
    <row r="56" spans="1:19" ht="12.75" customHeight="1" x14ac:dyDescent="0.2">
      <c r="A56" s="2"/>
      <c r="B56" s="2"/>
      <c r="C56" s="2"/>
      <c r="D56" s="3"/>
      <c r="E56" s="2"/>
      <c r="F56" s="2"/>
      <c r="G56" s="4"/>
      <c r="H56" s="36" t="e">
        <f t="shared" si="0"/>
        <v>#VALUE!</v>
      </c>
      <c r="I56" s="37" t="str">
        <f t="shared" si="9"/>
        <v/>
      </c>
      <c r="J56" s="38" t="str">
        <f t="shared" si="4"/>
        <v/>
      </c>
      <c r="K56" s="38">
        <f t="shared" si="5"/>
        <v>0</v>
      </c>
      <c r="L56" s="39" t="str">
        <f t="shared" si="6"/>
        <v/>
      </c>
      <c r="M56" s="40" t="str">
        <f t="shared" si="7"/>
        <v/>
      </c>
      <c r="N56" s="40" t="str">
        <f t="shared" si="1"/>
        <v/>
      </c>
      <c r="O56" s="40" t="str">
        <f t="shared" si="2"/>
        <v/>
      </c>
      <c r="P56" s="40" t="str">
        <f t="shared" si="3"/>
        <v/>
      </c>
      <c r="S56" s="9" t="str">
        <f t="shared" si="8"/>
        <v/>
      </c>
    </row>
    <row r="57" spans="1:19" ht="12.75" customHeight="1" x14ac:dyDescent="0.2">
      <c r="A57" s="2"/>
      <c r="B57" s="2"/>
      <c r="C57" s="2"/>
      <c r="D57" s="3"/>
      <c r="E57" s="2"/>
      <c r="F57" s="2"/>
      <c r="G57" s="4"/>
      <c r="H57" s="36" t="e">
        <f t="shared" si="0"/>
        <v>#VALUE!</v>
      </c>
      <c r="I57" s="37" t="str">
        <f t="shared" si="9"/>
        <v/>
      </c>
      <c r="J57" s="38" t="str">
        <f t="shared" si="4"/>
        <v/>
      </c>
      <c r="K57" s="38">
        <f t="shared" si="5"/>
        <v>0</v>
      </c>
      <c r="L57" s="39" t="str">
        <f t="shared" si="6"/>
        <v/>
      </c>
      <c r="M57" s="40" t="str">
        <f t="shared" si="7"/>
        <v/>
      </c>
      <c r="N57" s="40" t="str">
        <f t="shared" si="1"/>
        <v/>
      </c>
      <c r="O57" s="40" t="str">
        <f t="shared" si="2"/>
        <v/>
      </c>
      <c r="P57" s="40" t="str">
        <f t="shared" si="3"/>
        <v/>
      </c>
      <c r="S57" s="9" t="str">
        <f t="shared" si="8"/>
        <v/>
      </c>
    </row>
    <row r="58" spans="1:19" ht="12.75" customHeight="1" x14ac:dyDescent="0.2">
      <c r="A58" s="2"/>
      <c r="B58" s="2"/>
      <c r="C58" s="2"/>
      <c r="D58" s="3"/>
      <c r="E58" s="2"/>
      <c r="F58" s="2"/>
      <c r="G58" s="4"/>
      <c r="H58" s="36" t="e">
        <f t="shared" si="0"/>
        <v>#VALUE!</v>
      </c>
      <c r="I58" s="37" t="str">
        <f t="shared" si="9"/>
        <v/>
      </c>
      <c r="J58" s="38" t="str">
        <f t="shared" si="4"/>
        <v/>
      </c>
      <c r="K58" s="38">
        <f t="shared" si="5"/>
        <v>0</v>
      </c>
      <c r="L58" s="39" t="str">
        <f t="shared" si="6"/>
        <v/>
      </c>
      <c r="M58" s="40" t="str">
        <f t="shared" si="7"/>
        <v/>
      </c>
      <c r="N58" s="40" t="str">
        <f t="shared" si="1"/>
        <v/>
      </c>
      <c r="O58" s="40" t="str">
        <f t="shared" si="2"/>
        <v/>
      </c>
      <c r="P58" s="40" t="str">
        <f t="shared" si="3"/>
        <v/>
      </c>
      <c r="S58" s="9" t="str">
        <f t="shared" si="8"/>
        <v/>
      </c>
    </row>
    <row r="59" spans="1:19" ht="12.75" customHeight="1" x14ac:dyDescent="0.2">
      <c r="A59" s="2"/>
      <c r="B59" s="2"/>
      <c r="C59" s="2"/>
      <c r="D59" s="3"/>
      <c r="E59" s="2"/>
      <c r="F59" s="2"/>
      <c r="G59" s="4"/>
      <c r="H59" s="36" t="e">
        <f t="shared" si="0"/>
        <v>#VALUE!</v>
      </c>
      <c r="I59" s="37" t="str">
        <f t="shared" si="9"/>
        <v/>
      </c>
      <c r="J59" s="38" t="str">
        <f t="shared" si="4"/>
        <v/>
      </c>
      <c r="K59" s="38">
        <f t="shared" si="5"/>
        <v>0</v>
      </c>
      <c r="L59" s="39" t="str">
        <f t="shared" si="6"/>
        <v/>
      </c>
      <c r="M59" s="40" t="str">
        <f t="shared" si="7"/>
        <v/>
      </c>
      <c r="N59" s="40" t="str">
        <f t="shared" si="1"/>
        <v/>
      </c>
      <c r="O59" s="40" t="str">
        <f t="shared" si="2"/>
        <v/>
      </c>
      <c r="P59" s="40" t="str">
        <f t="shared" si="3"/>
        <v/>
      </c>
      <c r="S59" s="9" t="str">
        <f t="shared" si="8"/>
        <v/>
      </c>
    </row>
    <row r="60" spans="1:19" ht="12.75" customHeight="1" x14ac:dyDescent="0.2">
      <c r="A60" s="2"/>
      <c r="B60" s="2"/>
      <c r="C60" s="2"/>
      <c r="D60" s="3"/>
      <c r="E60" s="2"/>
      <c r="F60" s="2"/>
      <c r="G60" s="4"/>
      <c r="H60" s="36" t="e">
        <f t="shared" si="0"/>
        <v>#VALUE!</v>
      </c>
      <c r="I60" s="37" t="str">
        <f t="shared" si="9"/>
        <v/>
      </c>
      <c r="J60" s="38" t="str">
        <f t="shared" si="4"/>
        <v/>
      </c>
      <c r="K60" s="38">
        <f t="shared" si="5"/>
        <v>0</v>
      </c>
      <c r="L60" s="39" t="str">
        <f t="shared" si="6"/>
        <v/>
      </c>
      <c r="M60" s="40" t="str">
        <f t="shared" si="7"/>
        <v/>
      </c>
      <c r="N60" s="40" t="str">
        <f t="shared" si="1"/>
        <v/>
      </c>
      <c r="O60" s="40" t="str">
        <f t="shared" si="2"/>
        <v/>
      </c>
      <c r="P60" s="40" t="str">
        <f t="shared" si="3"/>
        <v/>
      </c>
      <c r="S60" s="9" t="str">
        <f t="shared" si="8"/>
        <v/>
      </c>
    </row>
    <row r="61" spans="1:19" ht="12.75" customHeight="1" x14ac:dyDescent="0.2">
      <c r="A61" s="2"/>
      <c r="B61" s="2"/>
      <c r="C61" s="2"/>
      <c r="D61" s="3"/>
      <c r="E61" s="2"/>
      <c r="F61" s="2"/>
      <c r="G61" s="4"/>
      <c r="H61" s="36" t="e">
        <f t="shared" si="0"/>
        <v>#VALUE!</v>
      </c>
      <c r="I61" s="37" t="str">
        <f t="shared" si="9"/>
        <v/>
      </c>
      <c r="J61" s="38" t="str">
        <f t="shared" si="4"/>
        <v/>
      </c>
      <c r="K61" s="38">
        <f t="shared" si="5"/>
        <v>0</v>
      </c>
      <c r="L61" s="39" t="str">
        <f t="shared" si="6"/>
        <v/>
      </c>
      <c r="M61" s="40" t="str">
        <f t="shared" si="7"/>
        <v/>
      </c>
      <c r="N61" s="40" t="str">
        <f t="shared" si="1"/>
        <v/>
      </c>
      <c r="O61" s="40" t="str">
        <f t="shared" si="2"/>
        <v/>
      </c>
      <c r="P61" s="40" t="str">
        <f t="shared" si="3"/>
        <v/>
      </c>
      <c r="S61" s="9" t="str">
        <f t="shared" si="8"/>
        <v/>
      </c>
    </row>
    <row r="62" spans="1:19" ht="12.75" customHeight="1" x14ac:dyDescent="0.2">
      <c r="A62" s="2"/>
      <c r="B62" s="2"/>
      <c r="C62" s="2"/>
      <c r="D62" s="3"/>
      <c r="E62" s="2"/>
      <c r="F62" s="2"/>
      <c r="G62" s="4"/>
      <c r="H62" s="36" t="e">
        <f t="shared" si="0"/>
        <v>#VALUE!</v>
      </c>
      <c r="I62" s="37" t="str">
        <f t="shared" si="9"/>
        <v/>
      </c>
      <c r="J62" s="38" t="str">
        <f t="shared" si="4"/>
        <v/>
      </c>
      <c r="K62" s="38">
        <f t="shared" si="5"/>
        <v>0</v>
      </c>
      <c r="L62" s="39" t="str">
        <f t="shared" si="6"/>
        <v/>
      </c>
      <c r="M62" s="40" t="str">
        <f t="shared" si="7"/>
        <v/>
      </c>
      <c r="N62" s="40" t="str">
        <f t="shared" si="1"/>
        <v/>
      </c>
      <c r="O62" s="40" t="str">
        <f t="shared" si="2"/>
        <v/>
      </c>
      <c r="P62" s="40" t="str">
        <f t="shared" si="3"/>
        <v/>
      </c>
      <c r="S62" s="9" t="str">
        <f t="shared" si="8"/>
        <v/>
      </c>
    </row>
    <row r="63" spans="1:19" ht="12.75" customHeight="1" x14ac:dyDescent="0.2">
      <c r="A63" s="2"/>
      <c r="B63" s="2"/>
      <c r="C63" s="2"/>
      <c r="D63" s="3"/>
      <c r="E63" s="2"/>
      <c r="F63" s="2"/>
      <c r="G63" s="4"/>
      <c r="H63" s="36" t="e">
        <f t="shared" si="0"/>
        <v>#VALUE!</v>
      </c>
      <c r="I63" s="37" t="str">
        <f t="shared" si="9"/>
        <v/>
      </c>
      <c r="J63" s="38" t="str">
        <f t="shared" si="4"/>
        <v/>
      </c>
      <c r="K63" s="38">
        <f t="shared" si="5"/>
        <v>0</v>
      </c>
      <c r="L63" s="39" t="str">
        <f t="shared" si="6"/>
        <v/>
      </c>
      <c r="M63" s="40" t="str">
        <f t="shared" si="7"/>
        <v/>
      </c>
      <c r="N63" s="40" t="str">
        <f t="shared" si="1"/>
        <v/>
      </c>
      <c r="O63" s="40" t="str">
        <f t="shared" si="2"/>
        <v/>
      </c>
      <c r="P63" s="40" t="str">
        <f t="shared" si="3"/>
        <v/>
      </c>
      <c r="S63" s="9" t="str">
        <f t="shared" si="8"/>
        <v/>
      </c>
    </row>
    <row r="64" spans="1:19" ht="12.75" customHeight="1" x14ac:dyDescent="0.2">
      <c r="A64" s="2"/>
      <c r="B64" s="2"/>
      <c r="C64" s="2"/>
      <c r="D64" s="3"/>
      <c r="E64" s="2"/>
      <c r="F64" s="2"/>
      <c r="G64" s="4"/>
      <c r="H64" s="36" t="e">
        <f t="shared" si="0"/>
        <v>#VALUE!</v>
      </c>
      <c r="I64" s="37" t="str">
        <f t="shared" si="9"/>
        <v/>
      </c>
      <c r="J64" s="38" t="str">
        <f t="shared" si="4"/>
        <v/>
      </c>
      <c r="K64" s="38">
        <f t="shared" si="5"/>
        <v>0</v>
      </c>
      <c r="L64" s="39" t="str">
        <f t="shared" si="6"/>
        <v/>
      </c>
      <c r="M64" s="40" t="str">
        <f t="shared" si="7"/>
        <v/>
      </c>
      <c r="N64" s="40" t="str">
        <f t="shared" si="1"/>
        <v/>
      </c>
      <c r="O64" s="40" t="str">
        <f t="shared" si="2"/>
        <v/>
      </c>
      <c r="P64" s="40" t="str">
        <f t="shared" si="3"/>
        <v/>
      </c>
      <c r="S64" s="9" t="str">
        <f t="shared" si="8"/>
        <v/>
      </c>
    </row>
    <row r="65" spans="1:19" ht="12.75" customHeight="1" x14ac:dyDescent="0.2">
      <c r="A65" s="2"/>
      <c r="B65" s="2"/>
      <c r="C65" s="2"/>
      <c r="D65" s="3"/>
      <c r="E65" s="2"/>
      <c r="F65" s="2"/>
      <c r="G65" s="4"/>
      <c r="H65" s="36" t="e">
        <f t="shared" si="0"/>
        <v>#VALUE!</v>
      </c>
      <c r="I65" s="37" t="str">
        <f t="shared" si="9"/>
        <v/>
      </c>
      <c r="J65" s="38" t="str">
        <f t="shared" si="4"/>
        <v/>
      </c>
      <c r="K65" s="38">
        <f t="shared" si="5"/>
        <v>0</v>
      </c>
      <c r="L65" s="39" t="str">
        <f t="shared" si="6"/>
        <v/>
      </c>
      <c r="M65" s="40" t="str">
        <f t="shared" si="7"/>
        <v/>
      </c>
      <c r="N65" s="40" t="str">
        <f t="shared" si="1"/>
        <v/>
      </c>
      <c r="O65" s="40" t="str">
        <f t="shared" si="2"/>
        <v/>
      </c>
      <c r="P65" s="40" t="str">
        <f t="shared" si="3"/>
        <v/>
      </c>
      <c r="Q65" s="49"/>
      <c r="S65" s="9" t="str">
        <f t="shared" si="8"/>
        <v/>
      </c>
    </row>
    <row r="66" spans="1:19" ht="12.75" customHeight="1" x14ac:dyDescent="0.2">
      <c r="A66" s="2"/>
      <c r="B66" s="2"/>
      <c r="C66" s="2"/>
      <c r="D66" s="3"/>
      <c r="E66" s="2"/>
      <c r="F66" s="2"/>
      <c r="G66" s="4"/>
      <c r="H66" s="36" t="e">
        <f t="shared" si="0"/>
        <v>#VALUE!</v>
      </c>
      <c r="I66" s="37" t="str">
        <f t="shared" si="9"/>
        <v/>
      </c>
      <c r="J66" s="38" t="str">
        <f t="shared" si="4"/>
        <v/>
      </c>
      <c r="K66" s="38">
        <f t="shared" si="5"/>
        <v>0</v>
      </c>
      <c r="L66" s="39" t="str">
        <f t="shared" si="6"/>
        <v/>
      </c>
      <c r="M66" s="40" t="str">
        <f t="shared" si="7"/>
        <v/>
      </c>
      <c r="N66" s="40" t="str">
        <f t="shared" si="1"/>
        <v/>
      </c>
      <c r="O66" s="40" t="str">
        <f t="shared" si="2"/>
        <v/>
      </c>
      <c r="P66" s="40" t="str">
        <f t="shared" si="3"/>
        <v/>
      </c>
      <c r="S66" s="9" t="str">
        <f t="shared" si="8"/>
        <v/>
      </c>
    </row>
    <row r="67" spans="1:19" ht="12.75" customHeight="1" x14ac:dyDescent="0.2">
      <c r="A67" s="2"/>
      <c r="B67" s="2"/>
      <c r="C67" s="2"/>
      <c r="D67" s="3"/>
      <c r="E67" s="2"/>
      <c r="F67" s="2"/>
      <c r="G67" s="4"/>
      <c r="H67" s="36" t="e">
        <f t="shared" si="0"/>
        <v>#VALUE!</v>
      </c>
      <c r="I67" s="37" t="str">
        <f t="shared" si="9"/>
        <v/>
      </c>
      <c r="J67" s="38" t="str">
        <f t="shared" si="4"/>
        <v/>
      </c>
      <c r="K67" s="38">
        <f t="shared" si="5"/>
        <v>0</v>
      </c>
      <c r="L67" s="39" t="str">
        <f t="shared" si="6"/>
        <v/>
      </c>
      <c r="M67" s="40" t="str">
        <f t="shared" si="7"/>
        <v/>
      </c>
      <c r="N67" s="40" t="str">
        <f t="shared" si="1"/>
        <v/>
      </c>
      <c r="O67" s="40" t="str">
        <f t="shared" si="2"/>
        <v/>
      </c>
      <c r="P67" s="40" t="str">
        <f t="shared" si="3"/>
        <v/>
      </c>
      <c r="S67" s="9" t="str">
        <f t="shared" si="8"/>
        <v/>
      </c>
    </row>
    <row r="68" spans="1:19" ht="12.75" customHeight="1" x14ac:dyDescent="0.2">
      <c r="A68" s="2"/>
      <c r="B68" s="2"/>
      <c r="C68" s="2"/>
      <c r="D68" s="3"/>
      <c r="E68" s="2"/>
      <c r="F68" s="2"/>
      <c r="G68" s="4"/>
      <c r="H68" s="36" t="e">
        <f t="shared" si="0"/>
        <v>#VALUE!</v>
      </c>
      <c r="I68" s="37" t="str">
        <f t="shared" si="9"/>
        <v/>
      </c>
      <c r="J68" s="38" t="str">
        <f t="shared" si="4"/>
        <v/>
      </c>
      <c r="K68" s="38">
        <f t="shared" si="5"/>
        <v>0</v>
      </c>
      <c r="L68" s="39" t="str">
        <f t="shared" si="6"/>
        <v/>
      </c>
      <c r="M68" s="40" t="str">
        <f t="shared" si="7"/>
        <v/>
      </c>
      <c r="N68" s="40" t="str">
        <f t="shared" si="1"/>
        <v/>
      </c>
      <c r="O68" s="40" t="str">
        <f t="shared" si="2"/>
        <v/>
      </c>
      <c r="P68" s="40" t="str">
        <f t="shared" si="3"/>
        <v/>
      </c>
      <c r="S68" s="9" t="str">
        <f t="shared" si="8"/>
        <v/>
      </c>
    </row>
    <row r="69" spans="1:19" ht="12.75" customHeight="1" x14ac:dyDescent="0.2">
      <c r="A69" s="2"/>
      <c r="B69" s="2"/>
      <c r="C69" s="2"/>
      <c r="D69" s="3"/>
      <c r="E69" s="2"/>
      <c r="F69" s="2"/>
      <c r="G69" s="4"/>
      <c r="H69" s="36" t="e">
        <f t="shared" si="0"/>
        <v>#VALUE!</v>
      </c>
      <c r="I69" s="37" t="str">
        <f t="shared" si="9"/>
        <v/>
      </c>
      <c r="J69" s="38" t="str">
        <f t="shared" si="4"/>
        <v/>
      </c>
      <c r="K69" s="38">
        <f t="shared" si="5"/>
        <v>0</v>
      </c>
      <c r="L69" s="39" t="str">
        <f t="shared" si="6"/>
        <v/>
      </c>
      <c r="M69" s="40" t="str">
        <f t="shared" si="7"/>
        <v/>
      </c>
      <c r="N69" s="40" t="str">
        <f t="shared" si="1"/>
        <v/>
      </c>
      <c r="O69" s="40" t="str">
        <f t="shared" si="2"/>
        <v/>
      </c>
      <c r="P69" s="40" t="str">
        <f t="shared" si="3"/>
        <v/>
      </c>
      <c r="S69" s="9" t="str">
        <f t="shared" si="8"/>
        <v/>
      </c>
    </row>
    <row r="70" spans="1:19" ht="12.75" customHeight="1" x14ac:dyDescent="0.2">
      <c r="A70" s="2"/>
      <c r="B70" s="2"/>
      <c r="C70" s="2"/>
      <c r="D70" s="3"/>
      <c r="E70" s="2"/>
      <c r="F70" s="2"/>
      <c r="G70" s="4"/>
      <c r="H70" s="36" t="e">
        <f t="shared" si="0"/>
        <v>#VALUE!</v>
      </c>
      <c r="I70" s="37" t="str">
        <f t="shared" si="9"/>
        <v/>
      </c>
      <c r="J70" s="38" t="str">
        <f t="shared" si="4"/>
        <v/>
      </c>
      <c r="K70" s="38">
        <f t="shared" si="5"/>
        <v>0</v>
      </c>
      <c r="L70" s="39" t="str">
        <f t="shared" si="6"/>
        <v/>
      </c>
      <c r="M70" s="40" t="str">
        <f t="shared" si="7"/>
        <v/>
      </c>
      <c r="N70" s="40" t="str">
        <f t="shared" si="1"/>
        <v/>
      </c>
      <c r="O70" s="40" t="str">
        <f t="shared" si="2"/>
        <v/>
      </c>
      <c r="P70" s="40" t="str">
        <f t="shared" si="3"/>
        <v/>
      </c>
      <c r="S70" s="9" t="str">
        <f t="shared" si="8"/>
        <v/>
      </c>
    </row>
    <row r="71" spans="1:19" ht="12.75" customHeight="1" x14ac:dyDescent="0.2">
      <c r="A71" s="2"/>
      <c r="B71" s="2"/>
      <c r="C71" s="2"/>
      <c r="D71" s="3"/>
      <c r="E71" s="2"/>
      <c r="F71" s="2"/>
      <c r="G71" s="4"/>
      <c r="H71" s="36" t="e">
        <f t="shared" si="0"/>
        <v>#VALUE!</v>
      </c>
      <c r="I71" s="37" t="str">
        <f t="shared" si="9"/>
        <v/>
      </c>
      <c r="J71" s="38" t="str">
        <f t="shared" si="4"/>
        <v/>
      </c>
      <c r="K71" s="38">
        <f t="shared" si="5"/>
        <v>0</v>
      </c>
      <c r="L71" s="39" t="str">
        <f t="shared" si="6"/>
        <v/>
      </c>
      <c r="M71" s="40" t="str">
        <f t="shared" si="7"/>
        <v/>
      </c>
      <c r="N71" s="40" t="str">
        <f t="shared" si="1"/>
        <v/>
      </c>
      <c r="O71" s="40" t="str">
        <f t="shared" si="2"/>
        <v/>
      </c>
      <c r="P71" s="40" t="str">
        <f t="shared" si="3"/>
        <v/>
      </c>
      <c r="S71" s="9" t="str">
        <f t="shared" si="8"/>
        <v/>
      </c>
    </row>
    <row r="72" spans="1:19" ht="12.75" customHeight="1" x14ac:dyDescent="0.2">
      <c r="A72" s="2"/>
      <c r="B72" s="2"/>
      <c r="C72" s="2"/>
      <c r="D72" s="3"/>
      <c r="E72" s="2"/>
      <c r="F72" s="2"/>
      <c r="G72" s="4"/>
      <c r="H72" s="36" t="e">
        <f t="shared" si="0"/>
        <v>#VALUE!</v>
      </c>
      <c r="I72" s="37" t="str">
        <f t="shared" si="9"/>
        <v/>
      </c>
      <c r="J72" s="38" t="str">
        <f t="shared" si="4"/>
        <v/>
      </c>
      <c r="K72" s="38">
        <f t="shared" si="5"/>
        <v>0</v>
      </c>
      <c r="L72" s="39" t="str">
        <f t="shared" si="6"/>
        <v/>
      </c>
      <c r="M72" s="40" t="str">
        <f t="shared" si="7"/>
        <v/>
      </c>
      <c r="N72" s="40" t="str">
        <f t="shared" si="1"/>
        <v/>
      </c>
      <c r="O72" s="40" t="str">
        <f t="shared" si="2"/>
        <v/>
      </c>
      <c r="P72" s="40" t="str">
        <f t="shared" si="3"/>
        <v/>
      </c>
      <c r="S72" s="9" t="str">
        <f t="shared" si="8"/>
        <v/>
      </c>
    </row>
    <row r="73" spans="1:19" ht="12.75" customHeight="1" x14ac:dyDescent="0.2">
      <c r="A73" s="2"/>
      <c r="B73" s="2"/>
      <c r="C73" s="2"/>
      <c r="D73" s="3"/>
      <c r="E73" s="2"/>
      <c r="F73" s="2"/>
      <c r="G73" s="4"/>
      <c r="H73" s="36" t="e">
        <f t="shared" si="0"/>
        <v>#VALUE!</v>
      </c>
      <c r="I73" s="37" t="str">
        <f t="shared" si="9"/>
        <v/>
      </c>
      <c r="J73" s="38" t="str">
        <f t="shared" si="4"/>
        <v/>
      </c>
      <c r="K73" s="38">
        <f t="shared" si="5"/>
        <v>0</v>
      </c>
      <c r="L73" s="39" t="str">
        <f t="shared" si="6"/>
        <v/>
      </c>
      <c r="M73" s="40" t="str">
        <f t="shared" si="7"/>
        <v/>
      </c>
      <c r="N73" s="40" t="str">
        <f t="shared" si="1"/>
        <v/>
      </c>
      <c r="O73" s="40" t="str">
        <f t="shared" si="2"/>
        <v/>
      </c>
      <c r="P73" s="40" t="str">
        <f t="shared" si="3"/>
        <v/>
      </c>
      <c r="S73" s="9" t="str">
        <f t="shared" si="8"/>
        <v/>
      </c>
    </row>
    <row r="74" spans="1:19" ht="12.75" customHeight="1" x14ac:dyDescent="0.2">
      <c r="A74" s="2"/>
      <c r="B74" s="2"/>
      <c r="C74" s="2"/>
      <c r="D74" s="3"/>
      <c r="E74" s="2"/>
      <c r="F74" s="2"/>
      <c r="G74" s="4"/>
      <c r="H74" s="36" t="e">
        <f t="shared" si="0"/>
        <v>#VALUE!</v>
      </c>
      <c r="I74" s="37" t="str">
        <f t="shared" si="9"/>
        <v/>
      </c>
      <c r="J74" s="38" t="str">
        <f t="shared" si="4"/>
        <v/>
      </c>
      <c r="K74" s="38">
        <f t="shared" si="5"/>
        <v>0</v>
      </c>
      <c r="L74" s="39" t="str">
        <f t="shared" si="6"/>
        <v/>
      </c>
      <c r="M74" s="40" t="str">
        <f t="shared" si="7"/>
        <v/>
      </c>
      <c r="N74" s="40" t="str">
        <f t="shared" si="1"/>
        <v/>
      </c>
      <c r="O74" s="40" t="str">
        <f t="shared" si="2"/>
        <v/>
      </c>
      <c r="P74" s="40" t="str">
        <f t="shared" si="3"/>
        <v/>
      </c>
      <c r="S74" s="9" t="str">
        <f t="shared" si="8"/>
        <v/>
      </c>
    </row>
    <row r="75" spans="1:19" ht="12.75" customHeight="1" x14ac:dyDescent="0.2">
      <c r="A75" s="2"/>
      <c r="B75" s="2"/>
      <c r="C75" s="2"/>
      <c r="D75" s="3"/>
      <c r="E75" s="2"/>
      <c r="F75" s="2"/>
      <c r="G75" s="4"/>
      <c r="H75" s="36" t="e">
        <f t="shared" si="0"/>
        <v>#VALUE!</v>
      </c>
      <c r="I75" s="37" t="str">
        <f t="shared" si="9"/>
        <v/>
      </c>
      <c r="J75" s="38" t="str">
        <f t="shared" si="4"/>
        <v/>
      </c>
      <c r="K75" s="38">
        <f t="shared" si="5"/>
        <v>0</v>
      </c>
      <c r="L75" s="39" t="str">
        <f t="shared" si="6"/>
        <v/>
      </c>
      <c r="M75" s="40" t="str">
        <f t="shared" si="7"/>
        <v/>
      </c>
      <c r="N75" s="40" t="str">
        <f t="shared" si="1"/>
        <v/>
      </c>
      <c r="O75" s="40" t="str">
        <f t="shared" si="2"/>
        <v/>
      </c>
      <c r="P75" s="40" t="str">
        <f t="shared" si="3"/>
        <v/>
      </c>
      <c r="S75" s="9" t="str">
        <f t="shared" si="8"/>
        <v/>
      </c>
    </row>
    <row r="76" spans="1:19" ht="12.75" customHeight="1" x14ac:dyDescent="0.2">
      <c r="A76" s="2"/>
      <c r="B76" s="2"/>
      <c r="C76" s="2"/>
      <c r="D76" s="3"/>
      <c r="E76" s="2"/>
      <c r="F76" s="2"/>
      <c r="G76" s="4"/>
      <c r="H76" s="36" t="e">
        <f t="shared" si="0"/>
        <v>#VALUE!</v>
      </c>
      <c r="I76" s="37" t="str">
        <f t="shared" si="9"/>
        <v/>
      </c>
      <c r="J76" s="38" t="str">
        <f t="shared" si="4"/>
        <v/>
      </c>
      <c r="K76" s="38">
        <f t="shared" si="5"/>
        <v>0</v>
      </c>
      <c r="L76" s="39" t="str">
        <f t="shared" si="6"/>
        <v/>
      </c>
      <c r="M76" s="40" t="str">
        <f t="shared" si="7"/>
        <v/>
      </c>
      <c r="N76" s="40" t="str">
        <f t="shared" si="1"/>
        <v/>
      </c>
      <c r="O76" s="40" t="str">
        <f t="shared" si="2"/>
        <v/>
      </c>
      <c r="P76" s="40" t="str">
        <f t="shared" si="3"/>
        <v/>
      </c>
      <c r="S76" s="9" t="str">
        <f t="shared" si="8"/>
        <v/>
      </c>
    </row>
    <row r="77" spans="1:19" ht="12.75" customHeight="1" x14ac:dyDescent="0.2">
      <c r="A77" s="2"/>
      <c r="B77" s="2"/>
      <c r="C77" s="2"/>
      <c r="D77" s="3"/>
      <c r="E77" s="2"/>
      <c r="F77" s="2"/>
      <c r="G77" s="4"/>
      <c r="H77" s="36" t="e">
        <f t="shared" si="0"/>
        <v>#VALUE!</v>
      </c>
      <c r="I77" s="37" t="str">
        <f t="shared" si="9"/>
        <v/>
      </c>
      <c r="J77" s="38" t="str">
        <f t="shared" si="4"/>
        <v/>
      </c>
      <c r="K77" s="38">
        <f t="shared" si="5"/>
        <v>0</v>
      </c>
      <c r="L77" s="39" t="str">
        <f t="shared" si="6"/>
        <v/>
      </c>
      <c r="M77" s="40" t="str">
        <f t="shared" si="7"/>
        <v/>
      </c>
      <c r="N77" s="40" t="str">
        <f t="shared" si="1"/>
        <v/>
      </c>
      <c r="O77" s="40" t="str">
        <f t="shared" si="2"/>
        <v/>
      </c>
      <c r="P77" s="40" t="str">
        <f t="shared" si="3"/>
        <v/>
      </c>
      <c r="S77" s="9" t="str">
        <f t="shared" si="8"/>
        <v/>
      </c>
    </row>
    <row r="78" spans="1:19" ht="12.75" customHeight="1" x14ac:dyDescent="0.2">
      <c r="A78" s="2"/>
      <c r="B78" s="2"/>
      <c r="C78" s="2"/>
      <c r="D78" s="3"/>
      <c r="E78" s="2"/>
      <c r="F78" s="2"/>
      <c r="G78" s="4"/>
      <c r="H78" s="36" t="e">
        <f t="shared" si="0"/>
        <v>#VALUE!</v>
      </c>
      <c r="I78" s="37" t="str">
        <f t="shared" si="9"/>
        <v/>
      </c>
      <c r="J78" s="38" t="str">
        <f t="shared" si="4"/>
        <v/>
      </c>
      <c r="K78" s="38">
        <f t="shared" si="5"/>
        <v>0</v>
      </c>
      <c r="L78" s="39" t="str">
        <f t="shared" si="6"/>
        <v/>
      </c>
      <c r="M78" s="40" t="str">
        <f t="shared" si="7"/>
        <v/>
      </c>
      <c r="N78" s="40" t="str">
        <f t="shared" si="1"/>
        <v/>
      </c>
      <c r="O78" s="40" t="str">
        <f t="shared" si="2"/>
        <v/>
      </c>
      <c r="P78" s="40" t="str">
        <f t="shared" si="3"/>
        <v/>
      </c>
      <c r="S78" s="9" t="str">
        <f t="shared" si="8"/>
        <v/>
      </c>
    </row>
    <row r="79" spans="1:19" ht="12.75" customHeight="1" x14ac:dyDescent="0.2">
      <c r="A79" s="2"/>
      <c r="B79" s="2"/>
      <c r="C79" s="2"/>
      <c r="D79" s="3"/>
      <c r="E79" s="2"/>
      <c r="F79" s="2"/>
      <c r="G79" s="4"/>
      <c r="H79" s="36" t="e">
        <f t="shared" si="0"/>
        <v>#VALUE!</v>
      </c>
      <c r="I79" s="37" t="str">
        <f t="shared" si="9"/>
        <v/>
      </c>
      <c r="J79" s="38" t="str">
        <f t="shared" si="4"/>
        <v/>
      </c>
      <c r="K79" s="33">
        <f t="shared" si="5"/>
        <v>0</v>
      </c>
      <c r="L79" s="39" t="str">
        <f t="shared" si="6"/>
        <v/>
      </c>
      <c r="M79" s="40" t="str">
        <f t="shared" si="7"/>
        <v/>
      </c>
      <c r="N79" s="40" t="str">
        <f t="shared" si="1"/>
        <v/>
      </c>
      <c r="O79" s="40" t="str">
        <f t="shared" si="2"/>
        <v/>
      </c>
      <c r="P79" s="40" t="str">
        <f t="shared" si="3"/>
        <v/>
      </c>
      <c r="S79" s="9" t="str">
        <f t="shared" si="8"/>
        <v/>
      </c>
    </row>
    <row r="80" spans="1:19" ht="12.75" customHeight="1" x14ac:dyDescent="0.2">
      <c r="H80" s="52" t="e">
        <f t="shared" si="0"/>
        <v>#VALUE!</v>
      </c>
      <c r="I80" s="37" t="str">
        <f t="shared" si="9"/>
        <v/>
      </c>
      <c r="J80" s="38" t="str">
        <f t="shared" si="4"/>
        <v/>
      </c>
      <c r="K80" s="53">
        <f t="shared" si="5"/>
        <v>0</v>
      </c>
      <c r="L80" s="39" t="str">
        <f t="shared" si="6"/>
        <v/>
      </c>
      <c r="M80" s="40" t="str">
        <f t="shared" si="7"/>
        <v/>
      </c>
      <c r="N80" s="40" t="str">
        <f t="shared" si="1"/>
        <v/>
      </c>
      <c r="O80" s="40" t="str">
        <f t="shared" si="2"/>
        <v/>
      </c>
      <c r="P80" s="40" t="str">
        <f t="shared" si="3"/>
        <v/>
      </c>
      <c r="S80" s="9" t="str">
        <f t="shared" si="8"/>
        <v/>
      </c>
    </row>
    <row r="81" spans="8:19" ht="12.75" customHeight="1" x14ac:dyDescent="0.2">
      <c r="H81" s="52" t="e">
        <f t="shared" si="0"/>
        <v>#VALUE!</v>
      </c>
      <c r="I81" s="37" t="str">
        <f t="shared" si="9"/>
        <v/>
      </c>
      <c r="J81" s="38" t="str">
        <f t="shared" si="4"/>
        <v/>
      </c>
      <c r="K81" s="53">
        <f t="shared" si="5"/>
        <v>0</v>
      </c>
      <c r="L81" s="39" t="str">
        <f t="shared" si="6"/>
        <v/>
      </c>
      <c r="M81" s="40" t="str">
        <f t="shared" si="7"/>
        <v/>
      </c>
      <c r="N81" s="40" t="str">
        <f t="shared" si="1"/>
        <v/>
      </c>
      <c r="O81" s="40" t="str">
        <f t="shared" si="2"/>
        <v/>
      </c>
      <c r="P81" s="40" t="str">
        <f t="shared" si="3"/>
        <v/>
      </c>
      <c r="S81" s="9" t="str">
        <f t="shared" si="8"/>
        <v/>
      </c>
    </row>
    <row r="82" spans="8:19" ht="12.75" customHeight="1" x14ac:dyDescent="0.2">
      <c r="H82" s="52" t="e">
        <f t="shared" si="0"/>
        <v>#VALUE!</v>
      </c>
      <c r="I82" s="37" t="str">
        <f t="shared" si="9"/>
        <v/>
      </c>
      <c r="J82" s="38" t="str">
        <f t="shared" si="4"/>
        <v/>
      </c>
      <c r="K82" s="53">
        <f t="shared" si="5"/>
        <v>0</v>
      </c>
      <c r="L82" s="39" t="str">
        <f t="shared" si="6"/>
        <v/>
      </c>
      <c r="M82" s="40" t="str">
        <f t="shared" si="7"/>
        <v/>
      </c>
      <c r="N82" s="40" t="str">
        <f t="shared" si="1"/>
        <v/>
      </c>
      <c r="O82" s="40" t="str">
        <f t="shared" si="2"/>
        <v/>
      </c>
      <c r="P82" s="40" t="str">
        <f t="shared" si="3"/>
        <v/>
      </c>
      <c r="S82" s="9" t="str">
        <f t="shared" si="8"/>
        <v/>
      </c>
    </row>
    <row r="83" spans="8:19" ht="12.75" customHeight="1" x14ac:dyDescent="0.2">
      <c r="H83" s="52" t="e">
        <f t="shared" ref="H83:H146" si="10">I83/12</f>
        <v>#VALUE!</v>
      </c>
      <c r="I83" s="37" t="str">
        <f t="shared" si="9"/>
        <v/>
      </c>
      <c r="J83" s="38" t="str">
        <f t="shared" si="4"/>
        <v/>
      </c>
      <c r="K83" s="53">
        <f t="shared" si="5"/>
        <v>0</v>
      </c>
      <c r="L83" s="39" t="str">
        <f t="shared" si="6"/>
        <v/>
      </c>
      <c r="M83" s="40" t="str">
        <f t="shared" si="7"/>
        <v/>
      </c>
      <c r="N83" s="40" t="str">
        <f t="shared" ref="N83:N146" si="11">IF(I83&lt;&gt;"",$N$15*M83,"")</f>
        <v/>
      </c>
      <c r="O83" s="40" t="str">
        <f t="shared" ref="O83:O146" si="12">IF(I83&lt;&gt;"",L83-N83,"")</f>
        <v/>
      </c>
      <c r="P83" s="40" t="str">
        <f t="shared" ref="P83:P146" si="13">IF(I83&lt;&gt;"",M83-O83,"")</f>
        <v/>
      </c>
      <c r="S83" s="9" t="str">
        <f t="shared" si="8"/>
        <v/>
      </c>
    </row>
    <row r="84" spans="8:19" ht="12.75" customHeight="1" x14ac:dyDescent="0.2">
      <c r="H84" s="52" t="e">
        <f t="shared" si="10"/>
        <v>#VALUE!</v>
      </c>
      <c r="I84" s="37" t="str">
        <f t="shared" si="9"/>
        <v/>
      </c>
      <c r="J84" s="38" t="str">
        <f t="shared" ref="J84:J147" si="14">IF(I84="","",EDATE($J$19,I83))</f>
        <v/>
      </c>
      <c r="K84" s="53">
        <f t="shared" ref="K84:K138" si="15">IF(J85="",0,J85)</f>
        <v>0</v>
      </c>
      <c r="L84" s="39" t="str">
        <f t="shared" ref="L84:L115" si="16">IF(J84="","",$L$15)</f>
        <v/>
      </c>
      <c r="M84" s="40" t="str">
        <f t="shared" ref="M84:M147" si="17">IF(I84&lt;&gt;"",P83,"")</f>
        <v/>
      </c>
      <c r="N84" s="40" t="str">
        <f t="shared" si="11"/>
        <v/>
      </c>
      <c r="O84" s="40" t="str">
        <f t="shared" si="12"/>
        <v/>
      </c>
      <c r="P84" s="40" t="str">
        <f t="shared" si="13"/>
        <v/>
      </c>
      <c r="S84" s="9" t="str">
        <f t="shared" ref="S84:S147" si="18">I84</f>
        <v/>
      </c>
    </row>
    <row r="85" spans="8:19" ht="12.75" customHeight="1" x14ac:dyDescent="0.2">
      <c r="H85" s="52" t="e">
        <f t="shared" si="10"/>
        <v>#VALUE!</v>
      </c>
      <c r="I85" s="37" t="str">
        <f t="shared" ref="I85:I148" si="19">IF(I84&gt;=$I$15,"",I84+1)</f>
        <v/>
      </c>
      <c r="J85" s="38" t="str">
        <f t="shared" si="14"/>
        <v/>
      </c>
      <c r="K85" s="53">
        <f t="shared" si="15"/>
        <v>0</v>
      </c>
      <c r="L85" s="39" t="str">
        <f t="shared" si="16"/>
        <v/>
      </c>
      <c r="M85" s="40" t="str">
        <f t="shared" si="17"/>
        <v/>
      </c>
      <c r="N85" s="40" t="str">
        <f t="shared" si="11"/>
        <v/>
      </c>
      <c r="O85" s="40" t="str">
        <f t="shared" si="12"/>
        <v/>
      </c>
      <c r="P85" s="40" t="str">
        <f t="shared" si="13"/>
        <v/>
      </c>
      <c r="S85" s="9" t="str">
        <f t="shared" si="18"/>
        <v/>
      </c>
    </row>
    <row r="86" spans="8:19" ht="12.75" customHeight="1" x14ac:dyDescent="0.2">
      <c r="H86" s="52" t="e">
        <f t="shared" si="10"/>
        <v>#VALUE!</v>
      </c>
      <c r="I86" s="37" t="str">
        <f t="shared" si="19"/>
        <v/>
      </c>
      <c r="J86" s="38" t="str">
        <f t="shared" si="14"/>
        <v/>
      </c>
      <c r="K86" s="53">
        <f t="shared" si="15"/>
        <v>0</v>
      </c>
      <c r="L86" s="39" t="str">
        <f t="shared" si="16"/>
        <v/>
      </c>
      <c r="M86" s="40" t="str">
        <f t="shared" si="17"/>
        <v/>
      </c>
      <c r="N86" s="40" t="str">
        <f t="shared" si="11"/>
        <v/>
      </c>
      <c r="O86" s="40" t="str">
        <f t="shared" si="12"/>
        <v/>
      </c>
      <c r="P86" s="40" t="str">
        <f t="shared" si="13"/>
        <v/>
      </c>
      <c r="S86" s="9" t="str">
        <f t="shared" si="18"/>
        <v/>
      </c>
    </row>
    <row r="87" spans="8:19" ht="12.75" customHeight="1" x14ac:dyDescent="0.2">
      <c r="H87" s="52" t="e">
        <f t="shared" si="10"/>
        <v>#VALUE!</v>
      </c>
      <c r="I87" s="37" t="str">
        <f t="shared" si="19"/>
        <v/>
      </c>
      <c r="J87" s="38" t="str">
        <f t="shared" si="14"/>
        <v/>
      </c>
      <c r="K87" s="53">
        <f t="shared" si="15"/>
        <v>0</v>
      </c>
      <c r="L87" s="39" t="str">
        <f t="shared" si="16"/>
        <v/>
      </c>
      <c r="M87" s="40" t="str">
        <f t="shared" si="17"/>
        <v/>
      </c>
      <c r="N87" s="40" t="str">
        <f t="shared" si="11"/>
        <v/>
      </c>
      <c r="O87" s="40" t="str">
        <f t="shared" si="12"/>
        <v/>
      </c>
      <c r="P87" s="40" t="str">
        <f t="shared" si="13"/>
        <v/>
      </c>
      <c r="S87" s="9" t="str">
        <f t="shared" si="18"/>
        <v/>
      </c>
    </row>
    <row r="88" spans="8:19" ht="12.75" customHeight="1" x14ac:dyDescent="0.2">
      <c r="H88" s="52" t="e">
        <f t="shared" si="10"/>
        <v>#VALUE!</v>
      </c>
      <c r="I88" s="37" t="str">
        <f t="shared" si="19"/>
        <v/>
      </c>
      <c r="J88" s="38" t="str">
        <f t="shared" si="14"/>
        <v/>
      </c>
      <c r="K88" s="53">
        <f t="shared" si="15"/>
        <v>0</v>
      </c>
      <c r="L88" s="39" t="str">
        <f t="shared" si="16"/>
        <v/>
      </c>
      <c r="M88" s="40" t="str">
        <f t="shared" si="17"/>
        <v/>
      </c>
      <c r="N88" s="40" t="str">
        <f t="shared" si="11"/>
        <v/>
      </c>
      <c r="O88" s="40" t="str">
        <f t="shared" si="12"/>
        <v/>
      </c>
      <c r="P88" s="40" t="str">
        <f t="shared" si="13"/>
        <v/>
      </c>
      <c r="S88" s="9" t="str">
        <f t="shared" si="18"/>
        <v/>
      </c>
    </row>
    <row r="89" spans="8:19" ht="12.75" customHeight="1" x14ac:dyDescent="0.2">
      <c r="H89" s="52" t="e">
        <f t="shared" si="10"/>
        <v>#VALUE!</v>
      </c>
      <c r="I89" s="37" t="str">
        <f t="shared" si="19"/>
        <v/>
      </c>
      <c r="J89" s="38" t="str">
        <f t="shared" si="14"/>
        <v/>
      </c>
      <c r="K89" s="53">
        <f t="shared" si="15"/>
        <v>0</v>
      </c>
      <c r="L89" s="39" t="str">
        <f t="shared" si="16"/>
        <v/>
      </c>
      <c r="M89" s="40" t="str">
        <f t="shared" si="17"/>
        <v/>
      </c>
      <c r="N89" s="40" t="str">
        <f t="shared" si="11"/>
        <v/>
      </c>
      <c r="O89" s="40" t="str">
        <f t="shared" si="12"/>
        <v/>
      </c>
      <c r="P89" s="40" t="str">
        <f t="shared" si="13"/>
        <v/>
      </c>
      <c r="S89" s="9" t="str">
        <f t="shared" si="18"/>
        <v/>
      </c>
    </row>
    <row r="90" spans="8:19" ht="12.75" customHeight="1" x14ac:dyDescent="0.2">
      <c r="H90" s="52" t="e">
        <f t="shared" si="10"/>
        <v>#VALUE!</v>
      </c>
      <c r="I90" s="37" t="str">
        <f t="shared" si="19"/>
        <v/>
      </c>
      <c r="J90" s="38" t="str">
        <f t="shared" si="14"/>
        <v/>
      </c>
      <c r="K90" s="53">
        <f t="shared" si="15"/>
        <v>0</v>
      </c>
      <c r="L90" s="39" t="str">
        <f t="shared" si="16"/>
        <v/>
      </c>
      <c r="M90" s="40" t="str">
        <f t="shared" si="17"/>
        <v/>
      </c>
      <c r="N90" s="40" t="str">
        <f t="shared" si="11"/>
        <v/>
      </c>
      <c r="O90" s="40" t="str">
        <f t="shared" si="12"/>
        <v/>
      </c>
      <c r="P90" s="40" t="str">
        <f t="shared" si="13"/>
        <v/>
      </c>
      <c r="S90" s="9" t="str">
        <f t="shared" si="18"/>
        <v/>
      </c>
    </row>
    <row r="91" spans="8:19" ht="12.75" customHeight="1" x14ac:dyDescent="0.2">
      <c r="H91" s="52" t="e">
        <f t="shared" si="10"/>
        <v>#VALUE!</v>
      </c>
      <c r="I91" s="37" t="str">
        <f t="shared" si="19"/>
        <v/>
      </c>
      <c r="J91" s="38" t="str">
        <f t="shared" si="14"/>
        <v/>
      </c>
      <c r="K91" s="53">
        <f t="shared" si="15"/>
        <v>0</v>
      </c>
      <c r="L91" s="39" t="str">
        <f t="shared" si="16"/>
        <v/>
      </c>
      <c r="M91" s="40" t="str">
        <f t="shared" si="17"/>
        <v/>
      </c>
      <c r="N91" s="40" t="str">
        <f t="shared" si="11"/>
        <v/>
      </c>
      <c r="O91" s="40" t="str">
        <f t="shared" si="12"/>
        <v/>
      </c>
      <c r="P91" s="40" t="str">
        <f t="shared" si="13"/>
        <v/>
      </c>
      <c r="S91" s="9" t="str">
        <f t="shared" si="18"/>
        <v/>
      </c>
    </row>
    <row r="92" spans="8:19" ht="12.75" customHeight="1" x14ac:dyDescent="0.2">
      <c r="H92" s="52" t="e">
        <f t="shared" si="10"/>
        <v>#VALUE!</v>
      </c>
      <c r="I92" s="37" t="str">
        <f t="shared" si="19"/>
        <v/>
      </c>
      <c r="J92" s="38" t="str">
        <f t="shared" si="14"/>
        <v/>
      </c>
      <c r="K92" s="53">
        <f t="shared" si="15"/>
        <v>0</v>
      </c>
      <c r="L92" s="39" t="str">
        <f t="shared" si="16"/>
        <v/>
      </c>
      <c r="M92" s="40" t="str">
        <f t="shared" si="17"/>
        <v/>
      </c>
      <c r="N92" s="40" t="str">
        <f t="shared" si="11"/>
        <v/>
      </c>
      <c r="O92" s="40" t="str">
        <f t="shared" si="12"/>
        <v/>
      </c>
      <c r="P92" s="40" t="str">
        <f t="shared" si="13"/>
        <v/>
      </c>
      <c r="S92" s="9" t="str">
        <f t="shared" si="18"/>
        <v/>
      </c>
    </row>
    <row r="93" spans="8:19" ht="12.75" customHeight="1" x14ac:dyDescent="0.2">
      <c r="H93" s="52" t="e">
        <f t="shared" si="10"/>
        <v>#VALUE!</v>
      </c>
      <c r="I93" s="37" t="str">
        <f t="shared" si="19"/>
        <v/>
      </c>
      <c r="J93" s="38" t="str">
        <f t="shared" si="14"/>
        <v/>
      </c>
      <c r="K93" s="53">
        <f t="shared" si="15"/>
        <v>0</v>
      </c>
      <c r="L93" s="39" t="str">
        <f t="shared" si="16"/>
        <v/>
      </c>
      <c r="M93" s="40" t="str">
        <f t="shared" si="17"/>
        <v/>
      </c>
      <c r="N93" s="40" t="str">
        <f t="shared" si="11"/>
        <v/>
      </c>
      <c r="O93" s="40" t="str">
        <f t="shared" si="12"/>
        <v/>
      </c>
      <c r="P93" s="40" t="str">
        <f t="shared" si="13"/>
        <v/>
      </c>
      <c r="S93" s="9" t="str">
        <f t="shared" si="18"/>
        <v/>
      </c>
    </row>
    <row r="94" spans="8:19" ht="12.75" customHeight="1" x14ac:dyDescent="0.2">
      <c r="H94" s="52" t="e">
        <f t="shared" si="10"/>
        <v>#VALUE!</v>
      </c>
      <c r="I94" s="37" t="str">
        <f t="shared" si="19"/>
        <v/>
      </c>
      <c r="J94" s="38" t="str">
        <f t="shared" si="14"/>
        <v/>
      </c>
      <c r="K94" s="53">
        <f t="shared" si="15"/>
        <v>0</v>
      </c>
      <c r="L94" s="39" t="str">
        <f t="shared" si="16"/>
        <v/>
      </c>
      <c r="M94" s="40" t="str">
        <f t="shared" si="17"/>
        <v/>
      </c>
      <c r="N94" s="40" t="str">
        <f t="shared" si="11"/>
        <v/>
      </c>
      <c r="O94" s="40" t="str">
        <f t="shared" si="12"/>
        <v/>
      </c>
      <c r="P94" s="40" t="str">
        <f t="shared" si="13"/>
        <v/>
      </c>
      <c r="S94" s="9" t="str">
        <f t="shared" si="18"/>
        <v/>
      </c>
    </row>
    <row r="95" spans="8:19" ht="12.75" customHeight="1" x14ac:dyDescent="0.2">
      <c r="H95" s="52" t="e">
        <f t="shared" si="10"/>
        <v>#VALUE!</v>
      </c>
      <c r="I95" s="37" t="str">
        <f t="shared" si="19"/>
        <v/>
      </c>
      <c r="J95" s="38" t="str">
        <f t="shared" si="14"/>
        <v/>
      </c>
      <c r="K95" s="53">
        <f t="shared" si="15"/>
        <v>0</v>
      </c>
      <c r="L95" s="39" t="str">
        <f t="shared" si="16"/>
        <v/>
      </c>
      <c r="M95" s="40" t="str">
        <f t="shared" si="17"/>
        <v/>
      </c>
      <c r="N95" s="40" t="str">
        <f t="shared" si="11"/>
        <v/>
      </c>
      <c r="O95" s="40" t="str">
        <f t="shared" si="12"/>
        <v/>
      </c>
      <c r="P95" s="40" t="str">
        <f t="shared" si="13"/>
        <v/>
      </c>
      <c r="S95" s="9" t="str">
        <f t="shared" si="18"/>
        <v/>
      </c>
    </row>
    <row r="96" spans="8:19" ht="12.75" customHeight="1" x14ac:dyDescent="0.2">
      <c r="H96" s="52" t="e">
        <f t="shared" si="10"/>
        <v>#VALUE!</v>
      </c>
      <c r="I96" s="37" t="str">
        <f t="shared" si="19"/>
        <v/>
      </c>
      <c r="J96" s="38" t="str">
        <f t="shared" si="14"/>
        <v/>
      </c>
      <c r="K96" s="53">
        <f t="shared" si="15"/>
        <v>0</v>
      </c>
      <c r="L96" s="39" t="str">
        <f t="shared" si="16"/>
        <v/>
      </c>
      <c r="M96" s="40" t="str">
        <f t="shared" si="17"/>
        <v/>
      </c>
      <c r="N96" s="40" t="str">
        <f t="shared" si="11"/>
        <v/>
      </c>
      <c r="O96" s="40" t="str">
        <f t="shared" si="12"/>
        <v/>
      </c>
      <c r="P96" s="40" t="str">
        <f t="shared" si="13"/>
        <v/>
      </c>
      <c r="S96" s="9" t="str">
        <f t="shared" si="18"/>
        <v/>
      </c>
    </row>
    <row r="97" spans="8:19" ht="12.75" customHeight="1" x14ac:dyDescent="0.2">
      <c r="H97" s="52" t="e">
        <f t="shared" si="10"/>
        <v>#VALUE!</v>
      </c>
      <c r="I97" s="37" t="str">
        <f t="shared" si="19"/>
        <v/>
      </c>
      <c r="J97" s="38" t="str">
        <f t="shared" si="14"/>
        <v/>
      </c>
      <c r="K97" s="53">
        <f t="shared" si="15"/>
        <v>0</v>
      </c>
      <c r="L97" s="39" t="str">
        <f t="shared" si="16"/>
        <v/>
      </c>
      <c r="M97" s="40" t="str">
        <f t="shared" si="17"/>
        <v/>
      </c>
      <c r="N97" s="40" t="str">
        <f t="shared" si="11"/>
        <v/>
      </c>
      <c r="O97" s="40" t="str">
        <f t="shared" si="12"/>
        <v/>
      </c>
      <c r="P97" s="40" t="str">
        <f t="shared" si="13"/>
        <v/>
      </c>
      <c r="S97" s="9" t="str">
        <f t="shared" si="18"/>
        <v/>
      </c>
    </row>
    <row r="98" spans="8:19" ht="12.75" customHeight="1" x14ac:dyDescent="0.2">
      <c r="H98" s="52" t="e">
        <f t="shared" si="10"/>
        <v>#VALUE!</v>
      </c>
      <c r="I98" s="37" t="str">
        <f t="shared" si="19"/>
        <v/>
      </c>
      <c r="J98" s="38" t="str">
        <f t="shared" si="14"/>
        <v/>
      </c>
      <c r="K98" s="53">
        <f t="shared" si="15"/>
        <v>0</v>
      </c>
      <c r="L98" s="39" t="str">
        <f t="shared" si="16"/>
        <v/>
      </c>
      <c r="M98" s="40" t="str">
        <f t="shared" si="17"/>
        <v/>
      </c>
      <c r="N98" s="40" t="str">
        <f t="shared" si="11"/>
        <v/>
      </c>
      <c r="O98" s="40" t="str">
        <f t="shared" si="12"/>
        <v/>
      </c>
      <c r="P98" s="40" t="str">
        <f t="shared" si="13"/>
        <v/>
      </c>
      <c r="S98" s="9" t="str">
        <f t="shared" si="18"/>
        <v/>
      </c>
    </row>
    <row r="99" spans="8:19" ht="12.75" customHeight="1" x14ac:dyDescent="0.2">
      <c r="H99" s="52" t="e">
        <f t="shared" si="10"/>
        <v>#VALUE!</v>
      </c>
      <c r="I99" s="37" t="str">
        <f t="shared" si="19"/>
        <v/>
      </c>
      <c r="J99" s="38" t="str">
        <f t="shared" si="14"/>
        <v/>
      </c>
      <c r="K99" s="53">
        <f t="shared" si="15"/>
        <v>0</v>
      </c>
      <c r="L99" s="39" t="str">
        <f t="shared" si="16"/>
        <v/>
      </c>
      <c r="M99" s="40" t="str">
        <f t="shared" si="17"/>
        <v/>
      </c>
      <c r="N99" s="40" t="str">
        <f t="shared" si="11"/>
        <v/>
      </c>
      <c r="O99" s="40" t="str">
        <f t="shared" si="12"/>
        <v/>
      </c>
      <c r="P99" s="40" t="str">
        <f t="shared" si="13"/>
        <v/>
      </c>
      <c r="S99" s="9" t="str">
        <f t="shared" si="18"/>
        <v/>
      </c>
    </row>
    <row r="100" spans="8:19" ht="12.75" customHeight="1" x14ac:dyDescent="0.2">
      <c r="H100" s="52" t="e">
        <f t="shared" si="10"/>
        <v>#VALUE!</v>
      </c>
      <c r="I100" s="37" t="str">
        <f t="shared" si="19"/>
        <v/>
      </c>
      <c r="J100" s="38" t="str">
        <f t="shared" si="14"/>
        <v/>
      </c>
      <c r="K100" s="53">
        <f t="shared" si="15"/>
        <v>0</v>
      </c>
      <c r="L100" s="39" t="str">
        <f t="shared" si="16"/>
        <v/>
      </c>
      <c r="M100" s="40" t="str">
        <f t="shared" si="17"/>
        <v/>
      </c>
      <c r="N100" s="40" t="str">
        <f t="shared" si="11"/>
        <v/>
      </c>
      <c r="O100" s="40" t="str">
        <f t="shared" si="12"/>
        <v/>
      </c>
      <c r="P100" s="40" t="str">
        <f t="shared" si="13"/>
        <v/>
      </c>
      <c r="S100" s="9" t="str">
        <f t="shared" si="18"/>
        <v/>
      </c>
    </row>
    <row r="101" spans="8:19" ht="12.75" customHeight="1" x14ac:dyDescent="0.2">
      <c r="H101" s="52" t="e">
        <f t="shared" si="10"/>
        <v>#VALUE!</v>
      </c>
      <c r="I101" s="37" t="str">
        <f t="shared" si="19"/>
        <v/>
      </c>
      <c r="J101" s="38" t="str">
        <f t="shared" si="14"/>
        <v/>
      </c>
      <c r="K101" s="53">
        <f t="shared" si="15"/>
        <v>0</v>
      </c>
      <c r="L101" s="39" t="str">
        <f t="shared" si="16"/>
        <v/>
      </c>
      <c r="M101" s="40" t="str">
        <f t="shared" si="17"/>
        <v/>
      </c>
      <c r="N101" s="40" t="str">
        <f t="shared" si="11"/>
        <v/>
      </c>
      <c r="O101" s="40" t="str">
        <f t="shared" si="12"/>
        <v/>
      </c>
      <c r="P101" s="40" t="str">
        <f t="shared" si="13"/>
        <v/>
      </c>
      <c r="S101" s="9" t="str">
        <f t="shared" si="18"/>
        <v/>
      </c>
    </row>
    <row r="102" spans="8:19" ht="12.75" customHeight="1" x14ac:dyDescent="0.2">
      <c r="H102" s="52" t="e">
        <f t="shared" si="10"/>
        <v>#VALUE!</v>
      </c>
      <c r="I102" s="37" t="str">
        <f t="shared" si="19"/>
        <v/>
      </c>
      <c r="J102" s="38" t="str">
        <f t="shared" si="14"/>
        <v/>
      </c>
      <c r="K102" s="53">
        <f t="shared" si="15"/>
        <v>0</v>
      </c>
      <c r="L102" s="39" t="str">
        <f t="shared" si="16"/>
        <v/>
      </c>
      <c r="M102" s="40" t="str">
        <f t="shared" si="17"/>
        <v/>
      </c>
      <c r="N102" s="40" t="str">
        <f t="shared" si="11"/>
        <v/>
      </c>
      <c r="O102" s="40" t="str">
        <f t="shared" si="12"/>
        <v/>
      </c>
      <c r="P102" s="40" t="str">
        <f t="shared" si="13"/>
        <v/>
      </c>
      <c r="S102" s="9" t="str">
        <f t="shared" si="18"/>
        <v/>
      </c>
    </row>
    <row r="103" spans="8:19" ht="12.75" customHeight="1" x14ac:dyDescent="0.2">
      <c r="H103" s="52" t="e">
        <f t="shared" si="10"/>
        <v>#VALUE!</v>
      </c>
      <c r="I103" s="37" t="str">
        <f t="shared" si="19"/>
        <v/>
      </c>
      <c r="J103" s="38" t="str">
        <f t="shared" si="14"/>
        <v/>
      </c>
      <c r="K103" s="53">
        <f t="shared" si="15"/>
        <v>0</v>
      </c>
      <c r="L103" s="39" t="str">
        <f t="shared" si="16"/>
        <v/>
      </c>
      <c r="M103" s="40" t="str">
        <f t="shared" si="17"/>
        <v/>
      </c>
      <c r="N103" s="40" t="str">
        <f t="shared" si="11"/>
        <v/>
      </c>
      <c r="O103" s="40" t="str">
        <f t="shared" si="12"/>
        <v/>
      </c>
      <c r="P103" s="40" t="str">
        <f t="shared" si="13"/>
        <v/>
      </c>
      <c r="S103" s="9" t="str">
        <f t="shared" si="18"/>
        <v/>
      </c>
    </row>
    <row r="104" spans="8:19" ht="12.75" customHeight="1" x14ac:dyDescent="0.2">
      <c r="H104" s="52" t="e">
        <f t="shared" si="10"/>
        <v>#VALUE!</v>
      </c>
      <c r="I104" s="37" t="str">
        <f t="shared" si="19"/>
        <v/>
      </c>
      <c r="J104" s="38" t="str">
        <f t="shared" si="14"/>
        <v/>
      </c>
      <c r="K104" s="53">
        <f t="shared" si="15"/>
        <v>0</v>
      </c>
      <c r="L104" s="39" t="str">
        <f t="shared" si="16"/>
        <v/>
      </c>
      <c r="M104" s="40" t="str">
        <f t="shared" si="17"/>
        <v/>
      </c>
      <c r="N104" s="40" t="str">
        <f t="shared" si="11"/>
        <v/>
      </c>
      <c r="O104" s="40" t="str">
        <f t="shared" si="12"/>
        <v/>
      </c>
      <c r="P104" s="40" t="str">
        <f t="shared" si="13"/>
        <v/>
      </c>
      <c r="S104" s="9" t="str">
        <f t="shared" si="18"/>
        <v/>
      </c>
    </row>
    <row r="105" spans="8:19" ht="12.75" customHeight="1" x14ac:dyDescent="0.2">
      <c r="H105" s="52" t="e">
        <f t="shared" si="10"/>
        <v>#VALUE!</v>
      </c>
      <c r="I105" s="37" t="str">
        <f t="shared" si="19"/>
        <v/>
      </c>
      <c r="J105" s="38" t="str">
        <f t="shared" si="14"/>
        <v/>
      </c>
      <c r="K105" s="53">
        <f t="shared" si="15"/>
        <v>0</v>
      </c>
      <c r="L105" s="39" t="str">
        <f t="shared" si="16"/>
        <v/>
      </c>
      <c r="M105" s="40" t="str">
        <f t="shared" si="17"/>
        <v/>
      </c>
      <c r="N105" s="40" t="str">
        <f t="shared" si="11"/>
        <v/>
      </c>
      <c r="O105" s="40" t="str">
        <f t="shared" si="12"/>
        <v/>
      </c>
      <c r="P105" s="40" t="str">
        <f t="shared" si="13"/>
        <v/>
      </c>
      <c r="S105" s="9" t="str">
        <f t="shared" si="18"/>
        <v/>
      </c>
    </row>
    <row r="106" spans="8:19" ht="12.75" customHeight="1" x14ac:dyDescent="0.2">
      <c r="H106" s="52" t="e">
        <f t="shared" si="10"/>
        <v>#VALUE!</v>
      </c>
      <c r="I106" s="37" t="str">
        <f t="shared" si="19"/>
        <v/>
      </c>
      <c r="J106" s="38" t="str">
        <f t="shared" si="14"/>
        <v/>
      </c>
      <c r="K106" s="53">
        <f t="shared" si="15"/>
        <v>0</v>
      </c>
      <c r="L106" s="39" t="str">
        <f t="shared" si="16"/>
        <v/>
      </c>
      <c r="M106" s="40" t="str">
        <f t="shared" si="17"/>
        <v/>
      </c>
      <c r="N106" s="40" t="str">
        <f t="shared" si="11"/>
        <v/>
      </c>
      <c r="O106" s="40" t="str">
        <f t="shared" si="12"/>
        <v/>
      </c>
      <c r="P106" s="40" t="str">
        <f t="shared" si="13"/>
        <v/>
      </c>
      <c r="S106" s="9" t="str">
        <f t="shared" si="18"/>
        <v/>
      </c>
    </row>
    <row r="107" spans="8:19" ht="12.75" customHeight="1" x14ac:dyDescent="0.2">
      <c r="H107" s="52" t="e">
        <f t="shared" si="10"/>
        <v>#VALUE!</v>
      </c>
      <c r="I107" s="37" t="str">
        <f t="shared" si="19"/>
        <v/>
      </c>
      <c r="J107" s="38" t="str">
        <f t="shared" si="14"/>
        <v/>
      </c>
      <c r="K107" s="53">
        <f t="shared" si="15"/>
        <v>0</v>
      </c>
      <c r="L107" s="39" t="str">
        <f t="shared" si="16"/>
        <v/>
      </c>
      <c r="M107" s="40" t="str">
        <f t="shared" si="17"/>
        <v/>
      </c>
      <c r="N107" s="40" t="str">
        <f t="shared" si="11"/>
        <v/>
      </c>
      <c r="O107" s="40" t="str">
        <f t="shared" si="12"/>
        <v/>
      </c>
      <c r="P107" s="40" t="str">
        <f t="shared" si="13"/>
        <v/>
      </c>
      <c r="S107" s="9" t="str">
        <f t="shared" si="18"/>
        <v/>
      </c>
    </row>
    <row r="108" spans="8:19" ht="12.75" customHeight="1" x14ac:dyDescent="0.2">
      <c r="H108" s="52" t="e">
        <f t="shared" si="10"/>
        <v>#VALUE!</v>
      </c>
      <c r="I108" s="37" t="str">
        <f t="shared" si="19"/>
        <v/>
      </c>
      <c r="J108" s="38" t="str">
        <f t="shared" si="14"/>
        <v/>
      </c>
      <c r="K108" s="53">
        <f t="shared" si="15"/>
        <v>0</v>
      </c>
      <c r="L108" s="39" t="str">
        <f t="shared" si="16"/>
        <v/>
      </c>
      <c r="M108" s="40" t="str">
        <f t="shared" si="17"/>
        <v/>
      </c>
      <c r="N108" s="40" t="str">
        <f t="shared" si="11"/>
        <v/>
      </c>
      <c r="O108" s="40" t="str">
        <f t="shared" si="12"/>
        <v/>
      </c>
      <c r="P108" s="40" t="str">
        <f t="shared" si="13"/>
        <v/>
      </c>
      <c r="S108" s="9" t="str">
        <f t="shared" si="18"/>
        <v/>
      </c>
    </row>
    <row r="109" spans="8:19" ht="12.75" customHeight="1" x14ac:dyDescent="0.2">
      <c r="H109" s="52" t="e">
        <f t="shared" si="10"/>
        <v>#VALUE!</v>
      </c>
      <c r="I109" s="37" t="str">
        <f t="shared" si="19"/>
        <v/>
      </c>
      <c r="J109" s="38" t="str">
        <f t="shared" si="14"/>
        <v/>
      </c>
      <c r="K109" s="53">
        <f t="shared" si="15"/>
        <v>0</v>
      </c>
      <c r="L109" s="39" t="str">
        <f t="shared" si="16"/>
        <v/>
      </c>
      <c r="M109" s="40" t="str">
        <f t="shared" si="17"/>
        <v/>
      </c>
      <c r="N109" s="40" t="str">
        <f t="shared" si="11"/>
        <v/>
      </c>
      <c r="O109" s="40" t="str">
        <f t="shared" si="12"/>
        <v/>
      </c>
      <c r="P109" s="40" t="str">
        <f t="shared" si="13"/>
        <v/>
      </c>
      <c r="S109" s="9" t="str">
        <f t="shared" si="18"/>
        <v/>
      </c>
    </row>
    <row r="110" spans="8:19" ht="12.75" customHeight="1" x14ac:dyDescent="0.2">
      <c r="H110" s="52" t="e">
        <f t="shared" si="10"/>
        <v>#VALUE!</v>
      </c>
      <c r="I110" s="37" t="str">
        <f t="shared" si="19"/>
        <v/>
      </c>
      <c r="J110" s="38" t="str">
        <f t="shared" si="14"/>
        <v/>
      </c>
      <c r="K110" s="53">
        <f t="shared" si="15"/>
        <v>0</v>
      </c>
      <c r="L110" s="39" t="str">
        <f t="shared" si="16"/>
        <v/>
      </c>
      <c r="M110" s="40" t="str">
        <f t="shared" si="17"/>
        <v/>
      </c>
      <c r="N110" s="40" t="str">
        <f t="shared" si="11"/>
        <v/>
      </c>
      <c r="O110" s="40" t="str">
        <f t="shared" si="12"/>
        <v/>
      </c>
      <c r="P110" s="40" t="str">
        <f t="shared" si="13"/>
        <v/>
      </c>
      <c r="S110" s="9" t="str">
        <f t="shared" si="18"/>
        <v/>
      </c>
    </row>
    <row r="111" spans="8:19" ht="12.75" customHeight="1" x14ac:dyDescent="0.2">
      <c r="H111" s="52" t="e">
        <f t="shared" si="10"/>
        <v>#VALUE!</v>
      </c>
      <c r="I111" s="37" t="str">
        <f t="shared" si="19"/>
        <v/>
      </c>
      <c r="J111" s="38" t="str">
        <f t="shared" si="14"/>
        <v/>
      </c>
      <c r="K111" s="53">
        <f t="shared" si="15"/>
        <v>0</v>
      </c>
      <c r="L111" s="39" t="str">
        <f t="shared" si="16"/>
        <v/>
      </c>
      <c r="M111" s="40" t="str">
        <f t="shared" si="17"/>
        <v/>
      </c>
      <c r="N111" s="40" t="str">
        <f t="shared" si="11"/>
        <v/>
      </c>
      <c r="O111" s="40" t="str">
        <f t="shared" si="12"/>
        <v/>
      </c>
      <c r="P111" s="40" t="str">
        <f t="shared" si="13"/>
        <v/>
      </c>
      <c r="S111" s="9" t="str">
        <f t="shared" si="18"/>
        <v/>
      </c>
    </row>
    <row r="112" spans="8:19" ht="12.75" customHeight="1" x14ac:dyDescent="0.2">
      <c r="H112" s="52" t="e">
        <f t="shared" si="10"/>
        <v>#VALUE!</v>
      </c>
      <c r="I112" s="37" t="str">
        <f t="shared" si="19"/>
        <v/>
      </c>
      <c r="J112" s="38" t="str">
        <f t="shared" si="14"/>
        <v/>
      </c>
      <c r="K112" s="53">
        <f t="shared" si="15"/>
        <v>0</v>
      </c>
      <c r="L112" s="39" t="str">
        <f t="shared" si="16"/>
        <v/>
      </c>
      <c r="M112" s="40" t="str">
        <f t="shared" si="17"/>
        <v/>
      </c>
      <c r="N112" s="40" t="str">
        <f t="shared" si="11"/>
        <v/>
      </c>
      <c r="O112" s="40" t="str">
        <f t="shared" si="12"/>
        <v/>
      </c>
      <c r="P112" s="40" t="str">
        <f t="shared" si="13"/>
        <v/>
      </c>
      <c r="S112" s="9" t="str">
        <f t="shared" si="18"/>
        <v/>
      </c>
    </row>
    <row r="113" spans="8:19" ht="12.75" customHeight="1" x14ac:dyDescent="0.2">
      <c r="H113" s="52" t="e">
        <f t="shared" si="10"/>
        <v>#VALUE!</v>
      </c>
      <c r="I113" s="37" t="str">
        <f t="shared" si="19"/>
        <v/>
      </c>
      <c r="J113" s="38" t="str">
        <f t="shared" si="14"/>
        <v/>
      </c>
      <c r="K113" s="53">
        <f t="shared" si="15"/>
        <v>0</v>
      </c>
      <c r="L113" s="39" t="str">
        <f t="shared" si="16"/>
        <v/>
      </c>
      <c r="M113" s="40" t="str">
        <f t="shared" si="17"/>
        <v/>
      </c>
      <c r="N113" s="40" t="str">
        <f t="shared" si="11"/>
        <v/>
      </c>
      <c r="O113" s="40" t="str">
        <f t="shared" si="12"/>
        <v/>
      </c>
      <c r="P113" s="40" t="str">
        <f t="shared" si="13"/>
        <v/>
      </c>
      <c r="S113" s="9" t="str">
        <f t="shared" si="18"/>
        <v/>
      </c>
    </row>
    <row r="114" spans="8:19" ht="12.75" customHeight="1" x14ac:dyDescent="0.2">
      <c r="H114" s="52" t="e">
        <f t="shared" si="10"/>
        <v>#VALUE!</v>
      </c>
      <c r="I114" s="37" t="str">
        <f t="shared" si="19"/>
        <v/>
      </c>
      <c r="J114" s="38" t="str">
        <f t="shared" si="14"/>
        <v/>
      </c>
      <c r="K114" s="53">
        <f t="shared" si="15"/>
        <v>0</v>
      </c>
      <c r="L114" s="39" t="str">
        <f t="shared" si="16"/>
        <v/>
      </c>
      <c r="M114" s="40" t="str">
        <f t="shared" si="17"/>
        <v/>
      </c>
      <c r="N114" s="40" t="str">
        <f t="shared" si="11"/>
        <v/>
      </c>
      <c r="O114" s="40" t="str">
        <f t="shared" si="12"/>
        <v/>
      </c>
      <c r="P114" s="40" t="str">
        <f t="shared" si="13"/>
        <v/>
      </c>
      <c r="S114" s="9" t="str">
        <f t="shared" si="18"/>
        <v/>
      </c>
    </row>
    <row r="115" spans="8:19" ht="12.75" customHeight="1" x14ac:dyDescent="0.2">
      <c r="H115" s="52" t="e">
        <f t="shared" si="10"/>
        <v>#VALUE!</v>
      </c>
      <c r="I115" s="37" t="str">
        <f t="shared" si="19"/>
        <v/>
      </c>
      <c r="J115" s="38" t="str">
        <f t="shared" si="14"/>
        <v/>
      </c>
      <c r="K115" s="53">
        <f t="shared" si="15"/>
        <v>0</v>
      </c>
      <c r="L115" s="39" t="str">
        <f t="shared" si="16"/>
        <v/>
      </c>
      <c r="M115" s="40" t="str">
        <f t="shared" si="17"/>
        <v/>
      </c>
      <c r="N115" s="40" t="str">
        <f t="shared" si="11"/>
        <v/>
      </c>
      <c r="O115" s="40" t="str">
        <f t="shared" si="12"/>
        <v/>
      </c>
      <c r="P115" s="40" t="str">
        <f t="shared" si="13"/>
        <v/>
      </c>
      <c r="S115" s="9" t="str">
        <f t="shared" si="18"/>
        <v/>
      </c>
    </row>
    <row r="116" spans="8:19" ht="12.75" customHeight="1" x14ac:dyDescent="0.2">
      <c r="H116" s="52" t="e">
        <f t="shared" si="10"/>
        <v>#VALUE!</v>
      </c>
      <c r="I116" s="37" t="str">
        <f t="shared" si="19"/>
        <v/>
      </c>
      <c r="J116" s="38" t="str">
        <f t="shared" si="14"/>
        <v/>
      </c>
      <c r="K116" s="53">
        <f t="shared" si="15"/>
        <v>0</v>
      </c>
      <c r="L116" s="39" t="str">
        <f t="shared" ref="L116:L138" si="20">IF(J116="","",$L$15)</f>
        <v/>
      </c>
      <c r="M116" s="40" t="str">
        <f t="shared" si="17"/>
        <v/>
      </c>
      <c r="N116" s="40" t="str">
        <f t="shared" si="11"/>
        <v/>
      </c>
      <c r="O116" s="40" t="str">
        <f t="shared" si="12"/>
        <v/>
      </c>
      <c r="P116" s="40" t="str">
        <f t="shared" si="13"/>
        <v/>
      </c>
      <c r="S116" s="9" t="str">
        <f t="shared" si="18"/>
        <v/>
      </c>
    </row>
    <row r="117" spans="8:19" ht="12.75" customHeight="1" x14ac:dyDescent="0.2">
      <c r="H117" s="52" t="e">
        <f t="shared" si="10"/>
        <v>#VALUE!</v>
      </c>
      <c r="I117" s="37" t="str">
        <f t="shared" si="19"/>
        <v/>
      </c>
      <c r="J117" s="38" t="str">
        <f t="shared" si="14"/>
        <v/>
      </c>
      <c r="K117" s="53">
        <f t="shared" si="15"/>
        <v>0</v>
      </c>
      <c r="L117" s="39" t="str">
        <f t="shared" si="20"/>
        <v/>
      </c>
      <c r="M117" s="40" t="str">
        <f t="shared" si="17"/>
        <v/>
      </c>
      <c r="N117" s="40" t="str">
        <f t="shared" si="11"/>
        <v/>
      </c>
      <c r="O117" s="40" t="str">
        <f t="shared" si="12"/>
        <v/>
      </c>
      <c r="P117" s="40" t="str">
        <f t="shared" si="13"/>
        <v/>
      </c>
      <c r="S117" s="9" t="str">
        <f t="shared" si="18"/>
        <v/>
      </c>
    </row>
    <row r="118" spans="8:19" ht="12.75" customHeight="1" x14ac:dyDescent="0.2">
      <c r="H118" s="52" t="e">
        <f t="shared" si="10"/>
        <v>#VALUE!</v>
      </c>
      <c r="I118" s="37" t="str">
        <f t="shared" si="19"/>
        <v/>
      </c>
      <c r="J118" s="38" t="str">
        <f t="shared" si="14"/>
        <v/>
      </c>
      <c r="K118" s="53">
        <f t="shared" si="15"/>
        <v>0</v>
      </c>
      <c r="L118" s="39" t="str">
        <f t="shared" si="20"/>
        <v/>
      </c>
      <c r="M118" s="40" t="str">
        <f t="shared" si="17"/>
        <v/>
      </c>
      <c r="N118" s="40" t="str">
        <f t="shared" si="11"/>
        <v/>
      </c>
      <c r="O118" s="40" t="str">
        <f t="shared" si="12"/>
        <v/>
      </c>
      <c r="P118" s="40" t="str">
        <f t="shared" si="13"/>
        <v/>
      </c>
      <c r="S118" s="9" t="str">
        <f t="shared" si="18"/>
        <v/>
      </c>
    </row>
    <row r="119" spans="8:19" ht="12.75" customHeight="1" x14ac:dyDescent="0.2">
      <c r="H119" s="52" t="e">
        <f t="shared" si="10"/>
        <v>#VALUE!</v>
      </c>
      <c r="I119" s="37" t="str">
        <f t="shared" si="19"/>
        <v/>
      </c>
      <c r="J119" s="38" t="str">
        <f t="shared" si="14"/>
        <v/>
      </c>
      <c r="K119" s="53">
        <f t="shared" si="15"/>
        <v>0</v>
      </c>
      <c r="L119" s="39" t="str">
        <f t="shared" si="20"/>
        <v/>
      </c>
      <c r="M119" s="40" t="str">
        <f t="shared" si="17"/>
        <v/>
      </c>
      <c r="N119" s="40" t="str">
        <f t="shared" si="11"/>
        <v/>
      </c>
      <c r="O119" s="40" t="str">
        <f t="shared" si="12"/>
        <v/>
      </c>
      <c r="P119" s="40" t="str">
        <f t="shared" si="13"/>
        <v/>
      </c>
      <c r="S119" s="9" t="str">
        <f t="shared" si="18"/>
        <v/>
      </c>
    </row>
    <row r="120" spans="8:19" ht="12.75" customHeight="1" x14ac:dyDescent="0.2">
      <c r="H120" s="52" t="e">
        <f t="shared" si="10"/>
        <v>#VALUE!</v>
      </c>
      <c r="I120" s="37" t="str">
        <f t="shared" si="19"/>
        <v/>
      </c>
      <c r="J120" s="38" t="str">
        <f t="shared" si="14"/>
        <v/>
      </c>
      <c r="K120" s="53">
        <f t="shared" si="15"/>
        <v>0</v>
      </c>
      <c r="L120" s="39" t="str">
        <f t="shared" si="20"/>
        <v/>
      </c>
      <c r="M120" s="40" t="str">
        <f t="shared" si="17"/>
        <v/>
      </c>
      <c r="N120" s="40" t="str">
        <f t="shared" si="11"/>
        <v/>
      </c>
      <c r="O120" s="40" t="str">
        <f t="shared" si="12"/>
        <v/>
      </c>
      <c r="P120" s="40" t="str">
        <f t="shared" si="13"/>
        <v/>
      </c>
      <c r="S120" s="9" t="str">
        <f t="shared" si="18"/>
        <v/>
      </c>
    </row>
    <row r="121" spans="8:19" ht="12.75" customHeight="1" x14ac:dyDescent="0.2">
      <c r="H121" s="52" t="e">
        <f t="shared" si="10"/>
        <v>#VALUE!</v>
      </c>
      <c r="I121" s="37" t="str">
        <f t="shared" si="19"/>
        <v/>
      </c>
      <c r="J121" s="38" t="str">
        <f t="shared" si="14"/>
        <v/>
      </c>
      <c r="K121" s="53">
        <f t="shared" si="15"/>
        <v>0</v>
      </c>
      <c r="L121" s="39" t="str">
        <f t="shared" si="20"/>
        <v/>
      </c>
      <c r="M121" s="40" t="str">
        <f t="shared" si="17"/>
        <v/>
      </c>
      <c r="N121" s="40" t="str">
        <f t="shared" si="11"/>
        <v/>
      </c>
      <c r="O121" s="40" t="str">
        <f t="shared" si="12"/>
        <v/>
      </c>
      <c r="P121" s="40" t="str">
        <f t="shared" si="13"/>
        <v/>
      </c>
      <c r="S121" s="9" t="str">
        <f t="shared" si="18"/>
        <v/>
      </c>
    </row>
    <row r="122" spans="8:19" ht="12.75" customHeight="1" x14ac:dyDescent="0.2">
      <c r="H122" s="52" t="e">
        <f t="shared" si="10"/>
        <v>#VALUE!</v>
      </c>
      <c r="I122" s="37" t="str">
        <f t="shared" si="19"/>
        <v/>
      </c>
      <c r="J122" s="38" t="str">
        <f t="shared" si="14"/>
        <v/>
      </c>
      <c r="K122" s="53">
        <f t="shared" si="15"/>
        <v>0</v>
      </c>
      <c r="L122" s="39" t="str">
        <f t="shared" si="20"/>
        <v/>
      </c>
      <c r="M122" s="40" t="str">
        <f t="shared" si="17"/>
        <v/>
      </c>
      <c r="N122" s="40" t="str">
        <f t="shared" si="11"/>
        <v/>
      </c>
      <c r="O122" s="40" t="str">
        <f t="shared" si="12"/>
        <v/>
      </c>
      <c r="P122" s="40" t="str">
        <f t="shared" si="13"/>
        <v/>
      </c>
      <c r="S122" s="9" t="str">
        <f t="shared" si="18"/>
        <v/>
      </c>
    </row>
    <row r="123" spans="8:19" ht="12.75" customHeight="1" x14ac:dyDescent="0.2">
      <c r="H123" s="52" t="e">
        <f t="shared" si="10"/>
        <v>#VALUE!</v>
      </c>
      <c r="I123" s="37" t="str">
        <f t="shared" si="19"/>
        <v/>
      </c>
      <c r="J123" s="38" t="str">
        <f t="shared" si="14"/>
        <v/>
      </c>
      <c r="K123" s="53">
        <f t="shared" si="15"/>
        <v>0</v>
      </c>
      <c r="L123" s="39" t="str">
        <f t="shared" si="20"/>
        <v/>
      </c>
      <c r="M123" s="40" t="str">
        <f t="shared" si="17"/>
        <v/>
      </c>
      <c r="N123" s="40" t="str">
        <f t="shared" si="11"/>
        <v/>
      </c>
      <c r="O123" s="40" t="str">
        <f t="shared" si="12"/>
        <v/>
      </c>
      <c r="P123" s="40" t="str">
        <f t="shared" si="13"/>
        <v/>
      </c>
      <c r="S123" s="9" t="str">
        <f t="shared" si="18"/>
        <v/>
      </c>
    </row>
    <row r="124" spans="8:19" ht="12.75" customHeight="1" x14ac:dyDescent="0.2">
      <c r="H124" s="52" t="e">
        <f t="shared" si="10"/>
        <v>#VALUE!</v>
      </c>
      <c r="I124" s="37" t="str">
        <f t="shared" si="19"/>
        <v/>
      </c>
      <c r="J124" s="38" t="str">
        <f t="shared" si="14"/>
        <v/>
      </c>
      <c r="K124" s="53">
        <f t="shared" si="15"/>
        <v>0</v>
      </c>
      <c r="L124" s="39" t="str">
        <f t="shared" si="20"/>
        <v/>
      </c>
      <c r="M124" s="40" t="str">
        <f t="shared" si="17"/>
        <v/>
      </c>
      <c r="N124" s="40" t="str">
        <f t="shared" si="11"/>
        <v/>
      </c>
      <c r="O124" s="40" t="str">
        <f t="shared" si="12"/>
        <v/>
      </c>
      <c r="P124" s="40" t="str">
        <f t="shared" si="13"/>
        <v/>
      </c>
      <c r="S124" s="9" t="str">
        <f t="shared" si="18"/>
        <v/>
      </c>
    </row>
    <row r="125" spans="8:19" ht="12.75" customHeight="1" x14ac:dyDescent="0.2">
      <c r="H125" s="52" t="e">
        <f t="shared" si="10"/>
        <v>#VALUE!</v>
      </c>
      <c r="I125" s="37" t="str">
        <f t="shared" si="19"/>
        <v/>
      </c>
      <c r="J125" s="38" t="str">
        <f t="shared" si="14"/>
        <v/>
      </c>
      <c r="K125" s="53">
        <f t="shared" si="15"/>
        <v>0</v>
      </c>
      <c r="L125" s="39" t="str">
        <f t="shared" si="20"/>
        <v/>
      </c>
      <c r="M125" s="40" t="str">
        <f t="shared" si="17"/>
        <v/>
      </c>
      <c r="N125" s="40" t="str">
        <f t="shared" si="11"/>
        <v/>
      </c>
      <c r="O125" s="40" t="str">
        <f t="shared" si="12"/>
        <v/>
      </c>
      <c r="P125" s="40" t="str">
        <f t="shared" si="13"/>
        <v/>
      </c>
      <c r="S125" s="9" t="str">
        <f t="shared" si="18"/>
        <v/>
      </c>
    </row>
    <row r="126" spans="8:19" ht="12.75" customHeight="1" x14ac:dyDescent="0.2">
      <c r="H126" s="52" t="e">
        <f t="shared" si="10"/>
        <v>#VALUE!</v>
      </c>
      <c r="I126" s="37" t="str">
        <f t="shared" si="19"/>
        <v/>
      </c>
      <c r="J126" s="38" t="str">
        <f t="shared" si="14"/>
        <v/>
      </c>
      <c r="K126" s="53">
        <f t="shared" si="15"/>
        <v>0</v>
      </c>
      <c r="L126" s="39" t="str">
        <f t="shared" si="20"/>
        <v/>
      </c>
      <c r="M126" s="40" t="str">
        <f t="shared" si="17"/>
        <v/>
      </c>
      <c r="N126" s="40" t="str">
        <f t="shared" si="11"/>
        <v/>
      </c>
      <c r="O126" s="40" t="str">
        <f t="shared" si="12"/>
        <v/>
      </c>
      <c r="P126" s="40" t="str">
        <f t="shared" si="13"/>
        <v/>
      </c>
      <c r="S126" s="9" t="str">
        <f t="shared" si="18"/>
        <v/>
      </c>
    </row>
    <row r="127" spans="8:19" ht="12.75" customHeight="1" x14ac:dyDescent="0.2">
      <c r="H127" s="52" t="e">
        <f t="shared" si="10"/>
        <v>#VALUE!</v>
      </c>
      <c r="I127" s="37" t="str">
        <f t="shared" si="19"/>
        <v/>
      </c>
      <c r="J127" s="38" t="str">
        <f t="shared" si="14"/>
        <v/>
      </c>
      <c r="K127" s="53">
        <f t="shared" si="15"/>
        <v>0</v>
      </c>
      <c r="L127" s="39" t="str">
        <f t="shared" si="20"/>
        <v/>
      </c>
      <c r="M127" s="40" t="str">
        <f t="shared" si="17"/>
        <v/>
      </c>
      <c r="N127" s="40" t="str">
        <f t="shared" si="11"/>
        <v/>
      </c>
      <c r="O127" s="40" t="str">
        <f t="shared" si="12"/>
        <v/>
      </c>
      <c r="P127" s="40" t="str">
        <f t="shared" si="13"/>
        <v/>
      </c>
      <c r="S127" s="9" t="str">
        <f t="shared" si="18"/>
        <v/>
      </c>
    </row>
    <row r="128" spans="8:19" ht="12.75" customHeight="1" x14ac:dyDescent="0.2">
      <c r="H128" s="52" t="e">
        <f t="shared" si="10"/>
        <v>#VALUE!</v>
      </c>
      <c r="I128" s="37" t="str">
        <f t="shared" si="19"/>
        <v/>
      </c>
      <c r="J128" s="38" t="str">
        <f t="shared" si="14"/>
        <v/>
      </c>
      <c r="K128" s="53">
        <f t="shared" si="15"/>
        <v>0</v>
      </c>
      <c r="L128" s="39" t="str">
        <f t="shared" si="20"/>
        <v/>
      </c>
      <c r="M128" s="40" t="str">
        <f t="shared" si="17"/>
        <v/>
      </c>
      <c r="N128" s="40" t="str">
        <f t="shared" si="11"/>
        <v/>
      </c>
      <c r="O128" s="40" t="str">
        <f t="shared" si="12"/>
        <v/>
      </c>
      <c r="P128" s="40" t="str">
        <f t="shared" si="13"/>
        <v/>
      </c>
      <c r="S128" s="9" t="str">
        <f t="shared" si="18"/>
        <v/>
      </c>
    </row>
    <row r="129" spans="8:19" ht="12.75" customHeight="1" x14ac:dyDescent="0.2">
      <c r="H129" s="52" t="e">
        <f t="shared" si="10"/>
        <v>#VALUE!</v>
      </c>
      <c r="I129" s="37" t="str">
        <f t="shared" si="19"/>
        <v/>
      </c>
      <c r="J129" s="38" t="str">
        <f t="shared" si="14"/>
        <v/>
      </c>
      <c r="K129" s="53">
        <f t="shared" si="15"/>
        <v>0</v>
      </c>
      <c r="L129" s="39" t="str">
        <f t="shared" si="20"/>
        <v/>
      </c>
      <c r="M129" s="40" t="str">
        <f t="shared" si="17"/>
        <v/>
      </c>
      <c r="N129" s="40" t="str">
        <f t="shared" si="11"/>
        <v/>
      </c>
      <c r="O129" s="40" t="str">
        <f t="shared" si="12"/>
        <v/>
      </c>
      <c r="P129" s="40" t="str">
        <f t="shared" si="13"/>
        <v/>
      </c>
      <c r="S129" s="9" t="str">
        <f t="shared" si="18"/>
        <v/>
      </c>
    </row>
    <row r="130" spans="8:19" ht="12.75" customHeight="1" x14ac:dyDescent="0.2">
      <c r="H130" s="52" t="e">
        <f t="shared" si="10"/>
        <v>#VALUE!</v>
      </c>
      <c r="I130" s="37" t="str">
        <f t="shared" si="19"/>
        <v/>
      </c>
      <c r="J130" s="38" t="str">
        <f t="shared" si="14"/>
        <v/>
      </c>
      <c r="K130" s="53">
        <f t="shared" si="15"/>
        <v>0</v>
      </c>
      <c r="L130" s="39" t="str">
        <f t="shared" si="20"/>
        <v/>
      </c>
      <c r="M130" s="40" t="str">
        <f t="shared" si="17"/>
        <v/>
      </c>
      <c r="N130" s="40" t="str">
        <f t="shared" si="11"/>
        <v/>
      </c>
      <c r="O130" s="40" t="str">
        <f t="shared" si="12"/>
        <v/>
      </c>
      <c r="P130" s="40" t="str">
        <f t="shared" si="13"/>
        <v/>
      </c>
      <c r="S130" s="9" t="str">
        <f t="shared" si="18"/>
        <v/>
      </c>
    </row>
    <row r="131" spans="8:19" ht="12.75" customHeight="1" x14ac:dyDescent="0.2">
      <c r="H131" s="52" t="e">
        <f t="shared" si="10"/>
        <v>#VALUE!</v>
      </c>
      <c r="I131" s="37" t="str">
        <f t="shared" si="19"/>
        <v/>
      </c>
      <c r="J131" s="38" t="str">
        <f t="shared" si="14"/>
        <v/>
      </c>
      <c r="K131" s="53">
        <f t="shared" si="15"/>
        <v>0</v>
      </c>
      <c r="L131" s="39" t="str">
        <f t="shared" si="20"/>
        <v/>
      </c>
      <c r="M131" s="40" t="str">
        <f t="shared" si="17"/>
        <v/>
      </c>
      <c r="N131" s="40" t="str">
        <f t="shared" si="11"/>
        <v/>
      </c>
      <c r="O131" s="40" t="str">
        <f t="shared" si="12"/>
        <v/>
      </c>
      <c r="P131" s="40" t="str">
        <f t="shared" si="13"/>
        <v/>
      </c>
      <c r="S131" s="9" t="str">
        <f t="shared" si="18"/>
        <v/>
      </c>
    </row>
    <row r="132" spans="8:19" ht="12.75" customHeight="1" x14ac:dyDescent="0.2">
      <c r="H132" s="52" t="e">
        <f t="shared" si="10"/>
        <v>#VALUE!</v>
      </c>
      <c r="I132" s="37" t="str">
        <f t="shared" si="19"/>
        <v/>
      </c>
      <c r="J132" s="38" t="str">
        <f t="shared" si="14"/>
        <v/>
      </c>
      <c r="K132" s="53">
        <f t="shared" si="15"/>
        <v>0</v>
      </c>
      <c r="L132" s="39" t="str">
        <f t="shared" si="20"/>
        <v/>
      </c>
      <c r="M132" s="40" t="str">
        <f t="shared" si="17"/>
        <v/>
      </c>
      <c r="N132" s="40" t="str">
        <f t="shared" si="11"/>
        <v/>
      </c>
      <c r="O132" s="40" t="str">
        <f t="shared" si="12"/>
        <v/>
      </c>
      <c r="P132" s="40" t="str">
        <f t="shared" si="13"/>
        <v/>
      </c>
      <c r="S132" s="9" t="str">
        <f t="shared" si="18"/>
        <v/>
      </c>
    </row>
    <row r="133" spans="8:19" ht="12.75" customHeight="1" x14ac:dyDescent="0.2">
      <c r="H133" s="52" t="e">
        <f t="shared" si="10"/>
        <v>#VALUE!</v>
      </c>
      <c r="I133" s="37" t="str">
        <f t="shared" si="19"/>
        <v/>
      </c>
      <c r="J133" s="38" t="str">
        <f t="shared" si="14"/>
        <v/>
      </c>
      <c r="K133" s="53">
        <f t="shared" si="15"/>
        <v>0</v>
      </c>
      <c r="L133" s="39" t="str">
        <f t="shared" si="20"/>
        <v/>
      </c>
      <c r="M133" s="40" t="str">
        <f t="shared" si="17"/>
        <v/>
      </c>
      <c r="N133" s="40" t="str">
        <f t="shared" si="11"/>
        <v/>
      </c>
      <c r="O133" s="40" t="str">
        <f t="shared" si="12"/>
        <v/>
      </c>
      <c r="P133" s="40" t="str">
        <f t="shared" si="13"/>
        <v/>
      </c>
      <c r="S133" s="9" t="str">
        <f t="shared" si="18"/>
        <v/>
      </c>
    </row>
    <row r="134" spans="8:19" ht="12.75" customHeight="1" x14ac:dyDescent="0.2">
      <c r="H134" s="52" t="e">
        <f t="shared" si="10"/>
        <v>#VALUE!</v>
      </c>
      <c r="I134" s="37" t="str">
        <f t="shared" si="19"/>
        <v/>
      </c>
      <c r="J134" s="38" t="str">
        <f t="shared" si="14"/>
        <v/>
      </c>
      <c r="K134" s="53">
        <f t="shared" si="15"/>
        <v>0</v>
      </c>
      <c r="L134" s="39" t="str">
        <f t="shared" si="20"/>
        <v/>
      </c>
      <c r="M134" s="40" t="str">
        <f t="shared" si="17"/>
        <v/>
      </c>
      <c r="N134" s="40" t="str">
        <f t="shared" si="11"/>
        <v/>
      </c>
      <c r="O134" s="40" t="str">
        <f t="shared" si="12"/>
        <v/>
      </c>
      <c r="P134" s="40" t="str">
        <f t="shared" si="13"/>
        <v/>
      </c>
      <c r="S134" s="9" t="str">
        <f t="shared" si="18"/>
        <v/>
      </c>
    </row>
    <row r="135" spans="8:19" ht="12.75" customHeight="1" x14ac:dyDescent="0.2">
      <c r="H135" s="52" t="e">
        <f t="shared" si="10"/>
        <v>#VALUE!</v>
      </c>
      <c r="I135" s="37" t="str">
        <f t="shared" si="19"/>
        <v/>
      </c>
      <c r="J135" s="38" t="str">
        <f t="shared" si="14"/>
        <v/>
      </c>
      <c r="K135" s="53">
        <f t="shared" si="15"/>
        <v>0</v>
      </c>
      <c r="L135" s="39" t="str">
        <f t="shared" si="20"/>
        <v/>
      </c>
      <c r="M135" s="40" t="str">
        <f t="shared" si="17"/>
        <v/>
      </c>
      <c r="N135" s="40" t="str">
        <f t="shared" si="11"/>
        <v/>
      </c>
      <c r="O135" s="40" t="str">
        <f t="shared" si="12"/>
        <v/>
      </c>
      <c r="P135" s="40" t="str">
        <f t="shared" si="13"/>
        <v/>
      </c>
      <c r="S135" s="9" t="str">
        <f t="shared" si="18"/>
        <v/>
      </c>
    </row>
    <row r="136" spans="8:19" ht="12.75" customHeight="1" x14ac:dyDescent="0.2">
      <c r="H136" s="52" t="e">
        <f t="shared" si="10"/>
        <v>#VALUE!</v>
      </c>
      <c r="I136" s="37" t="str">
        <f t="shared" si="19"/>
        <v/>
      </c>
      <c r="J136" s="38" t="str">
        <f t="shared" si="14"/>
        <v/>
      </c>
      <c r="K136" s="53">
        <f t="shared" si="15"/>
        <v>0</v>
      </c>
      <c r="L136" s="39" t="str">
        <f t="shared" si="20"/>
        <v/>
      </c>
      <c r="M136" s="40" t="str">
        <f t="shared" si="17"/>
        <v/>
      </c>
      <c r="N136" s="40" t="str">
        <f t="shared" si="11"/>
        <v/>
      </c>
      <c r="O136" s="40" t="str">
        <f t="shared" si="12"/>
        <v/>
      </c>
      <c r="P136" s="40" t="str">
        <f t="shared" si="13"/>
        <v/>
      </c>
      <c r="S136" s="9" t="str">
        <f t="shared" si="18"/>
        <v/>
      </c>
    </row>
    <row r="137" spans="8:19" ht="12.75" customHeight="1" x14ac:dyDescent="0.2">
      <c r="H137" s="52" t="e">
        <f t="shared" si="10"/>
        <v>#VALUE!</v>
      </c>
      <c r="I137" s="37" t="str">
        <f t="shared" si="19"/>
        <v/>
      </c>
      <c r="J137" s="38" t="str">
        <f t="shared" si="14"/>
        <v/>
      </c>
      <c r="K137" s="53">
        <f t="shared" si="15"/>
        <v>0</v>
      </c>
      <c r="L137" s="39" t="str">
        <f t="shared" si="20"/>
        <v/>
      </c>
      <c r="M137" s="40" t="str">
        <f t="shared" si="17"/>
        <v/>
      </c>
      <c r="N137" s="40" t="str">
        <f t="shared" si="11"/>
        <v/>
      </c>
      <c r="O137" s="40" t="str">
        <f t="shared" si="12"/>
        <v/>
      </c>
      <c r="P137" s="40" t="str">
        <f t="shared" si="13"/>
        <v/>
      </c>
      <c r="S137" s="9" t="str">
        <f t="shared" si="18"/>
        <v/>
      </c>
    </row>
    <row r="138" spans="8:19" ht="12.75" customHeight="1" x14ac:dyDescent="0.2">
      <c r="H138" s="52" t="e">
        <f t="shared" si="10"/>
        <v>#VALUE!</v>
      </c>
      <c r="I138" s="37" t="str">
        <f t="shared" si="19"/>
        <v/>
      </c>
      <c r="J138" s="38" t="str">
        <f t="shared" si="14"/>
        <v/>
      </c>
      <c r="K138" s="53">
        <f t="shared" si="15"/>
        <v>0</v>
      </c>
      <c r="L138" s="39" t="str">
        <f t="shared" si="20"/>
        <v/>
      </c>
      <c r="M138" s="40" t="str">
        <f t="shared" si="17"/>
        <v/>
      </c>
      <c r="N138" s="40" t="str">
        <f t="shared" si="11"/>
        <v/>
      </c>
      <c r="O138" s="40" t="str">
        <f t="shared" si="12"/>
        <v/>
      </c>
      <c r="P138" s="40" t="str">
        <f t="shared" si="13"/>
        <v/>
      </c>
      <c r="S138" s="9" t="str">
        <f t="shared" si="18"/>
        <v/>
      </c>
    </row>
    <row r="139" spans="8:19" ht="12.75" customHeight="1" x14ac:dyDescent="0.2">
      <c r="H139" s="52" t="e">
        <f t="shared" si="10"/>
        <v>#VALUE!</v>
      </c>
      <c r="I139" s="37" t="str">
        <f t="shared" si="19"/>
        <v/>
      </c>
      <c r="J139" s="38" t="str">
        <f t="shared" si="14"/>
        <v/>
      </c>
      <c r="K139" s="53">
        <f t="shared" ref="K139:K167" si="21">IF(J140="",0,J140)</f>
        <v>0</v>
      </c>
      <c r="L139" s="39" t="str">
        <f t="shared" ref="L139:L167" si="22">IF(J139="","",$L$15)</f>
        <v/>
      </c>
      <c r="M139" s="40" t="str">
        <f t="shared" si="17"/>
        <v/>
      </c>
      <c r="N139" s="40" t="str">
        <f t="shared" si="11"/>
        <v/>
      </c>
      <c r="O139" s="40" t="str">
        <f t="shared" si="12"/>
        <v/>
      </c>
      <c r="P139" s="40" t="str">
        <f t="shared" si="13"/>
        <v/>
      </c>
      <c r="S139" s="9" t="str">
        <f t="shared" si="18"/>
        <v/>
      </c>
    </row>
    <row r="140" spans="8:19" ht="12.75" customHeight="1" x14ac:dyDescent="0.2">
      <c r="H140" s="52" t="e">
        <f t="shared" si="10"/>
        <v>#VALUE!</v>
      </c>
      <c r="I140" s="37" t="str">
        <f t="shared" si="19"/>
        <v/>
      </c>
      <c r="J140" s="38" t="str">
        <f t="shared" si="14"/>
        <v/>
      </c>
      <c r="K140" s="53">
        <f t="shared" si="21"/>
        <v>0</v>
      </c>
      <c r="L140" s="39" t="str">
        <f t="shared" si="22"/>
        <v/>
      </c>
      <c r="M140" s="40" t="str">
        <f t="shared" si="17"/>
        <v/>
      </c>
      <c r="N140" s="40" t="str">
        <f t="shared" si="11"/>
        <v/>
      </c>
      <c r="O140" s="40" t="str">
        <f t="shared" si="12"/>
        <v/>
      </c>
      <c r="P140" s="40" t="str">
        <f t="shared" si="13"/>
        <v/>
      </c>
      <c r="S140" s="9" t="str">
        <f t="shared" si="18"/>
        <v/>
      </c>
    </row>
    <row r="141" spans="8:19" ht="12.75" customHeight="1" x14ac:dyDescent="0.2">
      <c r="H141" s="52" t="e">
        <f t="shared" si="10"/>
        <v>#VALUE!</v>
      </c>
      <c r="I141" s="37" t="str">
        <f t="shared" si="19"/>
        <v/>
      </c>
      <c r="J141" s="38" t="str">
        <f t="shared" si="14"/>
        <v/>
      </c>
      <c r="K141" s="53">
        <f t="shared" si="21"/>
        <v>0</v>
      </c>
      <c r="L141" s="39" t="str">
        <f t="shared" si="22"/>
        <v/>
      </c>
      <c r="M141" s="40" t="str">
        <f t="shared" si="17"/>
        <v/>
      </c>
      <c r="N141" s="40" t="str">
        <f t="shared" si="11"/>
        <v/>
      </c>
      <c r="O141" s="40" t="str">
        <f t="shared" si="12"/>
        <v/>
      </c>
      <c r="P141" s="40" t="str">
        <f t="shared" si="13"/>
        <v/>
      </c>
      <c r="S141" s="9" t="str">
        <f t="shared" si="18"/>
        <v/>
      </c>
    </row>
    <row r="142" spans="8:19" ht="12.75" customHeight="1" x14ac:dyDescent="0.2">
      <c r="H142" s="52" t="e">
        <f t="shared" si="10"/>
        <v>#VALUE!</v>
      </c>
      <c r="I142" s="37" t="str">
        <f t="shared" si="19"/>
        <v/>
      </c>
      <c r="J142" s="38" t="str">
        <f t="shared" si="14"/>
        <v/>
      </c>
      <c r="K142" s="53">
        <f t="shared" si="21"/>
        <v>0</v>
      </c>
      <c r="L142" s="39" t="str">
        <f t="shared" si="22"/>
        <v/>
      </c>
      <c r="M142" s="40" t="str">
        <f t="shared" si="17"/>
        <v/>
      </c>
      <c r="N142" s="40" t="str">
        <f t="shared" si="11"/>
        <v/>
      </c>
      <c r="O142" s="40" t="str">
        <f t="shared" si="12"/>
        <v/>
      </c>
      <c r="P142" s="40" t="str">
        <f t="shared" si="13"/>
        <v/>
      </c>
      <c r="S142" s="9" t="str">
        <f t="shared" si="18"/>
        <v/>
      </c>
    </row>
    <row r="143" spans="8:19" ht="12.75" customHeight="1" x14ac:dyDescent="0.2">
      <c r="H143" s="52" t="e">
        <f t="shared" si="10"/>
        <v>#VALUE!</v>
      </c>
      <c r="I143" s="37" t="str">
        <f t="shared" si="19"/>
        <v/>
      </c>
      <c r="J143" s="38" t="str">
        <f t="shared" si="14"/>
        <v/>
      </c>
      <c r="K143" s="53">
        <f t="shared" si="21"/>
        <v>0</v>
      </c>
      <c r="L143" s="39" t="str">
        <f t="shared" si="22"/>
        <v/>
      </c>
      <c r="M143" s="40" t="str">
        <f t="shared" si="17"/>
        <v/>
      </c>
      <c r="N143" s="40" t="str">
        <f t="shared" si="11"/>
        <v/>
      </c>
      <c r="O143" s="40" t="str">
        <f t="shared" si="12"/>
        <v/>
      </c>
      <c r="P143" s="40" t="str">
        <f t="shared" si="13"/>
        <v/>
      </c>
      <c r="S143" s="9" t="str">
        <f t="shared" si="18"/>
        <v/>
      </c>
    </row>
    <row r="144" spans="8:19" ht="12.75" customHeight="1" x14ac:dyDescent="0.2">
      <c r="H144" s="52" t="e">
        <f t="shared" si="10"/>
        <v>#VALUE!</v>
      </c>
      <c r="I144" s="37" t="str">
        <f t="shared" si="19"/>
        <v/>
      </c>
      <c r="J144" s="38" t="str">
        <f t="shared" si="14"/>
        <v/>
      </c>
      <c r="K144" s="53">
        <f t="shared" si="21"/>
        <v>0</v>
      </c>
      <c r="L144" s="39" t="str">
        <f t="shared" si="22"/>
        <v/>
      </c>
      <c r="M144" s="40" t="str">
        <f t="shared" si="17"/>
        <v/>
      </c>
      <c r="N144" s="40" t="str">
        <f t="shared" si="11"/>
        <v/>
      </c>
      <c r="O144" s="40" t="str">
        <f t="shared" si="12"/>
        <v/>
      </c>
      <c r="P144" s="40" t="str">
        <f t="shared" si="13"/>
        <v/>
      </c>
      <c r="S144" s="9" t="str">
        <f t="shared" si="18"/>
        <v/>
      </c>
    </row>
    <row r="145" spans="8:19" ht="12.75" customHeight="1" x14ac:dyDescent="0.2">
      <c r="H145" s="52" t="e">
        <f t="shared" si="10"/>
        <v>#VALUE!</v>
      </c>
      <c r="I145" s="37" t="str">
        <f t="shared" si="19"/>
        <v/>
      </c>
      <c r="J145" s="38" t="str">
        <f t="shared" si="14"/>
        <v/>
      </c>
      <c r="K145" s="53">
        <f t="shared" si="21"/>
        <v>0</v>
      </c>
      <c r="L145" s="39" t="str">
        <f t="shared" si="22"/>
        <v/>
      </c>
      <c r="M145" s="40" t="str">
        <f t="shared" si="17"/>
        <v/>
      </c>
      <c r="N145" s="40" t="str">
        <f t="shared" si="11"/>
        <v/>
      </c>
      <c r="O145" s="40" t="str">
        <f t="shared" si="12"/>
        <v/>
      </c>
      <c r="P145" s="40" t="str">
        <f t="shared" si="13"/>
        <v/>
      </c>
      <c r="S145" s="9" t="str">
        <f t="shared" si="18"/>
        <v/>
      </c>
    </row>
    <row r="146" spans="8:19" ht="12.75" customHeight="1" x14ac:dyDescent="0.2">
      <c r="H146" s="52" t="e">
        <f t="shared" si="10"/>
        <v>#VALUE!</v>
      </c>
      <c r="I146" s="37" t="str">
        <f t="shared" si="19"/>
        <v/>
      </c>
      <c r="J146" s="38" t="str">
        <f t="shared" si="14"/>
        <v/>
      </c>
      <c r="K146" s="53">
        <f t="shared" si="21"/>
        <v>0</v>
      </c>
      <c r="L146" s="39" t="str">
        <f t="shared" si="22"/>
        <v/>
      </c>
      <c r="M146" s="40" t="str">
        <f t="shared" si="17"/>
        <v/>
      </c>
      <c r="N146" s="40" t="str">
        <f t="shared" si="11"/>
        <v/>
      </c>
      <c r="O146" s="40" t="str">
        <f t="shared" si="12"/>
        <v/>
      </c>
      <c r="P146" s="40" t="str">
        <f t="shared" si="13"/>
        <v/>
      </c>
      <c r="S146" s="9" t="str">
        <f t="shared" si="18"/>
        <v/>
      </c>
    </row>
    <row r="147" spans="8:19" ht="12.75" customHeight="1" x14ac:dyDescent="0.2">
      <c r="H147" s="52" t="e">
        <f t="shared" ref="H147:H210" si="23">I147/12</f>
        <v>#VALUE!</v>
      </c>
      <c r="I147" s="37" t="str">
        <f t="shared" si="19"/>
        <v/>
      </c>
      <c r="J147" s="38" t="str">
        <f t="shared" si="14"/>
        <v/>
      </c>
      <c r="K147" s="53">
        <f t="shared" si="21"/>
        <v>0</v>
      </c>
      <c r="L147" s="39" t="str">
        <f t="shared" si="22"/>
        <v/>
      </c>
      <c r="M147" s="40" t="str">
        <f t="shared" si="17"/>
        <v/>
      </c>
      <c r="N147" s="40" t="str">
        <f t="shared" ref="N147:N210" si="24">IF(I147&lt;&gt;"",$N$15*M147,"")</f>
        <v/>
      </c>
      <c r="O147" s="40" t="str">
        <f t="shared" ref="O147:O210" si="25">IF(I147&lt;&gt;"",L147-N147,"")</f>
        <v/>
      </c>
      <c r="P147" s="40" t="str">
        <f t="shared" ref="P147:P210" si="26">IF(I147&lt;&gt;"",M147-O147,"")</f>
        <v/>
      </c>
      <c r="S147" s="9" t="str">
        <f t="shared" si="18"/>
        <v/>
      </c>
    </row>
    <row r="148" spans="8:19" ht="12.75" customHeight="1" x14ac:dyDescent="0.2">
      <c r="H148" s="52" t="e">
        <f t="shared" si="23"/>
        <v>#VALUE!</v>
      </c>
      <c r="I148" s="37" t="str">
        <f t="shared" si="19"/>
        <v/>
      </c>
      <c r="J148" s="38" t="str">
        <f t="shared" ref="J148:J211" si="27">IF(I148="","",EDATE($J$19,I147))</f>
        <v/>
      </c>
      <c r="K148" s="53">
        <f t="shared" si="21"/>
        <v>0</v>
      </c>
      <c r="L148" s="39" t="str">
        <f t="shared" si="22"/>
        <v/>
      </c>
      <c r="M148" s="40" t="str">
        <f t="shared" ref="M148:M211" si="28">IF(I148&lt;&gt;"",P147,"")</f>
        <v/>
      </c>
      <c r="N148" s="40" t="str">
        <f t="shared" si="24"/>
        <v/>
      </c>
      <c r="O148" s="40" t="str">
        <f t="shared" si="25"/>
        <v/>
      </c>
      <c r="P148" s="40" t="str">
        <f t="shared" si="26"/>
        <v/>
      </c>
      <c r="S148" s="9" t="str">
        <f t="shared" ref="S148:S211" si="29">I148</f>
        <v/>
      </c>
    </row>
    <row r="149" spans="8:19" ht="12.75" customHeight="1" x14ac:dyDescent="0.2">
      <c r="H149" s="52" t="e">
        <f t="shared" si="23"/>
        <v>#VALUE!</v>
      </c>
      <c r="I149" s="37" t="str">
        <f t="shared" ref="I149:I167" si="30">IF(I148&gt;=$I$15,"",I148+1)</f>
        <v/>
      </c>
      <c r="J149" s="38" t="str">
        <f t="shared" si="27"/>
        <v/>
      </c>
      <c r="K149" s="53">
        <f t="shared" si="21"/>
        <v>0</v>
      </c>
      <c r="L149" s="39" t="str">
        <f t="shared" si="22"/>
        <v/>
      </c>
      <c r="M149" s="40" t="str">
        <f t="shared" si="28"/>
        <v/>
      </c>
      <c r="N149" s="40" t="str">
        <f t="shared" si="24"/>
        <v/>
      </c>
      <c r="O149" s="40" t="str">
        <f t="shared" si="25"/>
        <v/>
      </c>
      <c r="P149" s="40" t="str">
        <f t="shared" si="26"/>
        <v/>
      </c>
      <c r="S149" s="9" t="str">
        <f t="shared" si="29"/>
        <v/>
      </c>
    </row>
    <row r="150" spans="8:19" ht="12.75" customHeight="1" x14ac:dyDescent="0.2">
      <c r="H150" s="52" t="e">
        <f t="shared" si="23"/>
        <v>#VALUE!</v>
      </c>
      <c r="I150" s="37" t="str">
        <f t="shared" si="30"/>
        <v/>
      </c>
      <c r="J150" s="38" t="str">
        <f t="shared" si="27"/>
        <v/>
      </c>
      <c r="K150" s="53">
        <f t="shared" si="21"/>
        <v>0</v>
      </c>
      <c r="L150" s="39" t="str">
        <f t="shared" si="22"/>
        <v/>
      </c>
      <c r="M150" s="40" t="str">
        <f t="shared" si="28"/>
        <v/>
      </c>
      <c r="N150" s="40" t="str">
        <f t="shared" si="24"/>
        <v/>
      </c>
      <c r="O150" s="40" t="str">
        <f t="shared" si="25"/>
        <v/>
      </c>
      <c r="P150" s="40" t="str">
        <f t="shared" si="26"/>
        <v/>
      </c>
      <c r="S150" s="9" t="str">
        <f t="shared" si="29"/>
        <v/>
      </c>
    </row>
    <row r="151" spans="8:19" ht="12.75" customHeight="1" x14ac:dyDescent="0.2">
      <c r="H151" s="52" t="e">
        <f t="shared" si="23"/>
        <v>#VALUE!</v>
      </c>
      <c r="I151" s="37" t="str">
        <f t="shared" si="30"/>
        <v/>
      </c>
      <c r="J151" s="38" t="str">
        <f t="shared" si="27"/>
        <v/>
      </c>
      <c r="K151" s="53">
        <f t="shared" si="21"/>
        <v>0</v>
      </c>
      <c r="L151" s="39" t="str">
        <f t="shared" si="22"/>
        <v/>
      </c>
      <c r="M151" s="40" t="str">
        <f t="shared" si="28"/>
        <v/>
      </c>
      <c r="N151" s="40" t="str">
        <f t="shared" si="24"/>
        <v/>
      </c>
      <c r="O151" s="40" t="str">
        <f t="shared" si="25"/>
        <v/>
      </c>
      <c r="P151" s="40" t="str">
        <f t="shared" si="26"/>
        <v/>
      </c>
      <c r="S151" s="9" t="str">
        <f t="shared" si="29"/>
        <v/>
      </c>
    </row>
    <row r="152" spans="8:19" ht="12.75" customHeight="1" x14ac:dyDescent="0.2">
      <c r="H152" s="52" t="e">
        <f t="shared" si="23"/>
        <v>#VALUE!</v>
      </c>
      <c r="I152" s="37" t="str">
        <f t="shared" si="30"/>
        <v/>
      </c>
      <c r="J152" s="38" t="str">
        <f t="shared" si="27"/>
        <v/>
      </c>
      <c r="K152" s="53">
        <f t="shared" si="21"/>
        <v>0</v>
      </c>
      <c r="L152" s="39" t="str">
        <f t="shared" si="22"/>
        <v/>
      </c>
      <c r="M152" s="40" t="str">
        <f t="shared" si="28"/>
        <v/>
      </c>
      <c r="N152" s="40" t="str">
        <f t="shared" si="24"/>
        <v/>
      </c>
      <c r="O152" s="40" t="str">
        <f t="shared" si="25"/>
        <v/>
      </c>
      <c r="P152" s="40" t="str">
        <f t="shared" si="26"/>
        <v/>
      </c>
      <c r="S152" s="9" t="str">
        <f t="shared" si="29"/>
        <v/>
      </c>
    </row>
    <row r="153" spans="8:19" ht="12.75" customHeight="1" x14ac:dyDescent="0.2">
      <c r="H153" s="52" t="e">
        <f t="shared" si="23"/>
        <v>#VALUE!</v>
      </c>
      <c r="I153" s="37" t="str">
        <f t="shared" si="30"/>
        <v/>
      </c>
      <c r="J153" s="38" t="str">
        <f t="shared" si="27"/>
        <v/>
      </c>
      <c r="K153" s="53">
        <f t="shared" si="21"/>
        <v>0</v>
      </c>
      <c r="L153" s="39" t="str">
        <f t="shared" si="22"/>
        <v/>
      </c>
      <c r="M153" s="40" t="str">
        <f t="shared" si="28"/>
        <v/>
      </c>
      <c r="N153" s="40" t="str">
        <f t="shared" si="24"/>
        <v/>
      </c>
      <c r="O153" s="40" t="str">
        <f t="shared" si="25"/>
        <v/>
      </c>
      <c r="P153" s="40" t="str">
        <f t="shared" si="26"/>
        <v/>
      </c>
      <c r="S153" s="9" t="str">
        <f t="shared" si="29"/>
        <v/>
      </c>
    </row>
    <row r="154" spans="8:19" ht="12.75" customHeight="1" x14ac:dyDescent="0.2">
      <c r="H154" s="52" t="e">
        <f t="shared" si="23"/>
        <v>#VALUE!</v>
      </c>
      <c r="I154" s="37" t="str">
        <f t="shared" si="30"/>
        <v/>
      </c>
      <c r="J154" s="38" t="str">
        <f t="shared" si="27"/>
        <v/>
      </c>
      <c r="K154" s="53">
        <f t="shared" si="21"/>
        <v>0</v>
      </c>
      <c r="L154" s="39" t="str">
        <f t="shared" si="22"/>
        <v/>
      </c>
      <c r="M154" s="40" t="str">
        <f t="shared" si="28"/>
        <v/>
      </c>
      <c r="N154" s="40" t="str">
        <f t="shared" si="24"/>
        <v/>
      </c>
      <c r="O154" s="40" t="str">
        <f t="shared" si="25"/>
        <v/>
      </c>
      <c r="P154" s="40" t="str">
        <f t="shared" si="26"/>
        <v/>
      </c>
      <c r="S154" s="9" t="str">
        <f t="shared" si="29"/>
        <v/>
      </c>
    </row>
    <row r="155" spans="8:19" ht="12.75" customHeight="1" x14ac:dyDescent="0.2">
      <c r="H155" s="52" t="e">
        <f t="shared" si="23"/>
        <v>#VALUE!</v>
      </c>
      <c r="I155" s="37" t="str">
        <f t="shared" si="30"/>
        <v/>
      </c>
      <c r="J155" s="38" t="str">
        <f t="shared" si="27"/>
        <v/>
      </c>
      <c r="K155" s="53">
        <f t="shared" si="21"/>
        <v>0</v>
      </c>
      <c r="L155" s="39" t="str">
        <f t="shared" si="22"/>
        <v/>
      </c>
      <c r="M155" s="40" t="str">
        <f t="shared" si="28"/>
        <v/>
      </c>
      <c r="N155" s="40" t="str">
        <f t="shared" si="24"/>
        <v/>
      </c>
      <c r="O155" s="40" t="str">
        <f t="shared" si="25"/>
        <v/>
      </c>
      <c r="P155" s="40" t="str">
        <f t="shared" si="26"/>
        <v/>
      </c>
      <c r="S155" s="9" t="str">
        <f t="shared" si="29"/>
        <v/>
      </c>
    </row>
    <row r="156" spans="8:19" ht="12.75" customHeight="1" x14ac:dyDescent="0.2">
      <c r="H156" s="52" t="e">
        <f t="shared" si="23"/>
        <v>#VALUE!</v>
      </c>
      <c r="I156" s="37" t="str">
        <f t="shared" si="30"/>
        <v/>
      </c>
      <c r="J156" s="38" t="str">
        <f t="shared" si="27"/>
        <v/>
      </c>
      <c r="K156" s="53">
        <f t="shared" si="21"/>
        <v>0</v>
      </c>
      <c r="L156" s="39" t="str">
        <f t="shared" si="22"/>
        <v/>
      </c>
      <c r="M156" s="40" t="str">
        <f t="shared" si="28"/>
        <v/>
      </c>
      <c r="N156" s="40" t="str">
        <f t="shared" si="24"/>
        <v/>
      </c>
      <c r="O156" s="40" t="str">
        <f t="shared" si="25"/>
        <v/>
      </c>
      <c r="P156" s="40" t="str">
        <f t="shared" si="26"/>
        <v/>
      </c>
      <c r="S156" s="9" t="str">
        <f t="shared" si="29"/>
        <v/>
      </c>
    </row>
    <row r="157" spans="8:19" ht="12.75" customHeight="1" x14ac:dyDescent="0.2">
      <c r="H157" s="52" t="e">
        <f t="shared" si="23"/>
        <v>#VALUE!</v>
      </c>
      <c r="I157" s="37" t="str">
        <f t="shared" si="30"/>
        <v/>
      </c>
      <c r="J157" s="38" t="str">
        <f t="shared" si="27"/>
        <v/>
      </c>
      <c r="K157" s="53">
        <f t="shared" si="21"/>
        <v>0</v>
      </c>
      <c r="L157" s="39" t="str">
        <f t="shared" si="22"/>
        <v/>
      </c>
      <c r="M157" s="40" t="str">
        <f t="shared" si="28"/>
        <v/>
      </c>
      <c r="N157" s="40" t="str">
        <f t="shared" si="24"/>
        <v/>
      </c>
      <c r="O157" s="40" t="str">
        <f t="shared" si="25"/>
        <v/>
      </c>
      <c r="P157" s="40" t="str">
        <f t="shared" si="26"/>
        <v/>
      </c>
      <c r="S157" s="9" t="str">
        <f t="shared" si="29"/>
        <v/>
      </c>
    </row>
    <row r="158" spans="8:19" ht="12.75" customHeight="1" x14ac:dyDescent="0.2">
      <c r="H158" s="52" t="e">
        <f t="shared" si="23"/>
        <v>#VALUE!</v>
      </c>
      <c r="I158" s="37" t="str">
        <f t="shared" si="30"/>
        <v/>
      </c>
      <c r="J158" s="38" t="str">
        <f t="shared" si="27"/>
        <v/>
      </c>
      <c r="K158" s="53">
        <f t="shared" si="21"/>
        <v>0</v>
      </c>
      <c r="L158" s="39" t="str">
        <f t="shared" si="22"/>
        <v/>
      </c>
      <c r="M158" s="40" t="str">
        <f t="shared" si="28"/>
        <v/>
      </c>
      <c r="N158" s="40" t="str">
        <f t="shared" si="24"/>
        <v/>
      </c>
      <c r="O158" s="40" t="str">
        <f t="shared" si="25"/>
        <v/>
      </c>
      <c r="P158" s="40" t="str">
        <f t="shared" si="26"/>
        <v/>
      </c>
      <c r="S158" s="9" t="str">
        <f t="shared" si="29"/>
        <v/>
      </c>
    </row>
    <row r="159" spans="8:19" ht="12.75" customHeight="1" x14ac:dyDescent="0.2">
      <c r="H159" s="52" t="e">
        <f t="shared" si="23"/>
        <v>#VALUE!</v>
      </c>
      <c r="I159" s="37" t="str">
        <f t="shared" si="30"/>
        <v/>
      </c>
      <c r="J159" s="38" t="str">
        <f t="shared" si="27"/>
        <v/>
      </c>
      <c r="K159" s="53">
        <f t="shared" si="21"/>
        <v>0</v>
      </c>
      <c r="L159" s="39" t="str">
        <f t="shared" si="22"/>
        <v/>
      </c>
      <c r="M159" s="40" t="str">
        <f t="shared" si="28"/>
        <v/>
      </c>
      <c r="N159" s="40" t="str">
        <f t="shared" si="24"/>
        <v/>
      </c>
      <c r="O159" s="40" t="str">
        <f t="shared" si="25"/>
        <v/>
      </c>
      <c r="P159" s="40" t="str">
        <f t="shared" si="26"/>
        <v/>
      </c>
      <c r="S159" s="9" t="str">
        <f t="shared" si="29"/>
        <v/>
      </c>
    </row>
    <row r="160" spans="8:19" ht="12.75" customHeight="1" x14ac:dyDescent="0.2">
      <c r="H160" s="52" t="e">
        <f t="shared" si="23"/>
        <v>#VALUE!</v>
      </c>
      <c r="I160" s="37" t="str">
        <f t="shared" si="30"/>
        <v/>
      </c>
      <c r="J160" s="38" t="str">
        <f t="shared" si="27"/>
        <v/>
      </c>
      <c r="K160" s="53">
        <f t="shared" si="21"/>
        <v>0</v>
      </c>
      <c r="L160" s="39" t="str">
        <f t="shared" si="22"/>
        <v/>
      </c>
      <c r="M160" s="40" t="str">
        <f t="shared" si="28"/>
        <v/>
      </c>
      <c r="N160" s="40" t="str">
        <f t="shared" si="24"/>
        <v/>
      </c>
      <c r="O160" s="40" t="str">
        <f t="shared" si="25"/>
        <v/>
      </c>
      <c r="P160" s="40" t="str">
        <f t="shared" si="26"/>
        <v/>
      </c>
      <c r="S160" s="9" t="str">
        <f t="shared" si="29"/>
        <v/>
      </c>
    </row>
    <row r="161" spans="8:19" ht="12.75" customHeight="1" x14ac:dyDescent="0.2">
      <c r="H161" s="52" t="e">
        <f t="shared" si="23"/>
        <v>#VALUE!</v>
      </c>
      <c r="I161" s="37" t="str">
        <f t="shared" si="30"/>
        <v/>
      </c>
      <c r="J161" s="38" t="str">
        <f t="shared" si="27"/>
        <v/>
      </c>
      <c r="K161" s="53">
        <f t="shared" si="21"/>
        <v>0</v>
      </c>
      <c r="L161" s="39" t="str">
        <f t="shared" si="22"/>
        <v/>
      </c>
      <c r="M161" s="40" t="str">
        <f t="shared" si="28"/>
        <v/>
      </c>
      <c r="N161" s="40" t="str">
        <f t="shared" si="24"/>
        <v/>
      </c>
      <c r="O161" s="40" t="str">
        <f t="shared" si="25"/>
        <v/>
      </c>
      <c r="P161" s="40" t="str">
        <f t="shared" si="26"/>
        <v/>
      </c>
      <c r="S161" s="9" t="str">
        <f t="shared" si="29"/>
        <v/>
      </c>
    </row>
    <row r="162" spans="8:19" ht="12.75" customHeight="1" x14ac:dyDescent="0.2">
      <c r="H162" s="52" t="e">
        <f t="shared" si="23"/>
        <v>#VALUE!</v>
      </c>
      <c r="I162" s="37" t="str">
        <f t="shared" si="30"/>
        <v/>
      </c>
      <c r="J162" s="38" t="str">
        <f t="shared" si="27"/>
        <v/>
      </c>
      <c r="K162" s="53">
        <f t="shared" si="21"/>
        <v>0</v>
      </c>
      <c r="L162" s="39" t="str">
        <f t="shared" si="22"/>
        <v/>
      </c>
      <c r="M162" s="40" t="str">
        <f t="shared" si="28"/>
        <v/>
      </c>
      <c r="N162" s="40" t="str">
        <f t="shared" si="24"/>
        <v/>
      </c>
      <c r="O162" s="40" t="str">
        <f t="shared" si="25"/>
        <v/>
      </c>
      <c r="P162" s="40" t="str">
        <f t="shared" si="26"/>
        <v/>
      </c>
      <c r="S162" s="9" t="str">
        <f t="shared" si="29"/>
        <v/>
      </c>
    </row>
    <row r="163" spans="8:19" ht="12.75" customHeight="1" x14ac:dyDescent="0.2">
      <c r="H163" s="52" t="e">
        <f t="shared" si="23"/>
        <v>#VALUE!</v>
      </c>
      <c r="I163" s="37" t="str">
        <f t="shared" si="30"/>
        <v/>
      </c>
      <c r="J163" s="38" t="str">
        <f t="shared" si="27"/>
        <v/>
      </c>
      <c r="K163" s="53">
        <f t="shared" si="21"/>
        <v>0</v>
      </c>
      <c r="L163" s="39" t="str">
        <f t="shared" si="22"/>
        <v/>
      </c>
      <c r="M163" s="40" t="str">
        <f t="shared" si="28"/>
        <v/>
      </c>
      <c r="N163" s="40" t="str">
        <f t="shared" si="24"/>
        <v/>
      </c>
      <c r="O163" s="40" t="str">
        <f t="shared" si="25"/>
        <v/>
      </c>
      <c r="P163" s="40" t="str">
        <f t="shared" si="26"/>
        <v/>
      </c>
      <c r="S163" s="9" t="str">
        <f t="shared" si="29"/>
        <v/>
      </c>
    </row>
    <row r="164" spans="8:19" ht="12.75" customHeight="1" x14ac:dyDescent="0.2">
      <c r="H164" s="52" t="e">
        <f t="shared" si="23"/>
        <v>#VALUE!</v>
      </c>
      <c r="I164" s="37" t="str">
        <f t="shared" si="30"/>
        <v/>
      </c>
      <c r="J164" s="38" t="str">
        <f t="shared" si="27"/>
        <v/>
      </c>
      <c r="K164" s="53">
        <f t="shared" si="21"/>
        <v>0</v>
      </c>
      <c r="L164" s="39" t="str">
        <f t="shared" si="22"/>
        <v/>
      </c>
      <c r="M164" s="40" t="str">
        <f t="shared" si="28"/>
        <v/>
      </c>
      <c r="N164" s="40" t="str">
        <f t="shared" si="24"/>
        <v/>
      </c>
      <c r="O164" s="40" t="str">
        <f t="shared" si="25"/>
        <v/>
      </c>
      <c r="P164" s="40" t="str">
        <f t="shared" si="26"/>
        <v/>
      </c>
      <c r="S164" s="9" t="str">
        <f t="shared" si="29"/>
        <v/>
      </c>
    </row>
    <row r="165" spans="8:19" ht="12.75" customHeight="1" x14ac:dyDescent="0.2">
      <c r="H165" s="52" t="e">
        <f t="shared" si="23"/>
        <v>#VALUE!</v>
      </c>
      <c r="I165" s="37" t="str">
        <f t="shared" si="30"/>
        <v/>
      </c>
      <c r="J165" s="38" t="str">
        <f t="shared" si="27"/>
        <v/>
      </c>
      <c r="K165" s="53">
        <f t="shared" si="21"/>
        <v>0</v>
      </c>
      <c r="L165" s="39" t="str">
        <f t="shared" si="22"/>
        <v/>
      </c>
      <c r="M165" s="40" t="str">
        <f t="shared" si="28"/>
        <v/>
      </c>
      <c r="N165" s="40" t="str">
        <f t="shared" si="24"/>
        <v/>
      </c>
      <c r="O165" s="40" t="str">
        <f t="shared" si="25"/>
        <v/>
      </c>
      <c r="P165" s="40" t="str">
        <f t="shared" si="26"/>
        <v/>
      </c>
      <c r="S165" s="9" t="str">
        <f t="shared" si="29"/>
        <v/>
      </c>
    </row>
    <row r="166" spans="8:19" ht="12.75" customHeight="1" x14ac:dyDescent="0.2">
      <c r="H166" s="52" t="e">
        <f t="shared" si="23"/>
        <v>#VALUE!</v>
      </c>
      <c r="I166" s="37" t="str">
        <f t="shared" si="30"/>
        <v/>
      </c>
      <c r="J166" s="38" t="str">
        <f t="shared" si="27"/>
        <v/>
      </c>
      <c r="K166" s="53">
        <f t="shared" si="21"/>
        <v>0</v>
      </c>
      <c r="L166" s="39" t="str">
        <f t="shared" si="22"/>
        <v/>
      </c>
      <c r="M166" s="40" t="str">
        <f t="shared" si="28"/>
        <v/>
      </c>
      <c r="N166" s="40" t="str">
        <f t="shared" si="24"/>
        <v/>
      </c>
      <c r="O166" s="40" t="str">
        <f t="shared" si="25"/>
        <v/>
      </c>
      <c r="P166" s="40" t="str">
        <f t="shared" si="26"/>
        <v/>
      </c>
      <c r="S166" s="9" t="str">
        <f t="shared" si="29"/>
        <v/>
      </c>
    </row>
    <row r="167" spans="8:19" ht="12.75" customHeight="1" x14ac:dyDescent="0.2">
      <c r="H167" s="52" t="e">
        <f t="shared" si="23"/>
        <v>#VALUE!</v>
      </c>
      <c r="I167" s="37" t="str">
        <f t="shared" si="30"/>
        <v/>
      </c>
      <c r="J167" s="38" t="str">
        <f t="shared" si="27"/>
        <v/>
      </c>
      <c r="K167" s="53">
        <f t="shared" si="21"/>
        <v>0</v>
      </c>
      <c r="L167" s="39" t="str">
        <f t="shared" si="22"/>
        <v/>
      </c>
      <c r="M167" s="40" t="str">
        <f t="shared" si="28"/>
        <v/>
      </c>
      <c r="N167" s="40" t="str">
        <f t="shared" si="24"/>
        <v/>
      </c>
      <c r="O167" s="40" t="str">
        <f t="shared" si="25"/>
        <v/>
      </c>
      <c r="P167" s="40" t="str">
        <f t="shared" si="26"/>
        <v/>
      </c>
      <c r="S167" s="9" t="str">
        <f t="shared" si="29"/>
        <v/>
      </c>
    </row>
    <row r="168" spans="8:19" ht="12.75" customHeight="1" x14ac:dyDescent="0.2">
      <c r="H168" s="52" t="e">
        <f t="shared" si="23"/>
        <v>#VALUE!</v>
      </c>
      <c r="I168" s="37" t="str">
        <f t="shared" ref="I168:I212" si="31">IF(I167&gt;=$I$15,"",I167+1)</f>
        <v/>
      </c>
      <c r="J168" s="38" t="str">
        <f t="shared" si="27"/>
        <v/>
      </c>
      <c r="K168" s="53">
        <f t="shared" ref="K168:K211" si="32">IF(J169="",0,J169)</f>
        <v>0</v>
      </c>
      <c r="L168" s="39" t="str">
        <f t="shared" ref="L168:L211" si="33">IF(J168="","",$L$15)</f>
        <v/>
      </c>
      <c r="M168" s="40" t="str">
        <f t="shared" si="28"/>
        <v/>
      </c>
      <c r="N168" s="40" t="str">
        <f t="shared" si="24"/>
        <v/>
      </c>
      <c r="O168" s="40" t="str">
        <f t="shared" si="25"/>
        <v/>
      </c>
      <c r="P168" s="40" t="str">
        <f t="shared" si="26"/>
        <v/>
      </c>
      <c r="S168" s="9" t="str">
        <f t="shared" si="29"/>
        <v/>
      </c>
    </row>
    <row r="169" spans="8:19" ht="12.75" customHeight="1" x14ac:dyDescent="0.2">
      <c r="H169" s="52" t="e">
        <f t="shared" si="23"/>
        <v>#VALUE!</v>
      </c>
      <c r="I169" s="37" t="str">
        <f t="shared" si="31"/>
        <v/>
      </c>
      <c r="J169" s="38" t="str">
        <f t="shared" si="27"/>
        <v/>
      </c>
      <c r="K169" s="53">
        <f t="shared" si="32"/>
        <v>0</v>
      </c>
      <c r="L169" s="39" t="str">
        <f t="shared" si="33"/>
        <v/>
      </c>
      <c r="M169" s="40" t="str">
        <f t="shared" si="28"/>
        <v/>
      </c>
      <c r="N169" s="40" t="str">
        <f t="shared" si="24"/>
        <v/>
      </c>
      <c r="O169" s="40" t="str">
        <f t="shared" si="25"/>
        <v/>
      </c>
      <c r="P169" s="40" t="str">
        <f t="shared" si="26"/>
        <v/>
      </c>
      <c r="S169" s="9" t="str">
        <f t="shared" si="29"/>
        <v/>
      </c>
    </row>
    <row r="170" spans="8:19" ht="12.75" customHeight="1" x14ac:dyDescent="0.2">
      <c r="H170" s="52" t="e">
        <f t="shared" si="23"/>
        <v>#VALUE!</v>
      </c>
      <c r="I170" s="37" t="str">
        <f t="shared" si="31"/>
        <v/>
      </c>
      <c r="J170" s="38" t="str">
        <f t="shared" si="27"/>
        <v/>
      </c>
      <c r="K170" s="53">
        <f t="shared" si="32"/>
        <v>0</v>
      </c>
      <c r="L170" s="39" t="str">
        <f t="shared" si="33"/>
        <v/>
      </c>
      <c r="M170" s="40" t="str">
        <f t="shared" si="28"/>
        <v/>
      </c>
      <c r="N170" s="40" t="str">
        <f t="shared" si="24"/>
        <v/>
      </c>
      <c r="O170" s="40" t="str">
        <f t="shared" si="25"/>
        <v/>
      </c>
      <c r="P170" s="40" t="str">
        <f t="shared" si="26"/>
        <v/>
      </c>
      <c r="S170" s="9" t="str">
        <f t="shared" si="29"/>
        <v/>
      </c>
    </row>
    <row r="171" spans="8:19" ht="12.75" customHeight="1" x14ac:dyDescent="0.2">
      <c r="H171" s="52" t="e">
        <f t="shared" si="23"/>
        <v>#VALUE!</v>
      </c>
      <c r="I171" s="37" t="str">
        <f t="shared" si="31"/>
        <v/>
      </c>
      <c r="J171" s="38" t="str">
        <f t="shared" si="27"/>
        <v/>
      </c>
      <c r="K171" s="53">
        <f t="shared" si="32"/>
        <v>0</v>
      </c>
      <c r="L171" s="39" t="str">
        <f t="shared" si="33"/>
        <v/>
      </c>
      <c r="M171" s="40" t="str">
        <f t="shared" si="28"/>
        <v/>
      </c>
      <c r="N171" s="40" t="str">
        <f t="shared" si="24"/>
        <v/>
      </c>
      <c r="O171" s="40" t="str">
        <f t="shared" si="25"/>
        <v/>
      </c>
      <c r="P171" s="40" t="str">
        <f t="shared" si="26"/>
        <v/>
      </c>
      <c r="S171" s="9" t="str">
        <f t="shared" si="29"/>
        <v/>
      </c>
    </row>
    <row r="172" spans="8:19" ht="12.75" customHeight="1" x14ac:dyDescent="0.2">
      <c r="H172" s="52" t="e">
        <f t="shared" si="23"/>
        <v>#VALUE!</v>
      </c>
      <c r="I172" s="37" t="str">
        <f t="shared" si="31"/>
        <v/>
      </c>
      <c r="J172" s="38" t="str">
        <f t="shared" si="27"/>
        <v/>
      </c>
      <c r="K172" s="53">
        <f t="shared" si="32"/>
        <v>0</v>
      </c>
      <c r="L172" s="39" t="str">
        <f t="shared" si="33"/>
        <v/>
      </c>
      <c r="M172" s="40" t="str">
        <f t="shared" si="28"/>
        <v/>
      </c>
      <c r="N172" s="40" t="str">
        <f t="shared" si="24"/>
        <v/>
      </c>
      <c r="O172" s="40" t="str">
        <f t="shared" si="25"/>
        <v/>
      </c>
      <c r="P172" s="40" t="str">
        <f t="shared" si="26"/>
        <v/>
      </c>
      <c r="S172" s="9" t="str">
        <f t="shared" si="29"/>
        <v/>
      </c>
    </row>
    <row r="173" spans="8:19" ht="12.75" customHeight="1" x14ac:dyDescent="0.2">
      <c r="H173" s="52" t="e">
        <f t="shared" si="23"/>
        <v>#VALUE!</v>
      </c>
      <c r="I173" s="37" t="str">
        <f t="shared" si="31"/>
        <v/>
      </c>
      <c r="J173" s="38" t="str">
        <f t="shared" si="27"/>
        <v/>
      </c>
      <c r="K173" s="53">
        <f t="shared" si="32"/>
        <v>0</v>
      </c>
      <c r="L173" s="39" t="str">
        <f t="shared" si="33"/>
        <v/>
      </c>
      <c r="M173" s="40" t="str">
        <f t="shared" si="28"/>
        <v/>
      </c>
      <c r="N173" s="40" t="str">
        <f t="shared" si="24"/>
        <v/>
      </c>
      <c r="O173" s="40" t="str">
        <f t="shared" si="25"/>
        <v/>
      </c>
      <c r="P173" s="40" t="str">
        <f t="shared" si="26"/>
        <v/>
      </c>
      <c r="S173" s="9" t="str">
        <f t="shared" si="29"/>
        <v/>
      </c>
    </row>
    <row r="174" spans="8:19" ht="12.75" customHeight="1" x14ac:dyDescent="0.2">
      <c r="H174" s="52" t="e">
        <f t="shared" si="23"/>
        <v>#VALUE!</v>
      </c>
      <c r="I174" s="37" t="str">
        <f t="shared" si="31"/>
        <v/>
      </c>
      <c r="J174" s="38" t="str">
        <f t="shared" si="27"/>
        <v/>
      </c>
      <c r="K174" s="53">
        <f t="shared" si="32"/>
        <v>0</v>
      </c>
      <c r="L174" s="39" t="str">
        <f t="shared" si="33"/>
        <v/>
      </c>
      <c r="M174" s="40" t="str">
        <f t="shared" si="28"/>
        <v/>
      </c>
      <c r="N174" s="40" t="str">
        <f t="shared" si="24"/>
        <v/>
      </c>
      <c r="O174" s="40" t="str">
        <f t="shared" si="25"/>
        <v/>
      </c>
      <c r="P174" s="40" t="str">
        <f t="shared" si="26"/>
        <v/>
      </c>
      <c r="S174" s="9" t="str">
        <f t="shared" si="29"/>
        <v/>
      </c>
    </row>
    <row r="175" spans="8:19" ht="12.75" customHeight="1" x14ac:dyDescent="0.2">
      <c r="H175" s="52" t="e">
        <f t="shared" si="23"/>
        <v>#VALUE!</v>
      </c>
      <c r="I175" s="37" t="str">
        <f t="shared" si="31"/>
        <v/>
      </c>
      <c r="J175" s="38" t="str">
        <f t="shared" si="27"/>
        <v/>
      </c>
      <c r="K175" s="53">
        <f t="shared" si="32"/>
        <v>0</v>
      </c>
      <c r="L175" s="39" t="str">
        <f t="shared" si="33"/>
        <v/>
      </c>
      <c r="M175" s="40" t="str">
        <f t="shared" si="28"/>
        <v/>
      </c>
      <c r="N175" s="40" t="str">
        <f t="shared" si="24"/>
        <v/>
      </c>
      <c r="O175" s="40" t="str">
        <f t="shared" si="25"/>
        <v/>
      </c>
      <c r="P175" s="40" t="str">
        <f t="shared" si="26"/>
        <v/>
      </c>
      <c r="S175" s="9" t="str">
        <f t="shared" si="29"/>
        <v/>
      </c>
    </row>
    <row r="176" spans="8:19" ht="12.75" customHeight="1" x14ac:dyDescent="0.2">
      <c r="H176" s="52" t="e">
        <f t="shared" si="23"/>
        <v>#VALUE!</v>
      </c>
      <c r="I176" s="37" t="str">
        <f t="shared" si="31"/>
        <v/>
      </c>
      <c r="J176" s="38" t="str">
        <f t="shared" si="27"/>
        <v/>
      </c>
      <c r="K176" s="53">
        <f t="shared" si="32"/>
        <v>0</v>
      </c>
      <c r="L176" s="39" t="str">
        <f t="shared" si="33"/>
        <v/>
      </c>
      <c r="M176" s="40" t="str">
        <f t="shared" si="28"/>
        <v/>
      </c>
      <c r="N176" s="40" t="str">
        <f t="shared" si="24"/>
        <v/>
      </c>
      <c r="O176" s="40" t="str">
        <f t="shared" si="25"/>
        <v/>
      </c>
      <c r="P176" s="40" t="str">
        <f t="shared" si="26"/>
        <v/>
      </c>
      <c r="S176" s="9" t="str">
        <f t="shared" si="29"/>
        <v/>
      </c>
    </row>
    <row r="177" spans="8:19" ht="12.75" customHeight="1" x14ac:dyDescent="0.2">
      <c r="H177" s="52" t="e">
        <f t="shared" si="23"/>
        <v>#VALUE!</v>
      </c>
      <c r="I177" s="37" t="str">
        <f t="shared" si="31"/>
        <v/>
      </c>
      <c r="J177" s="38" t="str">
        <f t="shared" si="27"/>
        <v/>
      </c>
      <c r="K177" s="53">
        <f t="shared" si="32"/>
        <v>0</v>
      </c>
      <c r="L177" s="39" t="str">
        <f t="shared" si="33"/>
        <v/>
      </c>
      <c r="M177" s="40" t="str">
        <f t="shared" si="28"/>
        <v/>
      </c>
      <c r="N177" s="40" t="str">
        <f t="shared" si="24"/>
        <v/>
      </c>
      <c r="O177" s="40" t="str">
        <f t="shared" si="25"/>
        <v/>
      </c>
      <c r="P177" s="40" t="str">
        <f t="shared" si="26"/>
        <v/>
      </c>
      <c r="S177" s="9" t="str">
        <f t="shared" si="29"/>
        <v/>
      </c>
    </row>
    <row r="178" spans="8:19" ht="12.75" customHeight="1" x14ac:dyDescent="0.2">
      <c r="H178" s="52" t="e">
        <f t="shared" si="23"/>
        <v>#VALUE!</v>
      </c>
      <c r="I178" s="37" t="str">
        <f t="shared" si="31"/>
        <v/>
      </c>
      <c r="J178" s="38" t="str">
        <f t="shared" si="27"/>
        <v/>
      </c>
      <c r="K178" s="53">
        <f t="shared" si="32"/>
        <v>0</v>
      </c>
      <c r="L178" s="39" t="str">
        <f t="shared" si="33"/>
        <v/>
      </c>
      <c r="M178" s="40" t="str">
        <f t="shared" si="28"/>
        <v/>
      </c>
      <c r="N178" s="40" t="str">
        <f t="shared" si="24"/>
        <v/>
      </c>
      <c r="O178" s="40" t="str">
        <f t="shared" si="25"/>
        <v/>
      </c>
      <c r="P178" s="40" t="str">
        <f t="shared" si="26"/>
        <v/>
      </c>
      <c r="S178" s="9" t="str">
        <f t="shared" si="29"/>
        <v/>
      </c>
    </row>
    <row r="179" spans="8:19" ht="12.75" customHeight="1" x14ac:dyDescent="0.2">
      <c r="H179" s="52" t="e">
        <f t="shared" si="23"/>
        <v>#VALUE!</v>
      </c>
      <c r="I179" s="37" t="str">
        <f t="shared" si="31"/>
        <v/>
      </c>
      <c r="J179" s="38" t="str">
        <f t="shared" si="27"/>
        <v/>
      </c>
      <c r="K179" s="53">
        <f t="shared" si="32"/>
        <v>0</v>
      </c>
      <c r="L179" s="39" t="str">
        <f t="shared" si="33"/>
        <v/>
      </c>
      <c r="M179" s="40" t="str">
        <f t="shared" si="28"/>
        <v/>
      </c>
      <c r="N179" s="40" t="str">
        <f t="shared" si="24"/>
        <v/>
      </c>
      <c r="O179" s="40" t="str">
        <f t="shared" si="25"/>
        <v/>
      </c>
      <c r="P179" s="40" t="str">
        <f t="shared" si="26"/>
        <v/>
      </c>
      <c r="S179" s="9" t="str">
        <f t="shared" si="29"/>
        <v/>
      </c>
    </row>
    <row r="180" spans="8:19" ht="12.75" customHeight="1" x14ac:dyDescent="0.2">
      <c r="H180" s="52" t="e">
        <f t="shared" si="23"/>
        <v>#VALUE!</v>
      </c>
      <c r="I180" s="37" t="str">
        <f t="shared" si="31"/>
        <v/>
      </c>
      <c r="J180" s="38" t="str">
        <f t="shared" si="27"/>
        <v/>
      </c>
      <c r="K180" s="53">
        <f t="shared" si="32"/>
        <v>0</v>
      </c>
      <c r="L180" s="39" t="str">
        <f t="shared" si="33"/>
        <v/>
      </c>
      <c r="M180" s="40" t="str">
        <f t="shared" si="28"/>
        <v/>
      </c>
      <c r="N180" s="40" t="str">
        <f t="shared" si="24"/>
        <v/>
      </c>
      <c r="O180" s="40" t="str">
        <f t="shared" si="25"/>
        <v/>
      </c>
      <c r="P180" s="40" t="str">
        <f t="shared" si="26"/>
        <v/>
      </c>
      <c r="S180" s="9" t="str">
        <f t="shared" si="29"/>
        <v/>
      </c>
    </row>
    <row r="181" spans="8:19" ht="12.75" customHeight="1" x14ac:dyDescent="0.2">
      <c r="H181" s="52" t="e">
        <f t="shared" si="23"/>
        <v>#VALUE!</v>
      </c>
      <c r="I181" s="37" t="str">
        <f t="shared" si="31"/>
        <v/>
      </c>
      <c r="J181" s="38" t="str">
        <f t="shared" si="27"/>
        <v/>
      </c>
      <c r="K181" s="53">
        <f t="shared" si="32"/>
        <v>0</v>
      </c>
      <c r="L181" s="39" t="str">
        <f t="shared" si="33"/>
        <v/>
      </c>
      <c r="M181" s="40" t="str">
        <f t="shared" si="28"/>
        <v/>
      </c>
      <c r="N181" s="40" t="str">
        <f t="shared" si="24"/>
        <v/>
      </c>
      <c r="O181" s="40" t="str">
        <f t="shared" si="25"/>
        <v/>
      </c>
      <c r="P181" s="40" t="str">
        <f t="shared" si="26"/>
        <v/>
      </c>
      <c r="S181" s="9" t="str">
        <f t="shared" si="29"/>
        <v/>
      </c>
    </row>
    <row r="182" spans="8:19" ht="12.75" customHeight="1" x14ac:dyDescent="0.2">
      <c r="H182" s="52" t="e">
        <f t="shared" si="23"/>
        <v>#VALUE!</v>
      </c>
      <c r="I182" s="37" t="str">
        <f t="shared" si="31"/>
        <v/>
      </c>
      <c r="J182" s="38" t="str">
        <f t="shared" si="27"/>
        <v/>
      </c>
      <c r="K182" s="53">
        <f t="shared" si="32"/>
        <v>0</v>
      </c>
      <c r="L182" s="39" t="str">
        <f t="shared" si="33"/>
        <v/>
      </c>
      <c r="M182" s="40" t="str">
        <f t="shared" si="28"/>
        <v/>
      </c>
      <c r="N182" s="40" t="str">
        <f t="shared" si="24"/>
        <v/>
      </c>
      <c r="O182" s="40" t="str">
        <f t="shared" si="25"/>
        <v/>
      </c>
      <c r="P182" s="40" t="str">
        <f t="shared" si="26"/>
        <v/>
      </c>
      <c r="S182" s="9" t="str">
        <f t="shared" si="29"/>
        <v/>
      </c>
    </row>
    <row r="183" spans="8:19" ht="12.75" customHeight="1" x14ac:dyDescent="0.2">
      <c r="H183" s="52" t="e">
        <f t="shared" si="23"/>
        <v>#VALUE!</v>
      </c>
      <c r="I183" s="37" t="str">
        <f t="shared" si="31"/>
        <v/>
      </c>
      <c r="J183" s="38" t="str">
        <f t="shared" si="27"/>
        <v/>
      </c>
      <c r="K183" s="53">
        <f t="shared" si="32"/>
        <v>0</v>
      </c>
      <c r="L183" s="39" t="str">
        <f t="shared" si="33"/>
        <v/>
      </c>
      <c r="M183" s="40" t="str">
        <f t="shared" si="28"/>
        <v/>
      </c>
      <c r="N183" s="40" t="str">
        <f t="shared" si="24"/>
        <v/>
      </c>
      <c r="O183" s="40" t="str">
        <f t="shared" si="25"/>
        <v/>
      </c>
      <c r="P183" s="40" t="str">
        <f t="shared" si="26"/>
        <v/>
      </c>
      <c r="S183" s="9" t="str">
        <f t="shared" si="29"/>
        <v/>
      </c>
    </row>
    <row r="184" spans="8:19" ht="12.75" customHeight="1" x14ac:dyDescent="0.2">
      <c r="H184" s="52" t="e">
        <f t="shared" si="23"/>
        <v>#VALUE!</v>
      </c>
      <c r="I184" s="37" t="str">
        <f t="shared" si="31"/>
        <v/>
      </c>
      <c r="J184" s="38" t="str">
        <f t="shared" si="27"/>
        <v/>
      </c>
      <c r="K184" s="53">
        <f t="shared" si="32"/>
        <v>0</v>
      </c>
      <c r="L184" s="39" t="str">
        <f t="shared" si="33"/>
        <v/>
      </c>
      <c r="M184" s="40" t="str">
        <f t="shared" si="28"/>
        <v/>
      </c>
      <c r="N184" s="40" t="str">
        <f t="shared" si="24"/>
        <v/>
      </c>
      <c r="O184" s="40" t="str">
        <f t="shared" si="25"/>
        <v/>
      </c>
      <c r="P184" s="40" t="str">
        <f t="shared" si="26"/>
        <v/>
      </c>
      <c r="S184" s="9" t="str">
        <f t="shared" si="29"/>
        <v/>
      </c>
    </row>
    <row r="185" spans="8:19" ht="12.75" customHeight="1" x14ac:dyDescent="0.2">
      <c r="H185" s="52" t="e">
        <f t="shared" si="23"/>
        <v>#VALUE!</v>
      </c>
      <c r="I185" s="37" t="str">
        <f t="shared" si="31"/>
        <v/>
      </c>
      <c r="J185" s="38" t="str">
        <f t="shared" si="27"/>
        <v/>
      </c>
      <c r="K185" s="53">
        <f t="shared" si="32"/>
        <v>0</v>
      </c>
      <c r="L185" s="39" t="str">
        <f t="shared" si="33"/>
        <v/>
      </c>
      <c r="M185" s="40" t="str">
        <f t="shared" si="28"/>
        <v/>
      </c>
      <c r="N185" s="40" t="str">
        <f t="shared" si="24"/>
        <v/>
      </c>
      <c r="O185" s="40" t="str">
        <f t="shared" si="25"/>
        <v/>
      </c>
      <c r="P185" s="40" t="str">
        <f t="shared" si="26"/>
        <v/>
      </c>
      <c r="S185" s="9" t="str">
        <f t="shared" si="29"/>
        <v/>
      </c>
    </row>
    <row r="186" spans="8:19" ht="12.75" customHeight="1" x14ac:dyDescent="0.2">
      <c r="H186" s="52" t="e">
        <f t="shared" si="23"/>
        <v>#VALUE!</v>
      </c>
      <c r="I186" s="37" t="str">
        <f t="shared" si="31"/>
        <v/>
      </c>
      <c r="J186" s="38" t="str">
        <f t="shared" si="27"/>
        <v/>
      </c>
      <c r="K186" s="53">
        <f t="shared" si="32"/>
        <v>0</v>
      </c>
      <c r="L186" s="39" t="str">
        <f t="shared" si="33"/>
        <v/>
      </c>
      <c r="M186" s="40" t="str">
        <f t="shared" si="28"/>
        <v/>
      </c>
      <c r="N186" s="40" t="str">
        <f t="shared" si="24"/>
        <v/>
      </c>
      <c r="O186" s="40" t="str">
        <f t="shared" si="25"/>
        <v/>
      </c>
      <c r="P186" s="40" t="str">
        <f t="shared" si="26"/>
        <v/>
      </c>
      <c r="S186" s="9" t="str">
        <f t="shared" si="29"/>
        <v/>
      </c>
    </row>
    <row r="187" spans="8:19" ht="12.75" customHeight="1" x14ac:dyDescent="0.2">
      <c r="H187" s="52" t="e">
        <f t="shared" si="23"/>
        <v>#VALUE!</v>
      </c>
      <c r="I187" s="37" t="str">
        <f t="shared" si="31"/>
        <v/>
      </c>
      <c r="J187" s="38" t="str">
        <f t="shared" si="27"/>
        <v/>
      </c>
      <c r="K187" s="53">
        <f t="shared" si="32"/>
        <v>0</v>
      </c>
      <c r="L187" s="39" t="str">
        <f t="shared" si="33"/>
        <v/>
      </c>
      <c r="M187" s="40" t="str">
        <f t="shared" si="28"/>
        <v/>
      </c>
      <c r="N187" s="40" t="str">
        <f t="shared" si="24"/>
        <v/>
      </c>
      <c r="O187" s="40" t="str">
        <f t="shared" si="25"/>
        <v/>
      </c>
      <c r="P187" s="40" t="str">
        <f t="shared" si="26"/>
        <v/>
      </c>
      <c r="S187" s="9" t="str">
        <f t="shared" si="29"/>
        <v/>
      </c>
    </row>
    <row r="188" spans="8:19" ht="12.75" customHeight="1" x14ac:dyDescent="0.2">
      <c r="H188" s="52" t="e">
        <f t="shared" si="23"/>
        <v>#VALUE!</v>
      </c>
      <c r="I188" s="37" t="str">
        <f t="shared" si="31"/>
        <v/>
      </c>
      <c r="J188" s="38" t="str">
        <f t="shared" si="27"/>
        <v/>
      </c>
      <c r="K188" s="53">
        <f t="shared" si="32"/>
        <v>0</v>
      </c>
      <c r="L188" s="39" t="str">
        <f t="shared" si="33"/>
        <v/>
      </c>
      <c r="M188" s="40" t="str">
        <f t="shared" si="28"/>
        <v/>
      </c>
      <c r="N188" s="40" t="str">
        <f t="shared" si="24"/>
        <v/>
      </c>
      <c r="O188" s="40" t="str">
        <f t="shared" si="25"/>
        <v/>
      </c>
      <c r="P188" s="40" t="str">
        <f t="shared" si="26"/>
        <v/>
      </c>
      <c r="S188" s="9" t="str">
        <f t="shared" si="29"/>
        <v/>
      </c>
    </row>
    <row r="189" spans="8:19" ht="12.75" customHeight="1" x14ac:dyDescent="0.2">
      <c r="H189" s="52" t="e">
        <f t="shared" si="23"/>
        <v>#VALUE!</v>
      </c>
      <c r="I189" s="37" t="str">
        <f t="shared" si="31"/>
        <v/>
      </c>
      <c r="J189" s="38" t="str">
        <f t="shared" si="27"/>
        <v/>
      </c>
      <c r="K189" s="53">
        <f t="shared" si="32"/>
        <v>0</v>
      </c>
      <c r="L189" s="39" t="str">
        <f t="shared" si="33"/>
        <v/>
      </c>
      <c r="M189" s="40" t="str">
        <f t="shared" si="28"/>
        <v/>
      </c>
      <c r="N189" s="40" t="str">
        <f t="shared" si="24"/>
        <v/>
      </c>
      <c r="O189" s="40" t="str">
        <f t="shared" si="25"/>
        <v/>
      </c>
      <c r="P189" s="40" t="str">
        <f t="shared" si="26"/>
        <v/>
      </c>
      <c r="S189" s="9" t="str">
        <f t="shared" si="29"/>
        <v/>
      </c>
    </row>
    <row r="190" spans="8:19" ht="12.75" customHeight="1" x14ac:dyDescent="0.2">
      <c r="H190" s="52" t="e">
        <f t="shared" si="23"/>
        <v>#VALUE!</v>
      </c>
      <c r="I190" s="37" t="str">
        <f t="shared" si="31"/>
        <v/>
      </c>
      <c r="J190" s="38" t="str">
        <f t="shared" si="27"/>
        <v/>
      </c>
      <c r="K190" s="53">
        <f t="shared" si="32"/>
        <v>0</v>
      </c>
      <c r="L190" s="39" t="str">
        <f t="shared" si="33"/>
        <v/>
      </c>
      <c r="M190" s="40" t="str">
        <f t="shared" si="28"/>
        <v/>
      </c>
      <c r="N190" s="40" t="str">
        <f t="shared" si="24"/>
        <v/>
      </c>
      <c r="O190" s="40" t="str">
        <f t="shared" si="25"/>
        <v/>
      </c>
      <c r="P190" s="40" t="str">
        <f t="shared" si="26"/>
        <v/>
      </c>
      <c r="S190" s="9" t="str">
        <f t="shared" si="29"/>
        <v/>
      </c>
    </row>
    <row r="191" spans="8:19" ht="12.75" customHeight="1" x14ac:dyDescent="0.2">
      <c r="H191" s="52" t="e">
        <f t="shared" si="23"/>
        <v>#VALUE!</v>
      </c>
      <c r="I191" s="37" t="str">
        <f t="shared" si="31"/>
        <v/>
      </c>
      <c r="J191" s="38" t="str">
        <f t="shared" si="27"/>
        <v/>
      </c>
      <c r="K191" s="53">
        <f t="shared" si="32"/>
        <v>0</v>
      </c>
      <c r="L191" s="39" t="str">
        <f t="shared" si="33"/>
        <v/>
      </c>
      <c r="M191" s="40" t="str">
        <f t="shared" si="28"/>
        <v/>
      </c>
      <c r="N191" s="40" t="str">
        <f t="shared" si="24"/>
        <v/>
      </c>
      <c r="O191" s="40" t="str">
        <f t="shared" si="25"/>
        <v/>
      </c>
      <c r="P191" s="40" t="str">
        <f t="shared" si="26"/>
        <v/>
      </c>
      <c r="S191" s="9" t="str">
        <f t="shared" si="29"/>
        <v/>
      </c>
    </row>
    <row r="192" spans="8:19" ht="12.75" customHeight="1" x14ac:dyDescent="0.2">
      <c r="H192" s="52" t="e">
        <f t="shared" si="23"/>
        <v>#VALUE!</v>
      </c>
      <c r="I192" s="37" t="str">
        <f t="shared" si="31"/>
        <v/>
      </c>
      <c r="J192" s="38" t="str">
        <f t="shared" si="27"/>
        <v/>
      </c>
      <c r="K192" s="53">
        <f t="shared" si="32"/>
        <v>0</v>
      </c>
      <c r="L192" s="39" t="str">
        <f t="shared" si="33"/>
        <v/>
      </c>
      <c r="M192" s="40" t="str">
        <f t="shared" si="28"/>
        <v/>
      </c>
      <c r="N192" s="40" t="str">
        <f t="shared" si="24"/>
        <v/>
      </c>
      <c r="O192" s="40" t="str">
        <f t="shared" si="25"/>
        <v/>
      </c>
      <c r="P192" s="40" t="str">
        <f t="shared" si="26"/>
        <v/>
      </c>
      <c r="S192" s="9" t="str">
        <f t="shared" si="29"/>
        <v/>
      </c>
    </row>
    <row r="193" spans="8:19" ht="12.75" customHeight="1" x14ac:dyDescent="0.2">
      <c r="H193" s="52" t="e">
        <f t="shared" si="23"/>
        <v>#VALUE!</v>
      </c>
      <c r="I193" s="37" t="str">
        <f t="shared" si="31"/>
        <v/>
      </c>
      <c r="J193" s="38" t="str">
        <f t="shared" si="27"/>
        <v/>
      </c>
      <c r="K193" s="53">
        <f t="shared" si="32"/>
        <v>0</v>
      </c>
      <c r="L193" s="39" t="str">
        <f t="shared" si="33"/>
        <v/>
      </c>
      <c r="M193" s="40" t="str">
        <f t="shared" si="28"/>
        <v/>
      </c>
      <c r="N193" s="40" t="str">
        <f t="shared" si="24"/>
        <v/>
      </c>
      <c r="O193" s="40" t="str">
        <f t="shared" si="25"/>
        <v/>
      </c>
      <c r="P193" s="40" t="str">
        <f t="shared" si="26"/>
        <v/>
      </c>
      <c r="S193" s="9" t="str">
        <f t="shared" si="29"/>
        <v/>
      </c>
    </row>
    <row r="194" spans="8:19" ht="12.75" customHeight="1" x14ac:dyDescent="0.2">
      <c r="H194" s="52" t="e">
        <f t="shared" si="23"/>
        <v>#VALUE!</v>
      </c>
      <c r="I194" s="37" t="str">
        <f t="shared" si="31"/>
        <v/>
      </c>
      <c r="J194" s="38" t="str">
        <f t="shared" si="27"/>
        <v/>
      </c>
      <c r="K194" s="53">
        <f t="shared" si="32"/>
        <v>0</v>
      </c>
      <c r="L194" s="39" t="str">
        <f t="shared" si="33"/>
        <v/>
      </c>
      <c r="M194" s="40" t="str">
        <f t="shared" si="28"/>
        <v/>
      </c>
      <c r="N194" s="40" t="str">
        <f t="shared" si="24"/>
        <v/>
      </c>
      <c r="O194" s="40" t="str">
        <f t="shared" si="25"/>
        <v/>
      </c>
      <c r="P194" s="40" t="str">
        <f t="shared" si="26"/>
        <v/>
      </c>
      <c r="S194" s="9" t="str">
        <f t="shared" si="29"/>
        <v/>
      </c>
    </row>
    <row r="195" spans="8:19" ht="12.75" customHeight="1" x14ac:dyDescent="0.2">
      <c r="H195" s="52" t="e">
        <f t="shared" si="23"/>
        <v>#VALUE!</v>
      </c>
      <c r="I195" s="37" t="str">
        <f t="shared" si="31"/>
        <v/>
      </c>
      <c r="J195" s="38" t="str">
        <f t="shared" si="27"/>
        <v/>
      </c>
      <c r="K195" s="53">
        <f t="shared" si="32"/>
        <v>0</v>
      </c>
      <c r="L195" s="39" t="str">
        <f t="shared" si="33"/>
        <v/>
      </c>
      <c r="M195" s="40" t="str">
        <f t="shared" si="28"/>
        <v/>
      </c>
      <c r="N195" s="40" t="str">
        <f t="shared" si="24"/>
        <v/>
      </c>
      <c r="O195" s="40" t="str">
        <f t="shared" si="25"/>
        <v/>
      </c>
      <c r="P195" s="40" t="str">
        <f t="shared" si="26"/>
        <v/>
      </c>
      <c r="S195" s="9" t="str">
        <f t="shared" si="29"/>
        <v/>
      </c>
    </row>
    <row r="196" spans="8:19" ht="12.75" customHeight="1" x14ac:dyDescent="0.2">
      <c r="H196" s="52" t="e">
        <f t="shared" si="23"/>
        <v>#VALUE!</v>
      </c>
      <c r="I196" s="37" t="str">
        <f t="shared" si="31"/>
        <v/>
      </c>
      <c r="J196" s="38" t="str">
        <f t="shared" si="27"/>
        <v/>
      </c>
      <c r="K196" s="53">
        <f t="shared" si="32"/>
        <v>0</v>
      </c>
      <c r="L196" s="39" t="str">
        <f t="shared" si="33"/>
        <v/>
      </c>
      <c r="M196" s="40" t="str">
        <f t="shared" si="28"/>
        <v/>
      </c>
      <c r="N196" s="40" t="str">
        <f t="shared" si="24"/>
        <v/>
      </c>
      <c r="O196" s="40" t="str">
        <f t="shared" si="25"/>
        <v/>
      </c>
      <c r="P196" s="40" t="str">
        <f t="shared" si="26"/>
        <v/>
      </c>
      <c r="S196" s="9" t="str">
        <f t="shared" si="29"/>
        <v/>
      </c>
    </row>
    <row r="197" spans="8:19" ht="12.75" customHeight="1" x14ac:dyDescent="0.2">
      <c r="H197" s="52" t="e">
        <f t="shared" si="23"/>
        <v>#VALUE!</v>
      </c>
      <c r="I197" s="37" t="str">
        <f t="shared" si="31"/>
        <v/>
      </c>
      <c r="J197" s="38" t="str">
        <f t="shared" si="27"/>
        <v/>
      </c>
      <c r="K197" s="53">
        <f t="shared" si="32"/>
        <v>0</v>
      </c>
      <c r="L197" s="39" t="str">
        <f t="shared" si="33"/>
        <v/>
      </c>
      <c r="M197" s="40" t="str">
        <f t="shared" si="28"/>
        <v/>
      </c>
      <c r="N197" s="40" t="str">
        <f t="shared" si="24"/>
        <v/>
      </c>
      <c r="O197" s="40" t="str">
        <f t="shared" si="25"/>
        <v/>
      </c>
      <c r="P197" s="40" t="str">
        <f t="shared" si="26"/>
        <v/>
      </c>
      <c r="S197" s="9" t="str">
        <f t="shared" si="29"/>
        <v/>
      </c>
    </row>
    <row r="198" spans="8:19" ht="12.75" customHeight="1" x14ac:dyDescent="0.2">
      <c r="H198" s="52" t="e">
        <f t="shared" si="23"/>
        <v>#VALUE!</v>
      </c>
      <c r="I198" s="37" t="str">
        <f t="shared" si="31"/>
        <v/>
      </c>
      <c r="J198" s="38" t="str">
        <f t="shared" si="27"/>
        <v/>
      </c>
      <c r="K198" s="53">
        <f t="shared" si="32"/>
        <v>0</v>
      </c>
      <c r="L198" s="39" t="str">
        <f t="shared" si="33"/>
        <v/>
      </c>
      <c r="M198" s="40" t="str">
        <f t="shared" si="28"/>
        <v/>
      </c>
      <c r="N198" s="40" t="str">
        <f t="shared" si="24"/>
        <v/>
      </c>
      <c r="O198" s="40" t="str">
        <f t="shared" si="25"/>
        <v/>
      </c>
      <c r="P198" s="40" t="str">
        <f t="shared" si="26"/>
        <v/>
      </c>
      <c r="S198" s="9" t="str">
        <f t="shared" si="29"/>
        <v/>
      </c>
    </row>
    <row r="199" spans="8:19" ht="12.75" customHeight="1" x14ac:dyDescent="0.2">
      <c r="H199" s="52" t="e">
        <f t="shared" si="23"/>
        <v>#VALUE!</v>
      </c>
      <c r="I199" s="37" t="str">
        <f t="shared" si="31"/>
        <v/>
      </c>
      <c r="J199" s="38" t="str">
        <f t="shared" si="27"/>
        <v/>
      </c>
      <c r="K199" s="53">
        <f t="shared" si="32"/>
        <v>0</v>
      </c>
      <c r="L199" s="39" t="str">
        <f t="shared" si="33"/>
        <v/>
      </c>
      <c r="M199" s="40" t="str">
        <f t="shared" si="28"/>
        <v/>
      </c>
      <c r="N199" s="40" t="str">
        <f t="shared" si="24"/>
        <v/>
      </c>
      <c r="O199" s="40" t="str">
        <f t="shared" si="25"/>
        <v/>
      </c>
      <c r="P199" s="40" t="str">
        <f t="shared" si="26"/>
        <v/>
      </c>
      <c r="S199" s="9" t="str">
        <f t="shared" si="29"/>
        <v/>
      </c>
    </row>
    <row r="200" spans="8:19" ht="12.75" customHeight="1" x14ac:dyDescent="0.2">
      <c r="H200" s="52" t="e">
        <f t="shared" si="23"/>
        <v>#VALUE!</v>
      </c>
      <c r="I200" s="37" t="str">
        <f t="shared" si="31"/>
        <v/>
      </c>
      <c r="J200" s="38" t="str">
        <f t="shared" si="27"/>
        <v/>
      </c>
      <c r="K200" s="53">
        <f t="shared" si="32"/>
        <v>0</v>
      </c>
      <c r="L200" s="39" t="str">
        <f t="shared" si="33"/>
        <v/>
      </c>
      <c r="M200" s="40" t="str">
        <f t="shared" si="28"/>
        <v/>
      </c>
      <c r="N200" s="40" t="str">
        <f t="shared" si="24"/>
        <v/>
      </c>
      <c r="O200" s="40" t="str">
        <f t="shared" si="25"/>
        <v/>
      </c>
      <c r="P200" s="40" t="str">
        <f t="shared" si="26"/>
        <v/>
      </c>
      <c r="S200" s="9" t="str">
        <f t="shared" si="29"/>
        <v/>
      </c>
    </row>
    <row r="201" spans="8:19" ht="12.75" customHeight="1" x14ac:dyDescent="0.2">
      <c r="H201" s="52" t="e">
        <f t="shared" si="23"/>
        <v>#VALUE!</v>
      </c>
      <c r="I201" s="37" t="str">
        <f t="shared" si="31"/>
        <v/>
      </c>
      <c r="J201" s="38" t="str">
        <f t="shared" si="27"/>
        <v/>
      </c>
      <c r="K201" s="53">
        <f t="shared" si="32"/>
        <v>0</v>
      </c>
      <c r="L201" s="39" t="str">
        <f t="shared" si="33"/>
        <v/>
      </c>
      <c r="M201" s="40" t="str">
        <f t="shared" si="28"/>
        <v/>
      </c>
      <c r="N201" s="40" t="str">
        <f t="shared" si="24"/>
        <v/>
      </c>
      <c r="O201" s="40" t="str">
        <f t="shared" si="25"/>
        <v/>
      </c>
      <c r="P201" s="40" t="str">
        <f t="shared" si="26"/>
        <v/>
      </c>
      <c r="S201" s="9" t="str">
        <f t="shared" si="29"/>
        <v/>
      </c>
    </row>
    <row r="202" spans="8:19" ht="12.75" customHeight="1" x14ac:dyDescent="0.2">
      <c r="H202" s="52" t="e">
        <f t="shared" si="23"/>
        <v>#VALUE!</v>
      </c>
      <c r="I202" s="37" t="str">
        <f t="shared" si="31"/>
        <v/>
      </c>
      <c r="J202" s="38" t="str">
        <f t="shared" si="27"/>
        <v/>
      </c>
      <c r="K202" s="53">
        <f t="shared" si="32"/>
        <v>0</v>
      </c>
      <c r="L202" s="39" t="str">
        <f t="shared" si="33"/>
        <v/>
      </c>
      <c r="M202" s="40" t="str">
        <f t="shared" si="28"/>
        <v/>
      </c>
      <c r="N202" s="40" t="str">
        <f t="shared" si="24"/>
        <v/>
      </c>
      <c r="O202" s="40" t="str">
        <f t="shared" si="25"/>
        <v/>
      </c>
      <c r="P202" s="40" t="str">
        <f t="shared" si="26"/>
        <v/>
      </c>
      <c r="S202" s="9" t="str">
        <f t="shared" si="29"/>
        <v/>
      </c>
    </row>
    <row r="203" spans="8:19" ht="12.75" customHeight="1" x14ac:dyDescent="0.2">
      <c r="H203" s="52" t="e">
        <f t="shared" si="23"/>
        <v>#VALUE!</v>
      </c>
      <c r="I203" s="37" t="str">
        <f t="shared" si="31"/>
        <v/>
      </c>
      <c r="J203" s="38" t="str">
        <f t="shared" si="27"/>
        <v/>
      </c>
      <c r="K203" s="53">
        <f t="shared" si="32"/>
        <v>0</v>
      </c>
      <c r="L203" s="39" t="str">
        <f t="shared" si="33"/>
        <v/>
      </c>
      <c r="M203" s="40" t="str">
        <f t="shared" si="28"/>
        <v/>
      </c>
      <c r="N203" s="40" t="str">
        <f t="shared" si="24"/>
        <v/>
      </c>
      <c r="O203" s="40" t="str">
        <f t="shared" si="25"/>
        <v/>
      </c>
      <c r="P203" s="40" t="str">
        <f t="shared" si="26"/>
        <v/>
      </c>
      <c r="S203" s="9" t="str">
        <f t="shared" si="29"/>
        <v/>
      </c>
    </row>
    <row r="204" spans="8:19" ht="12.75" customHeight="1" x14ac:dyDescent="0.2">
      <c r="H204" s="52" t="e">
        <f t="shared" si="23"/>
        <v>#VALUE!</v>
      </c>
      <c r="I204" s="37" t="str">
        <f t="shared" si="31"/>
        <v/>
      </c>
      <c r="J204" s="38" t="str">
        <f t="shared" si="27"/>
        <v/>
      </c>
      <c r="K204" s="53">
        <f t="shared" si="32"/>
        <v>0</v>
      </c>
      <c r="L204" s="39" t="str">
        <f t="shared" si="33"/>
        <v/>
      </c>
      <c r="M204" s="40" t="str">
        <f t="shared" si="28"/>
        <v/>
      </c>
      <c r="N204" s="40" t="str">
        <f t="shared" si="24"/>
        <v/>
      </c>
      <c r="O204" s="40" t="str">
        <f t="shared" si="25"/>
        <v/>
      </c>
      <c r="P204" s="40" t="str">
        <f t="shared" si="26"/>
        <v/>
      </c>
      <c r="S204" s="9" t="str">
        <f t="shared" si="29"/>
        <v/>
      </c>
    </row>
    <row r="205" spans="8:19" ht="12.75" customHeight="1" x14ac:dyDescent="0.2">
      <c r="H205" s="52" t="e">
        <f t="shared" si="23"/>
        <v>#VALUE!</v>
      </c>
      <c r="I205" s="37" t="str">
        <f t="shared" si="31"/>
        <v/>
      </c>
      <c r="J205" s="38" t="str">
        <f t="shared" si="27"/>
        <v/>
      </c>
      <c r="K205" s="53">
        <f t="shared" si="32"/>
        <v>0</v>
      </c>
      <c r="L205" s="39" t="str">
        <f t="shared" si="33"/>
        <v/>
      </c>
      <c r="M205" s="40" t="str">
        <f t="shared" si="28"/>
        <v/>
      </c>
      <c r="N205" s="40" t="str">
        <f t="shared" si="24"/>
        <v/>
      </c>
      <c r="O205" s="40" t="str">
        <f t="shared" si="25"/>
        <v/>
      </c>
      <c r="P205" s="40" t="str">
        <f t="shared" si="26"/>
        <v/>
      </c>
      <c r="S205" s="9" t="str">
        <f t="shared" si="29"/>
        <v/>
      </c>
    </row>
    <row r="206" spans="8:19" ht="12.75" customHeight="1" x14ac:dyDescent="0.2">
      <c r="H206" s="52" t="e">
        <f t="shared" si="23"/>
        <v>#VALUE!</v>
      </c>
      <c r="I206" s="37" t="str">
        <f t="shared" si="31"/>
        <v/>
      </c>
      <c r="J206" s="38" t="str">
        <f t="shared" si="27"/>
        <v/>
      </c>
      <c r="K206" s="53">
        <f t="shared" si="32"/>
        <v>0</v>
      </c>
      <c r="L206" s="39" t="str">
        <f t="shared" si="33"/>
        <v/>
      </c>
      <c r="M206" s="40" t="str">
        <f t="shared" si="28"/>
        <v/>
      </c>
      <c r="N206" s="40" t="str">
        <f t="shared" si="24"/>
        <v/>
      </c>
      <c r="O206" s="40" t="str">
        <f t="shared" si="25"/>
        <v/>
      </c>
      <c r="P206" s="40" t="str">
        <f t="shared" si="26"/>
        <v/>
      </c>
      <c r="S206" s="9" t="str">
        <f t="shared" si="29"/>
        <v/>
      </c>
    </row>
    <row r="207" spans="8:19" ht="12.75" customHeight="1" x14ac:dyDescent="0.2">
      <c r="H207" s="52" t="e">
        <f t="shared" si="23"/>
        <v>#VALUE!</v>
      </c>
      <c r="I207" s="37" t="str">
        <f t="shared" si="31"/>
        <v/>
      </c>
      <c r="J207" s="38" t="str">
        <f t="shared" si="27"/>
        <v/>
      </c>
      <c r="K207" s="53">
        <f t="shared" si="32"/>
        <v>0</v>
      </c>
      <c r="L207" s="39" t="str">
        <f t="shared" si="33"/>
        <v/>
      </c>
      <c r="M207" s="40" t="str">
        <f t="shared" si="28"/>
        <v/>
      </c>
      <c r="N207" s="40" t="str">
        <f t="shared" si="24"/>
        <v/>
      </c>
      <c r="O207" s="40" t="str">
        <f t="shared" si="25"/>
        <v/>
      </c>
      <c r="P207" s="40" t="str">
        <f t="shared" si="26"/>
        <v/>
      </c>
      <c r="S207" s="9" t="str">
        <f t="shared" si="29"/>
        <v/>
      </c>
    </row>
    <row r="208" spans="8:19" ht="12.75" customHeight="1" x14ac:dyDescent="0.2">
      <c r="H208" s="52" t="e">
        <f t="shared" si="23"/>
        <v>#VALUE!</v>
      </c>
      <c r="I208" s="37" t="str">
        <f t="shared" si="31"/>
        <v/>
      </c>
      <c r="J208" s="38" t="str">
        <f t="shared" si="27"/>
        <v/>
      </c>
      <c r="K208" s="53">
        <f t="shared" si="32"/>
        <v>0</v>
      </c>
      <c r="L208" s="39" t="str">
        <f t="shared" si="33"/>
        <v/>
      </c>
      <c r="M208" s="40" t="str">
        <f t="shared" si="28"/>
        <v/>
      </c>
      <c r="N208" s="40" t="str">
        <f t="shared" si="24"/>
        <v/>
      </c>
      <c r="O208" s="40" t="str">
        <f t="shared" si="25"/>
        <v/>
      </c>
      <c r="P208" s="40" t="str">
        <f t="shared" si="26"/>
        <v/>
      </c>
      <c r="S208" s="9" t="str">
        <f t="shared" si="29"/>
        <v/>
      </c>
    </row>
    <row r="209" spans="8:19" ht="12.75" customHeight="1" x14ac:dyDescent="0.2">
      <c r="H209" s="52" t="e">
        <f t="shared" si="23"/>
        <v>#VALUE!</v>
      </c>
      <c r="I209" s="37" t="str">
        <f t="shared" si="31"/>
        <v/>
      </c>
      <c r="J209" s="38" t="str">
        <f t="shared" si="27"/>
        <v/>
      </c>
      <c r="K209" s="53">
        <f t="shared" si="32"/>
        <v>0</v>
      </c>
      <c r="L209" s="39" t="str">
        <f t="shared" si="33"/>
        <v/>
      </c>
      <c r="M209" s="40" t="str">
        <f t="shared" si="28"/>
        <v/>
      </c>
      <c r="N209" s="40" t="str">
        <f t="shared" si="24"/>
        <v/>
      </c>
      <c r="O209" s="40" t="str">
        <f t="shared" si="25"/>
        <v/>
      </c>
      <c r="P209" s="40" t="str">
        <f t="shared" si="26"/>
        <v/>
      </c>
      <c r="S209" s="9" t="str">
        <f t="shared" si="29"/>
        <v/>
      </c>
    </row>
    <row r="210" spans="8:19" ht="12.75" customHeight="1" x14ac:dyDescent="0.2">
      <c r="H210" s="52" t="e">
        <f t="shared" si="23"/>
        <v>#VALUE!</v>
      </c>
      <c r="I210" s="37" t="str">
        <f t="shared" si="31"/>
        <v/>
      </c>
      <c r="J210" s="38" t="str">
        <f t="shared" si="27"/>
        <v/>
      </c>
      <c r="K210" s="53">
        <f t="shared" si="32"/>
        <v>0</v>
      </c>
      <c r="L210" s="39" t="str">
        <f t="shared" si="33"/>
        <v/>
      </c>
      <c r="M210" s="40" t="str">
        <f t="shared" si="28"/>
        <v/>
      </c>
      <c r="N210" s="40" t="str">
        <f t="shared" si="24"/>
        <v/>
      </c>
      <c r="O210" s="40" t="str">
        <f t="shared" si="25"/>
        <v/>
      </c>
      <c r="P210" s="40" t="str">
        <f t="shared" si="26"/>
        <v/>
      </c>
      <c r="S210" s="9" t="str">
        <f t="shared" si="29"/>
        <v/>
      </c>
    </row>
    <row r="211" spans="8:19" ht="12.75" customHeight="1" x14ac:dyDescent="0.2">
      <c r="H211" s="52" t="e">
        <f t="shared" ref="H211:H258" si="34">I211/12</f>
        <v>#VALUE!</v>
      </c>
      <c r="I211" s="37" t="str">
        <f t="shared" si="31"/>
        <v/>
      </c>
      <c r="J211" s="38" t="str">
        <f t="shared" si="27"/>
        <v/>
      </c>
      <c r="K211" s="53">
        <f t="shared" si="32"/>
        <v>0</v>
      </c>
      <c r="L211" s="39" t="str">
        <f t="shared" si="33"/>
        <v/>
      </c>
      <c r="M211" s="40" t="str">
        <f t="shared" si="28"/>
        <v/>
      </c>
      <c r="N211" s="40" t="str">
        <f t="shared" ref="N211:N274" si="35">IF(I211&lt;&gt;"",$N$15*M211,"")</f>
        <v/>
      </c>
      <c r="O211" s="40" t="str">
        <f t="shared" ref="O211:O274" si="36">IF(I211&lt;&gt;"",L211-N211,"")</f>
        <v/>
      </c>
      <c r="P211" s="40" t="str">
        <f t="shared" ref="P211:P274" si="37">IF(I211&lt;&gt;"",M211-O211,"")</f>
        <v/>
      </c>
      <c r="S211" s="9" t="str">
        <f t="shared" si="29"/>
        <v/>
      </c>
    </row>
    <row r="212" spans="8:19" ht="12.75" customHeight="1" x14ac:dyDescent="0.2">
      <c r="H212" s="52" t="e">
        <f t="shared" si="34"/>
        <v>#VALUE!</v>
      </c>
      <c r="I212" s="37" t="str">
        <f t="shared" si="31"/>
        <v/>
      </c>
      <c r="J212" s="38" t="str">
        <f t="shared" ref="J212:J275" si="38">IF(I212="","",EDATE($J$19,I211))</f>
        <v/>
      </c>
      <c r="K212" s="53">
        <f t="shared" ref="K212:K275" si="39">IF(J213="",0,J213)</f>
        <v>0</v>
      </c>
      <c r="L212" s="39" t="str">
        <f t="shared" ref="L212:L275" si="40">IF(J212="","",$L$15)</f>
        <v/>
      </c>
      <c r="M212" s="40" t="str">
        <f t="shared" ref="M212:M275" si="41">IF(I212&lt;&gt;"",P211,"")</f>
        <v/>
      </c>
      <c r="N212" s="40" t="str">
        <f t="shared" si="35"/>
        <v/>
      </c>
      <c r="O212" s="40" t="str">
        <f t="shared" si="36"/>
        <v/>
      </c>
      <c r="P212" s="40" t="str">
        <f t="shared" si="37"/>
        <v/>
      </c>
      <c r="S212" s="9" t="str">
        <f t="shared" ref="S212:S275" si="42">I212</f>
        <v/>
      </c>
    </row>
    <row r="213" spans="8:19" ht="12.75" customHeight="1" x14ac:dyDescent="0.2">
      <c r="H213" s="52" t="e">
        <f t="shared" si="34"/>
        <v>#VALUE!</v>
      </c>
      <c r="I213" s="37" t="str">
        <f t="shared" ref="I213:I276" si="43">IF(I212&gt;=$I$15,"",I212+1)</f>
        <v/>
      </c>
      <c r="J213" s="38" t="str">
        <f t="shared" si="38"/>
        <v/>
      </c>
      <c r="K213" s="53">
        <f t="shared" si="39"/>
        <v>0</v>
      </c>
      <c r="L213" s="39" t="str">
        <f t="shared" si="40"/>
        <v/>
      </c>
      <c r="M213" s="40" t="str">
        <f t="shared" si="41"/>
        <v/>
      </c>
      <c r="N213" s="40" t="str">
        <f t="shared" si="35"/>
        <v/>
      </c>
      <c r="O213" s="40" t="str">
        <f t="shared" si="36"/>
        <v/>
      </c>
      <c r="P213" s="40" t="str">
        <f t="shared" si="37"/>
        <v/>
      </c>
      <c r="S213" s="9" t="str">
        <f t="shared" si="42"/>
        <v/>
      </c>
    </row>
    <row r="214" spans="8:19" ht="12.75" customHeight="1" x14ac:dyDescent="0.2">
      <c r="H214" s="52" t="e">
        <f t="shared" si="34"/>
        <v>#VALUE!</v>
      </c>
      <c r="I214" s="37" t="str">
        <f t="shared" si="43"/>
        <v/>
      </c>
      <c r="J214" s="38" t="str">
        <f t="shared" si="38"/>
        <v/>
      </c>
      <c r="K214" s="53">
        <f t="shared" si="39"/>
        <v>0</v>
      </c>
      <c r="L214" s="39" t="str">
        <f t="shared" si="40"/>
        <v/>
      </c>
      <c r="M214" s="40" t="str">
        <f t="shared" si="41"/>
        <v/>
      </c>
      <c r="N214" s="40" t="str">
        <f t="shared" si="35"/>
        <v/>
      </c>
      <c r="O214" s="40" t="str">
        <f t="shared" si="36"/>
        <v/>
      </c>
      <c r="P214" s="40" t="str">
        <f t="shared" si="37"/>
        <v/>
      </c>
      <c r="S214" s="9" t="str">
        <f t="shared" si="42"/>
        <v/>
      </c>
    </row>
    <row r="215" spans="8:19" ht="12.75" customHeight="1" x14ac:dyDescent="0.2">
      <c r="H215" s="52" t="e">
        <f t="shared" si="34"/>
        <v>#VALUE!</v>
      </c>
      <c r="I215" s="37" t="str">
        <f t="shared" si="43"/>
        <v/>
      </c>
      <c r="J215" s="38" t="str">
        <f t="shared" si="38"/>
        <v/>
      </c>
      <c r="K215" s="53">
        <f t="shared" si="39"/>
        <v>0</v>
      </c>
      <c r="L215" s="39" t="str">
        <f t="shared" si="40"/>
        <v/>
      </c>
      <c r="M215" s="40" t="str">
        <f t="shared" si="41"/>
        <v/>
      </c>
      <c r="N215" s="40" t="str">
        <f t="shared" si="35"/>
        <v/>
      </c>
      <c r="O215" s="40" t="str">
        <f t="shared" si="36"/>
        <v/>
      </c>
      <c r="P215" s="40" t="str">
        <f t="shared" si="37"/>
        <v/>
      </c>
      <c r="S215" s="9" t="str">
        <f t="shared" si="42"/>
        <v/>
      </c>
    </row>
    <row r="216" spans="8:19" ht="12.75" customHeight="1" x14ac:dyDescent="0.2">
      <c r="H216" s="52" t="e">
        <f t="shared" si="34"/>
        <v>#VALUE!</v>
      </c>
      <c r="I216" s="37" t="str">
        <f t="shared" si="43"/>
        <v/>
      </c>
      <c r="J216" s="38" t="str">
        <f t="shared" si="38"/>
        <v/>
      </c>
      <c r="K216" s="53">
        <f t="shared" si="39"/>
        <v>0</v>
      </c>
      <c r="L216" s="39" t="str">
        <f t="shared" si="40"/>
        <v/>
      </c>
      <c r="M216" s="40" t="str">
        <f t="shared" si="41"/>
        <v/>
      </c>
      <c r="N216" s="40" t="str">
        <f t="shared" si="35"/>
        <v/>
      </c>
      <c r="O216" s="40" t="str">
        <f t="shared" si="36"/>
        <v/>
      </c>
      <c r="P216" s="40" t="str">
        <f t="shared" si="37"/>
        <v/>
      </c>
      <c r="S216" s="9" t="str">
        <f t="shared" si="42"/>
        <v/>
      </c>
    </row>
    <row r="217" spans="8:19" ht="12.75" customHeight="1" x14ac:dyDescent="0.2">
      <c r="H217" s="52" t="e">
        <f t="shared" si="34"/>
        <v>#VALUE!</v>
      </c>
      <c r="I217" s="37" t="str">
        <f t="shared" si="43"/>
        <v/>
      </c>
      <c r="J217" s="38" t="str">
        <f t="shared" si="38"/>
        <v/>
      </c>
      <c r="K217" s="53">
        <f t="shared" si="39"/>
        <v>0</v>
      </c>
      <c r="L217" s="39" t="str">
        <f t="shared" si="40"/>
        <v/>
      </c>
      <c r="M217" s="40" t="str">
        <f t="shared" si="41"/>
        <v/>
      </c>
      <c r="N217" s="40" t="str">
        <f t="shared" si="35"/>
        <v/>
      </c>
      <c r="O217" s="40" t="str">
        <f t="shared" si="36"/>
        <v/>
      </c>
      <c r="P217" s="40" t="str">
        <f t="shared" si="37"/>
        <v/>
      </c>
      <c r="S217" s="9" t="str">
        <f t="shared" si="42"/>
        <v/>
      </c>
    </row>
    <row r="218" spans="8:19" ht="12.75" customHeight="1" x14ac:dyDescent="0.2">
      <c r="H218" s="52" t="e">
        <f t="shared" si="34"/>
        <v>#VALUE!</v>
      </c>
      <c r="I218" s="37" t="str">
        <f t="shared" si="43"/>
        <v/>
      </c>
      <c r="J218" s="38" t="str">
        <f t="shared" si="38"/>
        <v/>
      </c>
      <c r="K218" s="53">
        <f t="shared" si="39"/>
        <v>0</v>
      </c>
      <c r="L218" s="39" t="str">
        <f t="shared" si="40"/>
        <v/>
      </c>
      <c r="M218" s="40" t="str">
        <f t="shared" si="41"/>
        <v/>
      </c>
      <c r="N218" s="40" t="str">
        <f t="shared" si="35"/>
        <v/>
      </c>
      <c r="O218" s="40" t="str">
        <f t="shared" si="36"/>
        <v/>
      </c>
      <c r="P218" s="40" t="str">
        <f t="shared" si="37"/>
        <v/>
      </c>
      <c r="S218" s="9" t="str">
        <f t="shared" si="42"/>
        <v/>
      </c>
    </row>
    <row r="219" spans="8:19" ht="12.75" customHeight="1" x14ac:dyDescent="0.2">
      <c r="H219" s="52" t="e">
        <f t="shared" si="34"/>
        <v>#VALUE!</v>
      </c>
      <c r="I219" s="37" t="str">
        <f t="shared" si="43"/>
        <v/>
      </c>
      <c r="J219" s="38" t="str">
        <f t="shared" si="38"/>
        <v/>
      </c>
      <c r="K219" s="53">
        <f t="shared" si="39"/>
        <v>0</v>
      </c>
      <c r="L219" s="39" t="str">
        <f t="shared" si="40"/>
        <v/>
      </c>
      <c r="M219" s="40" t="str">
        <f t="shared" si="41"/>
        <v/>
      </c>
      <c r="N219" s="40" t="str">
        <f t="shared" si="35"/>
        <v/>
      </c>
      <c r="O219" s="40" t="str">
        <f t="shared" si="36"/>
        <v/>
      </c>
      <c r="P219" s="40" t="str">
        <f t="shared" si="37"/>
        <v/>
      </c>
      <c r="S219" s="9" t="str">
        <f t="shared" si="42"/>
        <v/>
      </c>
    </row>
    <row r="220" spans="8:19" ht="12.75" customHeight="1" x14ac:dyDescent="0.2">
      <c r="H220" s="52" t="e">
        <f t="shared" si="34"/>
        <v>#VALUE!</v>
      </c>
      <c r="I220" s="37" t="str">
        <f t="shared" si="43"/>
        <v/>
      </c>
      <c r="J220" s="38" t="str">
        <f t="shared" si="38"/>
        <v/>
      </c>
      <c r="K220" s="53">
        <f t="shared" si="39"/>
        <v>0</v>
      </c>
      <c r="L220" s="39" t="str">
        <f t="shared" si="40"/>
        <v/>
      </c>
      <c r="M220" s="40" t="str">
        <f t="shared" si="41"/>
        <v/>
      </c>
      <c r="N220" s="40" t="str">
        <f t="shared" si="35"/>
        <v/>
      </c>
      <c r="O220" s="40" t="str">
        <f t="shared" si="36"/>
        <v/>
      </c>
      <c r="P220" s="40" t="str">
        <f t="shared" si="37"/>
        <v/>
      </c>
      <c r="S220" s="9" t="str">
        <f t="shared" si="42"/>
        <v/>
      </c>
    </row>
    <row r="221" spans="8:19" ht="12.75" customHeight="1" x14ac:dyDescent="0.2">
      <c r="H221" s="52" t="e">
        <f t="shared" si="34"/>
        <v>#VALUE!</v>
      </c>
      <c r="I221" s="37" t="str">
        <f t="shared" si="43"/>
        <v/>
      </c>
      <c r="J221" s="38" t="str">
        <f t="shared" si="38"/>
        <v/>
      </c>
      <c r="K221" s="53">
        <f t="shared" si="39"/>
        <v>0</v>
      </c>
      <c r="L221" s="39" t="str">
        <f t="shared" si="40"/>
        <v/>
      </c>
      <c r="M221" s="40" t="str">
        <f t="shared" si="41"/>
        <v/>
      </c>
      <c r="N221" s="40" t="str">
        <f t="shared" si="35"/>
        <v/>
      </c>
      <c r="O221" s="40" t="str">
        <f t="shared" si="36"/>
        <v/>
      </c>
      <c r="P221" s="40" t="str">
        <f t="shared" si="37"/>
        <v/>
      </c>
      <c r="S221" s="9" t="str">
        <f t="shared" si="42"/>
        <v/>
      </c>
    </row>
    <row r="222" spans="8:19" ht="12.75" customHeight="1" x14ac:dyDescent="0.2">
      <c r="H222" s="52" t="e">
        <f t="shared" si="34"/>
        <v>#VALUE!</v>
      </c>
      <c r="I222" s="37" t="str">
        <f t="shared" si="43"/>
        <v/>
      </c>
      <c r="J222" s="38" t="str">
        <f t="shared" si="38"/>
        <v/>
      </c>
      <c r="K222" s="53">
        <f t="shared" si="39"/>
        <v>0</v>
      </c>
      <c r="L222" s="39" t="str">
        <f t="shared" si="40"/>
        <v/>
      </c>
      <c r="M222" s="40" t="str">
        <f t="shared" si="41"/>
        <v/>
      </c>
      <c r="N222" s="40" t="str">
        <f t="shared" si="35"/>
        <v/>
      </c>
      <c r="O222" s="40" t="str">
        <f t="shared" si="36"/>
        <v/>
      </c>
      <c r="P222" s="40" t="str">
        <f t="shared" si="37"/>
        <v/>
      </c>
      <c r="S222" s="9" t="str">
        <f t="shared" si="42"/>
        <v/>
      </c>
    </row>
    <row r="223" spans="8:19" ht="12.75" customHeight="1" x14ac:dyDescent="0.2">
      <c r="H223" s="52" t="e">
        <f t="shared" si="34"/>
        <v>#VALUE!</v>
      </c>
      <c r="I223" s="37" t="str">
        <f t="shared" si="43"/>
        <v/>
      </c>
      <c r="J223" s="38" t="str">
        <f t="shared" si="38"/>
        <v/>
      </c>
      <c r="K223" s="53">
        <f t="shared" si="39"/>
        <v>0</v>
      </c>
      <c r="L223" s="39" t="str">
        <f t="shared" si="40"/>
        <v/>
      </c>
      <c r="M223" s="40" t="str">
        <f t="shared" si="41"/>
        <v/>
      </c>
      <c r="N223" s="40" t="str">
        <f t="shared" si="35"/>
        <v/>
      </c>
      <c r="O223" s="40" t="str">
        <f t="shared" si="36"/>
        <v/>
      </c>
      <c r="P223" s="40" t="str">
        <f t="shared" si="37"/>
        <v/>
      </c>
      <c r="S223" s="9" t="str">
        <f t="shared" si="42"/>
        <v/>
      </c>
    </row>
    <row r="224" spans="8:19" ht="12.75" customHeight="1" x14ac:dyDescent="0.2">
      <c r="H224" s="52" t="e">
        <f t="shared" si="34"/>
        <v>#VALUE!</v>
      </c>
      <c r="I224" s="37" t="str">
        <f t="shared" si="43"/>
        <v/>
      </c>
      <c r="J224" s="38" t="str">
        <f t="shared" si="38"/>
        <v/>
      </c>
      <c r="K224" s="53">
        <f t="shared" si="39"/>
        <v>0</v>
      </c>
      <c r="L224" s="39" t="str">
        <f t="shared" si="40"/>
        <v/>
      </c>
      <c r="M224" s="40" t="str">
        <f t="shared" si="41"/>
        <v/>
      </c>
      <c r="N224" s="40" t="str">
        <f t="shared" si="35"/>
        <v/>
      </c>
      <c r="O224" s="40" t="str">
        <f t="shared" si="36"/>
        <v/>
      </c>
      <c r="P224" s="40" t="str">
        <f t="shared" si="37"/>
        <v/>
      </c>
      <c r="S224" s="9" t="str">
        <f t="shared" si="42"/>
        <v/>
      </c>
    </row>
    <row r="225" spans="8:19" ht="12.75" customHeight="1" x14ac:dyDescent="0.2">
      <c r="H225" s="52" t="e">
        <f t="shared" si="34"/>
        <v>#VALUE!</v>
      </c>
      <c r="I225" s="37" t="str">
        <f t="shared" si="43"/>
        <v/>
      </c>
      <c r="J225" s="38" t="str">
        <f t="shared" si="38"/>
        <v/>
      </c>
      <c r="K225" s="53">
        <f t="shared" si="39"/>
        <v>0</v>
      </c>
      <c r="L225" s="39" t="str">
        <f t="shared" si="40"/>
        <v/>
      </c>
      <c r="M225" s="40" t="str">
        <f t="shared" si="41"/>
        <v/>
      </c>
      <c r="N225" s="40" t="str">
        <f t="shared" si="35"/>
        <v/>
      </c>
      <c r="O225" s="40" t="str">
        <f t="shared" si="36"/>
        <v/>
      </c>
      <c r="P225" s="40" t="str">
        <f t="shared" si="37"/>
        <v/>
      </c>
      <c r="S225" s="9" t="str">
        <f t="shared" si="42"/>
        <v/>
      </c>
    </row>
    <row r="226" spans="8:19" ht="12.75" customHeight="1" x14ac:dyDescent="0.2">
      <c r="H226" s="52" t="e">
        <f t="shared" si="34"/>
        <v>#VALUE!</v>
      </c>
      <c r="I226" s="37" t="str">
        <f t="shared" si="43"/>
        <v/>
      </c>
      <c r="J226" s="38" t="str">
        <f t="shared" si="38"/>
        <v/>
      </c>
      <c r="K226" s="53">
        <f t="shared" si="39"/>
        <v>0</v>
      </c>
      <c r="L226" s="39" t="str">
        <f t="shared" si="40"/>
        <v/>
      </c>
      <c r="M226" s="40" t="str">
        <f t="shared" si="41"/>
        <v/>
      </c>
      <c r="N226" s="40" t="str">
        <f t="shared" si="35"/>
        <v/>
      </c>
      <c r="O226" s="40" t="str">
        <f t="shared" si="36"/>
        <v/>
      </c>
      <c r="P226" s="40" t="str">
        <f t="shared" si="37"/>
        <v/>
      </c>
      <c r="S226" s="9" t="str">
        <f t="shared" si="42"/>
        <v/>
      </c>
    </row>
    <row r="227" spans="8:19" ht="12.75" customHeight="1" x14ac:dyDescent="0.2">
      <c r="H227" s="52" t="e">
        <f t="shared" si="34"/>
        <v>#VALUE!</v>
      </c>
      <c r="I227" s="37" t="str">
        <f t="shared" si="43"/>
        <v/>
      </c>
      <c r="J227" s="38" t="str">
        <f t="shared" si="38"/>
        <v/>
      </c>
      <c r="K227" s="53">
        <f t="shared" si="39"/>
        <v>0</v>
      </c>
      <c r="L227" s="39" t="str">
        <f t="shared" si="40"/>
        <v/>
      </c>
      <c r="M227" s="40" t="str">
        <f t="shared" si="41"/>
        <v/>
      </c>
      <c r="N227" s="40" t="str">
        <f t="shared" si="35"/>
        <v/>
      </c>
      <c r="O227" s="40" t="str">
        <f t="shared" si="36"/>
        <v/>
      </c>
      <c r="P227" s="40" t="str">
        <f t="shared" si="37"/>
        <v/>
      </c>
      <c r="S227" s="9" t="str">
        <f t="shared" si="42"/>
        <v/>
      </c>
    </row>
    <row r="228" spans="8:19" ht="12.75" customHeight="1" x14ac:dyDescent="0.2">
      <c r="H228" s="52" t="e">
        <f t="shared" si="34"/>
        <v>#VALUE!</v>
      </c>
      <c r="I228" s="37" t="str">
        <f t="shared" si="43"/>
        <v/>
      </c>
      <c r="J228" s="38" t="str">
        <f t="shared" si="38"/>
        <v/>
      </c>
      <c r="K228" s="53">
        <f t="shared" si="39"/>
        <v>0</v>
      </c>
      <c r="L228" s="39" t="str">
        <f t="shared" si="40"/>
        <v/>
      </c>
      <c r="M228" s="40" t="str">
        <f t="shared" si="41"/>
        <v/>
      </c>
      <c r="N228" s="40" t="str">
        <f t="shared" si="35"/>
        <v/>
      </c>
      <c r="O228" s="40" t="str">
        <f t="shared" si="36"/>
        <v/>
      </c>
      <c r="P228" s="40" t="str">
        <f t="shared" si="37"/>
        <v/>
      </c>
      <c r="S228" s="9" t="str">
        <f t="shared" si="42"/>
        <v/>
      </c>
    </row>
    <row r="229" spans="8:19" ht="12.75" customHeight="1" x14ac:dyDescent="0.2">
      <c r="H229" s="52" t="e">
        <f t="shared" si="34"/>
        <v>#VALUE!</v>
      </c>
      <c r="I229" s="37" t="str">
        <f t="shared" si="43"/>
        <v/>
      </c>
      <c r="J229" s="38" t="str">
        <f t="shared" si="38"/>
        <v/>
      </c>
      <c r="K229" s="53">
        <f t="shared" si="39"/>
        <v>0</v>
      </c>
      <c r="L229" s="39" t="str">
        <f t="shared" si="40"/>
        <v/>
      </c>
      <c r="M229" s="40" t="str">
        <f t="shared" si="41"/>
        <v/>
      </c>
      <c r="N229" s="40" t="str">
        <f t="shared" si="35"/>
        <v/>
      </c>
      <c r="O229" s="40" t="str">
        <f t="shared" si="36"/>
        <v/>
      </c>
      <c r="P229" s="40" t="str">
        <f t="shared" si="37"/>
        <v/>
      </c>
      <c r="S229" s="9" t="str">
        <f t="shared" si="42"/>
        <v/>
      </c>
    </row>
    <row r="230" spans="8:19" ht="12.75" customHeight="1" x14ac:dyDescent="0.2">
      <c r="H230" s="52" t="e">
        <f t="shared" si="34"/>
        <v>#VALUE!</v>
      </c>
      <c r="I230" s="37" t="str">
        <f t="shared" si="43"/>
        <v/>
      </c>
      <c r="J230" s="38" t="str">
        <f t="shared" si="38"/>
        <v/>
      </c>
      <c r="K230" s="53">
        <f t="shared" si="39"/>
        <v>0</v>
      </c>
      <c r="L230" s="39" t="str">
        <f t="shared" si="40"/>
        <v/>
      </c>
      <c r="M230" s="40" t="str">
        <f t="shared" si="41"/>
        <v/>
      </c>
      <c r="N230" s="40" t="str">
        <f t="shared" si="35"/>
        <v/>
      </c>
      <c r="O230" s="40" t="str">
        <f t="shared" si="36"/>
        <v/>
      </c>
      <c r="P230" s="40" t="str">
        <f t="shared" si="37"/>
        <v/>
      </c>
      <c r="S230" s="9" t="str">
        <f t="shared" si="42"/>
        <v/>
      </c>
    </row>
    <row r="231" spans="8:19" ht="12.75" customHeight="1" x14ac:dyDescent="0.2">
      <c r="H231" s="52" t="e">
        <f t="shared" si="34"/>
        <v>#VALUE!</v>
      </c>
      <c r="I231" s="37" t="str">
        <f t="shared" si="43"/>
        <v/>
      </c>
      <c r="J231" s="38" t="str">
        <f t="shared" si="38"/>
        <v/>
      </c>
      <c r="K231" s="53">
        <f t="shared" si="39"/>
        <v>0</v>
      </c>
      <c r="L231" s="39" t="str">
        <f t="shared" si="40"/>
        <v/>
      </c>
      <c r="M231" s="40" t="str">
        <f t="shared" si="41"/>
        <v/>
      </c>
      <c r="N231" s="40" t="str">
        <f t="shared" si="35"/>
        <v/>
      </c>
      <c r="O231" s="40" t="str">
        <f t="shared" si="36"/>
        <v/>
      </c>
      <c r="P231" s="40" t="str">
        <f t="shared" si="37"/>
        <v/>
      </c>
      <c r="S231" s="9" t="str">
        <f t="shared" si="42"/>
        <v/>
      </c>
    </row>
    <row r="232" spans="8:19" ht="12.75" customHeight="1" x14ac:dyDescent="0.2">
      <c r="H232" s="52" t="e">
        <f t="shared" si="34"/>
        <v>#VALUE!</v>
      </c>
      <c r="I232" s="37" t="str">
        <f t="shared" si="43"/>
        <v/>
      </c>
      <c r="J232" s="38" t="str">
        <f t="shared" si="38"/>
        <v/>
      </c>
      <c r="K232" s="53">
        <f t="shared" si="39"/>
        <v>0</v>
      </c>
      <c r="L232" s="39" t="str">
        <f t="shared" si="40"/>
        <v/>
      </c>
      <c r="M232" s="40" t="str">
        <f t="shared" si="41"/>
        <v/>
      </c>
      <c r="N232" s="40" t="str">
        <f t="shared" si="35"/>
        <v/>
      </c>
      <c r="O232" s="40" t="str">
        <f t="shared" si="36"/>
        <v/>
      </c>
      <c r="P232" s="40" t="str">
        <f t="shared" si="37"/>
        <v/>
      </c>
      <c r="S232" s="9" t="str">
        <f t="shared" si="42"/>
        <v/>
      </c>
    </row>
    <row r="233" spans="8:19" ht="12.75" customHeight="1" x14ac:dyDescent="0.2">
      <c r="H233" s="52" t="e">
        <f t="shared" si="34"/>
        <v>#VALUE!</v>
      </c>
      <c r="I233" s="37" t="str">
        <f t="shared" si="43"/>
        <v/>
      </c>
      <c r="J233" s="38" t="str">
        <f t="shared" si="38"/>
        <v/>
      </c>
      <c r="K233" s="53">
        <f t="shared" si="39"/>
        <v>0</v>
      </c>
      <c r="L233" s="39" t="str">
        <f t="shared" si="40"/>
        <v/>
      </c>
      <c r="M233" s="40" t="str">
        <f t="shared" si="41"/>
        <v/>
      </c>
      <c r="N233" s="40" t="str">
        <f t="shared" si="35"/>
        <v/>
      </c>
      <c r="O233" s="40" t="str">
        <f t="shared" si="36"/>
        <v/>
      </c>
      <c r="P233" s="40" t="str">
        <f t="shared" si="37"/>
        <v/>
      </c>
      <c r="S233" s="9" t="str">
        <f t="shared" si="42"/>
        <v/>
      </c>
    </row>
    <row r="234" spans="8:19" ht="12.75" customHeight="1" x14ac:dyDescent="0.2">
      <c r="H234" s="52" t="e">
        <f t="shared" si="34"/>
        <v>#VALUE!</v>
      </c>
      <c r="I234" s="37" t="str">
        <f t="shared" si="43"/>
        <v/>
      </c>
      <c r="J234" s="38" t="str">
        <f t="shared" si="38"/>
        <v/>
      </c>
      <c r="K234" s="53">
        <f t="shared" si="39"/>
        <v>0</v>
      </c>
      <c r="L234" s="39" t="str">
        <f t="shared" si="40"/>
        <v/>
      </c>
      <c r="M234" s="40" t="str">
        <f t="shared" si="41"/>
        <v/>
      </c>
      <c r="N234" s="40" t="str">
        <f t="shared" si="35"/>
        <v/>
      </c>
      <c r="O234" s="40" t="str">
        <f t="shared" si="36"/>
        <v/>
      </c>
      <c r="P234" s="40" t="str">
        <f t="shared" si="37"/>
        <v/>
      </c>
      <c r="S234" s="9" t="str">
        <f t="shared" si="42"/>
        <v/>
      </c>
    </row>
    <row r="235" spans="8:19" ht="12.75" customHeight="1" x14ac:dyDescent="0.2">
      <c r="H235" s="52" t="e">
        <f t="shared" si="34"/>
        <v>#VALUE!</v>
      </c>
      <c r="I235" s="37" t="str">
        <f t="shared" si="43"/>
        <v/>
      </c>
      <c r="J235" s="38" t="str">
        <f t="shared" si="38"/>
        <v/>
      </c>
      <c r="K235" s="53">
        <f t="shared" si="39"/>
        <v>0</v>
      </c>
      <c r="L235" s="39" t="str">
        <f t="shared" si="40"/>
        <v/>
      </c>
      <c r="M235" s="40" t="str">
        <f t="shared" si="41"/>
        <v/>
      </c>
      <c r="N235" s="40" t="str">
        <f t="shared" si="35"/>
        <v/>
      </c>
      <c r="O235" s="40" t="str">
        <f t="shared" si="36"/>
        <v/>
      </c>
      <c r="P235" s="40" t="str">
        <f t="shared" si="37"/>
        <v/>
      </c>
      <c r="S235" s="9" t="str">
        <f t="shared" si="42"/>
        <v/>
      </c>
    </row>
    <row r="236" spans="8:19" ht="12.75" customHeight="1" x14ac:dyDescent="0.2">
      <c r="H236" s="52" t="e">
        <f t="shared" si="34"/>
        <v>#VALUE!</v>
      </c>
      <c r="I236" s="37" t="str">
        <f t="shared" si="43"/>
        <v/>
      </c>
      <c r="J236" s="38" t="str">
        <f t="shared" si="38"/>
        <v/>
      </c>
      <c r="K236" s="53">
        <f t="shared" si="39"/>
        <v>0</v>
      </c>
      <c r="L236" s="39" t="str">
        <f t="shared" si="40"/>
        <v/>
      </c>
      <c r="M236" s="40" t="str">
        <f t="shared" si="41"/>
        <v/>
      </c>
      <c r="N236" s="40" t="str">
        <f t="shared" si="35"/>
        <v/>
      </c>
      <c r="O236" s="40" t="str">
        <f t="shared" si="36"/>
        <v/>
      </c>
      <c r="P236" s="40" t="str">
        <f t="shared" si="37"/>
        <v/>
      </c>
      <c r="S236" s="9" t="str">
        <f t="shared" si="42"/>
        <v/>
      </c>
    </row>
    <row r="237" spans="8:19" ht="12.75" customHeight="1" x14ac:dyDescent="0.2">
      <c r="H237" s="52" t="e">
        <f t="shared" si="34"/>
        <v>#VALUE!</v>
      </c>
      <c r="I237" s="37" t="str">
        <f t="shared" si="43"/>
        <v/>
      </c>
      <c r="J237" s="38" t="str">
        <f t="shared" si="38"/>
        <v/>
      </c>
      <c r="K237" s="53">
        <f t="shared" si="39"/>
        <v>0</v>
      </c>
      <c r="L237" s="39" t="str">
        <f t="shared" si="40"/>
        <v/>
      </c>
      <c r="M237" s="40" t="str">
        <f t="shared" si="41"/>
        <v/>
      </c>
      <c r="N237" s="40" t="str">
        <f t="shared" si="35"/>
        <v/>
      </c>
      <c r="O237" s="40" t="str">
        <f t="shared" si="36"/>
        <v/>
      </c>
      <c r="P237" s="40" t="str">
        <f t="shared" si="37"/>
        <v/>
      </c>
      <c r="S237" s="9" t="str">
        <f t="shared" si="42"/>
        <v/>
      </c>
    </row>
    <row r="238" spans="8:19" ht="12.75" customHeight="1" x14ac:dyDescent="0.2">
      <c r="H238" s="52" t="e">
        <f t="shared" si="34"/>
        <v>#VALUE!</v>
      </c>
      <c r="I238" s="37" t="str">
        <f t="shared" si="43"/>
        <v/>
      </c>
      <c r="J238" s="38" t="str">
        <f t="shared" si="38"/>
        <v/>
      </c>
      <c r="K238" s="53">
        <f t="shared" si="39"/>
        <v>0</v>
      </c>
      <c r="L238" s="39" t="str">
        <f t="shared" si="40"/>
        <v/>
      </c>
      <c r="M238" s="40" t="str">
        <f t="shared" si="41"/>
        <v/>
      </c>
      <c r="N238" s="40" t="str">
        <f t="shared" si="35"/>
        <v/>
      </c>
      <c r="O238" s="40" t="str">
        <f t="shared" si="36"/>
        <v/>
      </c>
      <c r="P238" s="40" t="str">
        <f t="shared" si="37"/>
        <v/>
      </c>
      <c r="S238" s="9" t="str">
        <f t="shared" si="42"/>
        <v/>
      </c>
    </row>
    <row r="239" spans="8:19" ht="12.75" customHeight="1" x14ac:dyDescent="0.2">
      <c r="H239" s="52" t="e">
        <f t="shared" si="34"/>
        <v>#VALUE!</v>
      </c>
      <c r="I239" s="37" t="str">
        <f t="shared" si="43"/>
        <v/>
      </c>
      <c r="J239" s="38" t="str">
        <f t="shared" si="38"/>
        <v/>
      </c>
      <c r="K239" s="53">
        <f t="shared" si="39"/>
        <v>0</v>
      </c>
      <c r="L239" s="39" t="str">
        <f t="shared" si="40"/>
        <v/>
      </c>
      <c r="M239" s="40" t="str">
        <f t="shared" si="41"/>
        <v/>
      </c>
      <c r="N239" s="40" t="str">
        <f t="shared" si="35"/>
        <v/>
      </c>
      <c r="O239" s="40" t="str">
        <f t="shared" si="36"/>
        <v/>
      </c>
      <c r="P239" s="40" t="str">
        <f t="shared" si="37"/>
        <v/>
      </c>
      <c r="S239" s="9" t="str">
        <f t="shared" si="42"/>
        <v/>
      </c>
    </row>
    <row r="240" spans="8:19" ht="12.75" customHeight="1" x14ac:dyDescent="0.2">
      <c r="H240" s="52" t="e">
        <f t="shared" si="34"/>
        <v>#VALUE!</v>
      </c>
      <c r="I240" s="37" t="str">
        <f t="shared" si="43"/>
        <v/>
      </c>
      <c r="J240" s="38" t="str">
        <f t="shared" si="38"/>
        <v/>
      </c>
      <c r="K240" s="53">
        <f t="shared" si="39"/>
        <v>0</v>
      </c>
      <c r="L240" s="39" t="str">
        <f t="shared" si="40"/>
        <v/>
      </c>
      <c r="M240" s="40" t="str">
        <f t="shared" si="41"/>
        <v/>
      </c>
      <c r="N240" s="40" t="str">
        <f t="shared" si="35"/>
        <v/>
      </c>
      <c r="O240" s="40" t="str">
        <f t="shared" si="36"/>
        <v/>
      </c>
      <c r="P240" s="40" t="str">
        <f t="shared" si="37"/>
        <v/>
      </c>
      <c r="S240" s="9" t="str">
        <f t="shared" si="42"/>
        <v/>
      </c>
    </row>
    <row r="241" spans="8:19" ht="12.75" customHeight="1" x14ac:dyDescent="0.2">
      <c r="H241" s="52" t="e">
        <f t="shared" si="34"/>
        <v>#VALUE!</v>
      </c>
      <c r="I241" s="37" t="str">
        <f t="shared" si="43"/>
        <v/>
      </c>
      <c r="J241" s="38" t="str">
        <f t="shared" si="38"/>
        <v/>
      </c>
      <c r="K241" s="53">
        <f t="shared" si="39"/>
        <v>0</v>
      </c>
      <c r="L241" s="39" t="str">
        <f t="shared" si="40"/>
        <v/>
      </c>
      <c r="M241" s="40" t="str">
        <f t="shared" si="41"/>
        <v/>
      </c>
      <c r="N241" s="40" t="str">
        <f t="shared" si="35"/>
        <v/>
      </c>
      <c r="O241" s="40" t="str">
        <f t="shared" si="36"/>
        <v/>
      </c>
      <c r="P241" s="40" t="str">
        <f t="shared" si="37"/>
        <v/>
      </c>
      <c r="S241" s="9" t="str">
        <f t="shared" si="42"/>
        <v/>
      </c>
    </row>
    <row r="242" spans="8:19" ht="12.75" customHeight="1" x14ac:dyDescent="0.2">
      <c r="H242" s="52" t="e">
        <f t="shared" si="34"/>
        <v>#VALUE!</v>
      </c>
      <c r="I242" s="37" t="str">
        <f t="shared" si="43"/>
        <v/>
      </c>
      <c r="J242" s="38" t="str">
        <f t="shared" si="38"/>
        <v/>
      </c>
      <c r="K242" s="53">
        <f t="shared" si="39"/>
        <v>0</v>
      </c>
      <c r="L242" s="39" t="str">
        <f t="shared" si="40"/>
        <v/>
      </c>
      <c r="M242" s="40" t="str">
        <f t="shared" si="41"/>
        <v/>
      </c>
      <c r="N242" s="40" t="str">
        <f t="shared" si="35"/>
        <v/>
      </c>
      <c r="O242" s="40" t="str">
        <f t="shared" si="36"/>
        <v/>
      </c>
      <c r="P242" s="40" t="str">
        <f t="shared" si="37"/>
        <v/>
      </c>
      <c r="S242" s="9" t="str">
        <f t="shared" si="42"/>
        <v/>
      </c>
    </row>
    <row r="243" spans="8:19" ht="12.75" customHeight="1" x14ac:dyDescent="0.2">
      <c r="H243" s="52" t="e">
        <f t="shared" si="34"/>
        <v>#VALUE!</v>
      </c>
      <c r="I243" s="37" t="str">
        <f t="shared" si="43"/>
        <v/>
      </c>
      <c r="J243" s="38" t="str">
        <f t="shared" si="38"/>
        <v/>
      </c>
      <c r="K243" s="53">
        <f t="shared" si="39"/>
        <v>0</v>
      </c>
      <c r="L243" s="39" t="str">
        <f t="shared" si="40"/>
        <v/>
      </c>
      <c r="M243" s="40" t="str">
        <f t="shared" si="41"/>
        <v/>
      </c>
      <c r="N243" s="40" t="str">
        <f t="shared" si="35"/>
        <v/>
      </c>
      <c r="O243" s="40" t="str">
        <f t="shared" si="36"/>
        <v/>
      </c>
      <c r="P243" s="40" t="str">
        <f t="shared" si="37"/>
        <v/>
      </c>
      <c r="S243" s="9" t="str">
        <f t="shared" si="42"/>
        <v/>
      </c>
    </row>
    <row r="244" spans="8:19" ht="12.75" customHeight="1" x14ac:dyDescent="0.2">
      <c r="H244" s="52" t="e">
        <f t="shared" si="34"/>
        <v>#VALUE!</v>
      </c>
      <c r="I244" s="37" t="str">
        <f t="shared" si="43"/>
        <v/>
      </c>
      <c r="J244" s="38" t="str">
        <f t="shared" si="38"/>
        <v/>
      </c>
      <c r="K244" s="53">
        <f t="shared" si="39"/>
        <v>0</v>
      </c>
      <c r="L244" s="39" t="str">
        <f t="shared" si="40"/>
        <v/>
      </c>
      <c r="M244" s="40" t="str">
        <f t="shared" si="41"/>
        <v/>
      </c>
      <c r="N244" s="40" t="str">
        <f t="shared" si="35"/>
        <v/>
      </c>
      <c r="O244" s="40" t="str">
        <f t="shared" si="36"/>
        <v/>
      </c>
      <c r="P244" s="40" t="str">
        <f t="shared" si="37"/>
        <v/>
      </c>
      <c r="S244" s="9" t="str">
        <f t="shared" si="42"/>
        <v/>
      </c>
    </row>
    <row r="245" spans="8:19" ht="12.75" customHeight="1" x14ac:dyDescent="0.2">
      <c r="H245" s="52" t="e">
        <f t="shared" si="34"/>
        <v>#VALUE!</v>
      </c>
      <c r="I245" s="37" t="str">
        <f t="shared" si="43"/>
        <v/>
      </c>
      <c r="J245" s="38" t="str">
        <f t="shared" si="38"/>
        <v/>
      </c>
      <c r="K245" s="53">
        <f t="shared" si="39"/>
        <v>0</v>
      </c>
      <c r="L245" s="39" t="str">
        <f t="shared" si="40"/>
        <v/>
      </c>
      <c r="M245" s="40" t="str">
        <f t="shared" si="41"/>
        <v/>
      </c>
      <c r="N245" s="40" t="str">
        <f t="shared" si="35"/>
        <v/>
      </c>
      <c r="O245" s="40" t="str">
        <f t="shared" si="36"/>
        <v/>
      </c>
      <c r="P245" s="40" t="str">
        <f t="shared" si="37"/>
        <v/>
      </c>
      <c r="S245" s="9" t="str">
        <f t="shared" si="42"/>
        <v/>
      </c>
    </row>
    <row r="246" spans="8:19" ht="12.75" customHeight="1" x14ac:dyDescent="0.2">
      <c r="H246" s="52" t="e">
        <f t="shared" si="34"/>
        <v>#VALUE!</v>
      </c>
      <c r="I246" s="37" t="str">
        <f t="shared" si="43"/>
        <v/>
      </c>
      <c r="J246" s="38" t="str">
        <f t="shared" si="38"/>
        <v/>
      </c>
      <c r="K246" s="53">
        <f t="shared" si="39"/>
        <v>0</v>
      </c>
      <c r="L246" s="39" t="str">
        <f t="shared" si="40"/>
        <v/>
      </c>
      <c r="M246" s="40" t="str">
        <f t="shared" si="41"/>
        <v/>
      </c>
      <c r="N246" s="40" t="str">
        <f t="shared" si="35"/>
        <v/>
      </c>
      <c r="O246" s="40" t="str">
        <f t="shared" si="36"/>
        <v/>
      </c>
      <c r="P246" s="40" t="str">
        <f t="shared" si="37"/>
        <v/>
      </c>
      <c r="S246" s="9" t="str">
        <f t="shared" si="42"/>
        <v/>
      </c>
    </row>
    <row r="247" spans="8:19" ht="12.75" customHeight="1" x14ac:dyDescent="0.2">
      <c r="H247" s="52" t="e">
        <f t="shared" si="34"/>
        <v>#VALUE!</v>
      </c>
      <c r="I247" s="37" t="str">
        <f t="shared" si="43"/>
        <v/>
      </c>
      <c r="J247" s="38" t="str">
        <f t="shared" si="38"/>
        <v/>
      </c>
      <c r="K247" s="53">
        <f t="shared" si="39"/>
        <v>0</v>
      </c>
      <c r="L247" s="39" t="str">
        <f t="shared" si="40"/>
        <v/>
      </c>
      <c r="M247" s="40" t="str">
        <f t="shared" si="41"/>
        <v/>
      </c>
      <c r="N247" s="40" t="str">
        <f t="shared" si="35"/>
        <v/>
      </c>
      <c r="O247" s="40" t="str">
        <f t="shared" si="36"/>
        <v/>
      </c>
      <c r="P247" s="40" t="str">
        <f t="shared" si="37"/>
        <v/>
      </c>
      <c r="S247" s="9" t="str">
        <f t="shared" si="42"/>
        <v/>
      </c>
    </row>
    <row r="248" spans="8:19" ht="12.75" customHeight="1" x14ac:dyDescent="0.2">
      <c r="H248" s="52" t="e">
        <f t="shared" si="34"/>
        <v>#VALUE!</v>
      </c>
      <c r="I248" s="37" t="str">
        <f t="shared" si="43"/>
        <v/>
      </c>
      <c r="J248" s="38" t="str">
        <f t="shared" si="38"/>
        <v/>
      </c>
      <c r="K248" s="53">
        <f t="shared" si="39"/>
        <v>0</v>
      </c>
      <c r="L248" s="39" t="str">
        <f t="shared" si="40"/>
        <v/>
      </c>
      <c r="M248" s="40" t="str">
        <f t="shared" si="41"/>
        <v/>
      </c>
      <c r="N248" s="40" t="str">
        <f t="shared" si="35"/>
        <v/>
      </c>
      <c r="O248" s="40" t="str">
        <f t="shared" si="36"/>
        <v/>
      </c>
      <c r="P248" s="40" t="str">
        <f t="shared" si="37"/>
        <v/>
      </c>
      <c r="S248" s="9" t="str">
        <f t="shared" si="42"/>
        <v/>
      </c>
    </row>
    <row r="249" spans="8:19" ht="12.75" customHeight="1" x14ac:dyDescent="0.2">
      <c r="H249" s="52" t="e">
        <f t="shared" si="34"/>
        <v>#VALUE!</v>
      </c>
      <c r="I249" s="37" t="str">
        <f t="shared" si="43"/>
        <v/>
      </c>
      <c r="J249" s="38" t="str">
        <f t="shared" si="38"/>
        <v/>
      </c>
      <c r="K249" s="53">
        <f t="shared" si="39"/>
        <v>0</v>
      </c>
      <c r="L249" s="39" t="str">
        <f t="shared" si="40"/>
        <v/>
      </c>
      <c r="M249" s="40" t="str">
        <f t="shared" si="41"/>
        <v/>
      </c>
      <c r="N249" s="40" t="str">
        <f t="shared" si="35"/>
        <v/>
      </c>
      <c r="O249" s="40" t="str">
        <f t="shared" si="36"/>
        <v/>
      </c>
      <c r="P249" s="40" t="str">
        <f t="shared" si="37"/>
        <v/>
      </c>
      <c r="S249" s="9" t="str">
        <f t="shared" si="42"/>
        <v/>
      </c>
    </row>
    <row r="250" spans="8:19" ht="12.75" customHeight="1" x14ac:dyDescent="0.2">
      <c r="H250" s="52" t="e">
        <f t="shared" si="34"/>
        <v>#VALUE!</v>
      </c>
      <c r="I250" s="37" t="str">
        <f t="shared" si="43"/>
        <v/>
      </c>
      <c r="J250" s="38" t="str">
        <f t="shared" si="38"/>
        <v/>
      </c>
      <c r="K250" s="53">
        <f t="shared" si="39"/>
        <v>0</v>
      </c>
      <c r="L250" s="39" t="str">
        <f t="shared" si="40"/>
        <v/>
      </c>
      <c r="M250" s="40" t="str">
        <f t="shared" si="41"/>
        <v/>
      </c>
      <c r="N250" s="40" t="str">
        <f t="shared" si="35"/>
        <v/>
      </c>
      <c r="O250" s="40" t="str">
        <f t="shared" si="36"/>
        <v/>
      </c>
      <c r="P250" s="40" t="str">
        <f t="shared" si="37"/>
        <v/>
      </c>
      <c r="S250" s="9" t="str">
        <f t="shared" si="42"/>
        <v/>
      </c>
    </row>
    <row r="251" spans="8:19" ht="12.75" customHeight="1" x14ac:dyDescent="0.2">
      <c r="H251" s="52" t="e">
        <f t="shared" si="34"/>
        <v>#VALUE!</v>
      </c>
      <c r="I251" s="37" t="str">
        <f t="shared" si="43"/>
        <v/>
      </c>
      <c r="J251" s="38" t="str">
        <f t="shared" si="38"/>
        <v/>
      </c>
      <c r="K251" s="53">
        <f t="shared" si="39"/>
        <v>0</v>
      </c>
      <c r="L251" s="39" t="str">
        <f t="shared" si="40"/>
        <v/>
      </c>
      <c r="M251" s="40" t="str">
        <f t="shared" si="41"/>
        <v/>
      </c>
      <c r="N251" s="40" t="str">
        <f t="shared" si="35"/>
        <v/>
      </c>
      <c r="O251" s="40" t="str">
        <f t="shared" si="36"/>
        <v/>
      </c>
      <c r="P251" s="40" t="str">
        <f t="shared" si="37"/>
        <v/>
      </c>
      <c r="S251" s="9" t="str">
        <f t="shared" si="42"/>
        <v/>
      </c>
    </row>
    <row r="252" spans="8:19" ht="12.75" customHeight="1" x14ac:dyDescent="0.2">
      <c r="H252" s="52" t="e">
        <f t="shared" si="34"/>
        <v>#VALUE!</v>
      </c>
      <c r="I252" s="37" t="str">
        <f t="shared" si="43"/>
        <v/>
      </c>
      <c r="J252" s="38" t="str">
        <f t="shared" si="38"/>
        <v/>
      </c>
      <c r="K252" s="53">
        <f t="shared" si="39"/>
        <v>0</v>
      </c>
      <c r="L252" s="39" t="str">
        <f t="shared" si="40"/>
        <v/>
      </c>
      <c r="M252" s="40" t="str">
        <f t="shared" si="41"/>
        <v/>
      </c>
      <c r="N252" s="40" t="str">
        <f t="shared" si="35"/>
        <v/>
      </c>
      <c r="O252" s="40" t="str">
        <f t="shared" si="36"/>
        <v/>
      </c>
      <c r="P252" s="40" t="str">
        <f t="shared" si="37"/>
        <v/>
      </c>
      <c r="S252" s="9" t="str">
        <f t="shared" si="42"/>
        <v/>
      </c>
    </row>
    <row r="253" spans="8:19" ht="12.75" customHeight="1" x14ac:dyDescent="0.2">
      <c r="H253" s="52" t="e">
        <f t="shared" si="34"/>
        <v>#VALUE!</v>
      </c>
      <c r="I253" s="37" t="str">
        <f t="shared" si="43"/>
        <v/>
      </c>
      <c r="J253" s="38" t="str">
        <f t="shared" si="38"/>
        <v/>
      </c>
      <c r="K253" s="53">
        <f t="shared" si="39"/>
        <v>0</v>
      </c>
      <c r="L253" s="39" t="str">
        <f t="shared" si="40"/>
        <v/>
      </c>
      <c r="M253" s="40" t="str">
        <f t="shared" si="41"/>
        <v/>
      </c>
      <c r="N253" s="40" t="str">
        <f t="shared" si="35"/>
        <v/>
      </c>
      <c r="O253" s="40" t="str">
        <f t="shared" si="36"/>
        <v/>
      </c>
      <c r="P253" s="40" t="str">
        <f t="shared" si="37"/>
        <v/>
      </c>
      <c r="S253" s="9" t="str">
        <f t="shared" si="42"/>
        <v/>
      </c>
    </row>
    <row r="254" spans="8:19" ht="12.75" customHeight="1" x14ac:dyDescent="0.2">
      <c r="H254" s="52" t="e">
        <f t="shared" si="34"/>
        <v>#VALUE!</v>
      </c>
      <c r="I254" s="37" t="str">
        <f t="shared" si="43"/>
        <v/>
      </c>
      <c r="J254" s="38" t="str">
        <f t="shared" si="38"/>
        <v/>
      </c>
      <c r="K254" s="53">
        <f t="shared" si="39"/>
        <v>0</v>
      </c>
      <c r="L254" s="39" t="str">
        <f t="shared" si="40"/>
        <v/>
      </c>
      <c r="M254" s="40" t="str">
        <f t="shared" si="41"/>
        <v/>
      </c>
      <c r="N254" s="40" t="str">
        <f t="shared" si="35"/>
        <v/>
      </c>
      <c r="O254" s="40" t="str">
        <f t="shared" si="36"/>
        <v/>
      </c>
      <c r="P254" s="40" t="str">
        <f t="shared" si="37"/>
        <v/>
      </c>
      <c r="S254" s="9" t="str">
        <f t="shared" si="42"/>
        <v/>
      </c>
    </row>
    <row r="255" spans="8:19" ht="12.75" customHeight="1" x14ac:dyDescent="0.2">
      <c r="H255" s="52" t="e">
        <f t="shared" si="34"/>
        <v>#VALUE!</v>
      </c>
      <c r="I255" s="37" t="str">
        <f t="shared" si="43"/>
        <v/>
      </c>
      <c r="J255" s="38" t="str">
        <f t="shared" si="38"/>
        <v/>
      </c>
      <c r="K255" s="53">
        <f t="shared" si="39"/>
        <v>0</v>
      </c>
      <c r="L255" s="39" t="str">
        <f t="shared" si="40"/>
        <v/>
      </c>
      <c r="M255" s="40" t="str">
        <f t="shared" si="41"/>
        <v/>
      </c>
      <c r="N255" s="40" t="str">
        <f t="shared" si="35"/>
        <v/>
      </c>
      <c r="O255" s="40" t="str">
        <f t="shared" si="36"/>
        <v/>
      </c>
      <c r="P255" s="40" t="str">
        <f t="shared" si="37"/>
        <v/>
      </c>
      <c r="S255" s="9" t="str">
        <f t="shared" si="42"/>
        <v/>
      </c>
    </row>
    <row r="256" spans="8:19" ht="12.75" customHeight="1" x14ac:dyDescent="0.2">
      <c r="H256" s="52" t="e">
        <f t="shared" si="34"/>
        <v>#VALUE!</v>
      </c>
      <c r="I256" s="37" t="str">
        <f t="shared" si="43"/>
        <v/>
      </c>
      <c r="J256" s="38" t="str">
        <f t="shared" si="38"/>
        <v/>
      </c>
      <c r="K256" s="53">
        <f t="shared" si="39"/>
        <v>0</v>
      </c>
      <c r="L256" s="39" t="str">
        <f t="shared" si="40"/>
        <v/>
      </c>
      <c r="M256" s="40" t="str">
        <f t="shared" si="41"/>
        <v/>
      </c>
      <c r="N256" s="40" t="str">
        <f t="shared" si="35"/>
        <v/>
      </c>
      <c r="O256" s="40" t="str">
        <f t="shared" si="36"/>
        <v/>
      </c>
      <c r="P256" s="40" t="str">
        <f t="shared" si="37"/>
        <v/>
      </c>
      <c r="S256" s="9" t="str">
        <f t="shared" si="42"/>
        <v/>
      </c>
    </row>
    <row r="257" spans="8:19" ht="12.75" customHeight="1" x14ac:dyDescent="0.2">
      <c r="H257" s="52" t="e">
        <f t="shared" si="34"/>
        <v>#VALUE!</v>
      </c>
      <c r="I257" s="37" t="str">
        <f t="shared" si="43"/>
        <v/>
      </c>
      <c r="J257" s="38" t="str">
        <f t="shared" si="38"/>
        <v/>
      </c>
      <c r="K257" s="53">
        <f t="shared" si="39"/>
        <v>0</v>
      </c>
      <c r="L257" s="39" t="str">
        <f t="shared" si="40"/>
        <v/>
      </c>
      <c r="M257" s="40" t="str">
        <f t="shared" si="41"/>
        <v/>
      </c>
      <c r="N257" s="40" t="str">
        <f t="shared" si="35"/>
        <v/>
      </c>
      <c r="O257" s="40" t="str">
        <f t="shared" si="36"/>
        <v/>
      </c>
      <c r="P257" s="40" t="str">
        <f t="shared" si="37"/>
        <v/>
      </c>
      <c r="S257" s="9" t="str">
        <f t="shared" si="42"/>
        <v/>
      </c>
    </row>
    <row r="258" spans="8:19" ht="12.75" customHeight="1" x14ac:dyDescent="0.2">
      <c r="H258" s="52" t="e">
        <f t="shared" si="34"/>
        <v>#VALUE!</v>
      </c>
      <c r="I258" s="37" t="str">
        <f t="shared" si="43"/>
        <v/>
      </c>
      <c r="J258" s="38" t="str">
        <f t="shared" si="38"/>
        <v/>
      </c>
      <c r="K258" s="53">
        <f t="shared" si="39"/>
        <v>0</v>
      </c>
      <c r="L258" s="39" t="str">
        <f t="shared" si="40"/>
        <v/>
      </c>
      <c r="M258" s="40" t="str">
        <f t="shared" si="41"/>
        <v/>
      </c>
      <c r="N258" s="40" t="str">
        <f t="shared" si="35"/>
        <v/>
      </c>
      <c r="O258" s="40" t="str">
        <f t="shared" si="36"/>
        <v/>
      </c>
      <c r="P258" s="40" t="str">
        <f t="shared" si="37"/>
        <v/>
      </c>
      <c r="S258" s="9" t="str">
        <f t="shared" si="42"/>
        <v/>
      </c>
    </row>
    <row r="259" spans="8:19" ht="12.75" customHeight="1" x14ac:dyDescent="0.2">
      <c r="I259" s="37" t="str">
        <f t="shared" si="43"/>
        <v/>
      </c>
      <c r="J259" s="38" t="str">
        <f t="shared" si="38"/>
        <v/>
      </c>
      <c r="K259" s="53">
        <f t="shared" si="39"/>
        <v>0</v>
      </c>
      <c r="L259" s="39" t="str">
        <f t="shared" si="40"/>
        <v/>
      </c>
      <c r="M259" s="40" t="str">
        <f t="shared" si="41"/>
        <v/>
      </c>
      <c r="N259" s="40" t="str">
        <f t="shared" si="35"/>
        <v/>
      </c>
      <c r="O259" s="40" t="str">
        <f t="shared" si="36"/>
        <v/>
      </c>
      <c r="P259" s="40" t="str">
        <f t="shared" si="37"/>
        <v/>
      </c>
      <c r="S259" s="9" t="str">
        <f t="shared" si="42"/>
        <v/>
      </c>
    </row>
    <row r="260" spans="8:19" ht="12.75" customHeight="1" x14ac:dyDescent="0.2">
      <c r="I260" s="37" t="str">
        <f t="shared" si="43"/>
        <v/>
      </c>
      <c r="J260" s="38" t="str">
        <f t="shared" si="38"/>
        <v/>
      </c>
      <c r="K260" s="53">
        <f t="shared" si="39"/>
        <v>0</v>
      </c>
      <c r="L260" s="39" t="str">
        <f t="shared" si="40"/>
        <v/>
      </c>
      <c r="M260" s="40" t="str">
        <f t="shared" si="41"/>
        <v/>
      </c>
      <c r="N260" s="40" t="str">
        <f t="shared" si="35"/>
        <v/>
      </c>
      <c r="O260" s="40" t="str">
        <f t="shared" si="36"/>
        <v/>
      </c>
      <c r="P260" s="40" t="str">
        <f t="shared" si="37"/>
        <v/>
      </c>
      <c r="S260" s="9" t="str">
        <f t="shared" si="42"/>
        <v/>
      </c>
    </row>
    <row r="261" spans="8:19" ht="12.75" customHeight="1" x14ac:dyDescent="0.2">
      <c r="I261" s="37" t="str">
        <f t="shared" si="43"/>
        <v/>
      </c>
      <c r="J261" s="38" t="str">
        <f t="shared" si="38"/>
        <v/>
      </c>
      <c r="K261" s="53">
        <f t="shared" si="39"/>
        <v>0</v>
      </c>
      <c r="L261" s="39" t="str">
        <f t="shared" si="40"/>
        <v/>
      </c>
      <c r="M261" s="40" t="str">
        <f t="shared" si="41"/>
        <v/>
      </c>
      <c r="N261" s="40" t="str">
        <f t="shared" si="35"/>
        <v/>
      </c>
      <c r="O261" s="40" t="str">
        <f t="shared" si="36"/>
        <v/>
      </c>
      <c r="P261" s="40" t="str">
        <f t="shared" si="37"/>
        <v/>
      </c>
      <c r="S261" s="9" t="str">
        <f t="shared" si="42"/>
        <v/>
      </c>
    </row>
    <row r="262" spans="8:19" ht="12.75" customHeight="1" x14ac:dyDescent="0.2">
      <c r="I262" s="37" t="str">
        <f t="shared" si="43"/>
        <v/>
      </c>
      <c r="J262" s="38" t="str">
        <f t="shared" si="38"/>
        <v/>
      </c>
      <c r="K262" s="53">
        <f t="shared" si="39"/>
        <v>0</v>
      </c>
      <c r="L262" s="39" t="str">
        <f t="shared" si="40"/>
        <v/>
      </c>
      <c r="M262" s="40" t="str">
        <f t="shared" si="41"/>
        <v/>
      </c>
      <c r="N262" s="40" t="str">
        <f t="shared" si="35"/>
        <v/>
      </c>
      <c r="O262" s="40" t="str">
        <f t="shared" si="36"/>
        <v/>
      </c>
      <c r="P262" s="40" t="str">
        <f t="shared" si="37"/>
        <v/>
      </c>
      <c r="S262" s="9" t="str">
        <f t="shared" si="42"/>
        <v/>
      </c>
    </row>
    <row r="263" spans="8:19" ht="12.75" customHeight="1" x14ac:dyDescent="0.2">
      <c r="I263" s="37" t="str">
        <f t="shared" si="43"/>
        <v/>
      </c>
      <c r="J263" s="38" t="str">
        <f t="shared" si="38"/>
        <v/>
      </c>
      <c r="K263" s="53">
        <f t="shared" si="39"/>
        <v>0</v>
      </c>
      <c r="L263" s="39" t="str">
        <f t="shared" si="40"/>
        <v/>
      </c>
      <c r="M263" s="40" t="str">
        <f t="shared" si="41"/>
        <v/>
      </c>
      <c r="N263" s="40" t="str">
        <f t="shared" si="35"/>
        <v/>
      </c>
      <c r="O263" s="40" t="str">
        <f t="shared" si="36"/>
        <v/>
      </c>
      <c r="P263" s="40" t="str">
        <f t="shared" si="37"/>
        <v/>
      </c>
      <c r="S263" s="9" t="str">
        <f t="shared" si="42"/>
        <v/>
      </c>
    </row>
    <row r="264" spans="8:19" ht="12.75" customHeight="1" x14ac:dyDescent="0.2">
      <c r="I264" s="37" t="str">
        <f t="shared" si="43"/>
        <v/>
      </c>
      <c r="J264" s="38" t="str">
        <f t="shared" si="38"/>
        <v/>
      </c>
      <c r="K264" s="53">
        <f t="shared" si="39"/>
        <v>0</v>
      </c>
      <c r="L264" s="39" t="str">
        <f t="shared" si="40"/>
        <v/>
      </c>
      <c r="M264" s="40" t="str">
        <f t="shared" si="41"/>
        <v/>
      </c>
      <c r="N264" s="40" t="str">
        <f t="shared" si="35"/>
        <v/>
      </c>
      <c r="O264" s="40" t="str">
        <f t="shared" si="36"/>
        <v/>
      </c>
      <c r="P264" s="40" t="str">
        <f t="shared" si="37"/>
        <v/>
      </c>
      <c r="S264" s="9" t="str">
        <f t="shared" si="42"/>
        <v/>
      </c>
    </row>
    <row r="265" spans="8:19" ht="12.75" customHeight="1" x14ac:dyDescent="0.2">
      <c r="I265" s="37" t="str">
        <f t="shared" si="43"/>
        <v/>
      </c>
      <c r="J265" s="38" t="str">
        <f t="shared" si="38"/>
        <v/>
      </c>
      <c r="K265" s="53">
        <f t="shared" si="39"/>
        <v>0</v>
      </c>
      <c r="L265" s="39" t="str">
        <f t="shared" si="40"/>
        <v/>
      </c>
      <c r="M265" s="40" t="str">
        <f t="shared" si="41"/>
        <v/>
      </c>
      <c r="N265" s="40" t="str">
        <f t="shared" si="35"/>
        <v/>
      </c>
      <c r="O265" s="40" t="str">
        <f t="shared" si="36"/>
        <v/>
      </c>
      <c r="P265" s="40" t="str">
        <f t="shared" si="37"/>
        <v/>
      </c>
      <c r="S265" s="9" t="str">
        <f t="shared" si="42"/>
        <v/>
      </c>
    </row>
    <row r="266" spans="8:19" ht="12.75" customHeight="1" x14ac:dyDescent="0.2">
      <c r="I266" s="37" t="str">
        <f t="shared" si="43"/>
        <v/>
      </c>
      <c r="J266" s="38" t="str">
        <f t="shared" si="38"/>
        <v/>
      </c>
      <c r="K266" s="53">
        <f t="shared" si="39"/>
        <v>0</v>
      </c>
      <c r="L266" s="39" t="str">
        <f t="shared" si="40"/>
        <v/>
      </c>
      <c r="M266" s="40" t="str">
        <f t="shared" si="41"/>
        <v/>
      </c>
      <c r="N266" s="40" t="str">
        <f t="shared" si="35"/>
        <v/>
      </c>
      <c r="O266" s="40" t="str">
        <f t="shared" si="36"/>
        <v/>
      </c>
      <c r="P266" s="40" t="str">
        <f t="shared" si="37"/>
        <v/>
      </c>
      <c r="S266" s="9" t="str">
        <f t="shared" si="42"/>
        <v/>
      </c>
    </row>
    <row r="267" spans="8:19" ht="12.75" customHeight="1" x14ac:dyDescent="0.2">
      <c r="I267" s="37" t="str">
        <f t="shared" si="43"/>
        <v/>
      </c>
      <c r="J267" s="38" t="str">
        <f t="shared" si="38"/>
        <v/>
      </c>
      <c r="K267" s="53">
        <f t="shared" si="39"/>
        <v>0</v>
      </c>
      <c r="L267" s="39" t="str">
        <f t="shared" si="40"/>
        <v/>
      </c>
      <c r="M267" s="40" t="str">
        <f t="shared" si="41"/>
        <v/>
      </c>
      <c r="N267" s="40" t="str">
        <f t="shared" si="35"/>
        <v/>
      </c>
      <c r="O267" s="40" t="str">
        <f t="shared" si="36"/>
        <v/>
      </c>
      <c r="P267" s="40" t="str">
        <f t="shared" si="37"/>
        <v/>
      </c>
      <c r="S267" s="9" t="str">
        <f t="shared" si="42"/>
        <v/>
      </c>
    </row>
    <row r="268" spans="8:19" ht="12.75" customHeight="1" x14ac:dyDescent="0.2">
      <c r="I268" s="37" t="str">
        <f t="shared" si="43"/>
        <v/>
      </c>
      <c r="J268" s="38" t="str">
        <f t="shared" si="38"/>
        <v/>
      </c>
      <c r="K268" s="53">
        <f t="shared" si="39"/>
        <v>0</v>
      </c>
      <c r="L268" s="39" t="str">
        <f t="shared" si="40"/>
        <v/>
      </c>
      <c r="M268" s="40" t="str">
        <f t="shared" si="41"/>
        <v/>
      </c>
      <c r="N268" s="40" t="str">
        <f t="shared" si="35"/>
        <v/>
      </c>
      <c r="O268" s="40" t="str">
        <f t="shared" si="36"/>
        <v/>
      </c>
      <c r="P268" s="40" t="str">
        <f t="shared" si="37"/>
        <v/>
      </c>
      <c r="S268" s="9" t="str">
        <f t="shared" si="42"/>
        <v/>
      </c>
    </row>
    <row r="269" spans="8:19" ht="12.75" customHeight="1" x14ac:dyDescent="0.2">
      <c r="I269" s="37" t="str">
        <f t="shared" si="43"/>
        <v/>
      </c>
      <c r="J269" s="38" t="str">
        <f t="shared" si="38"/>
        <v/>
      </c>
      <c r="K269" s="53">
        <f t="shared" si="39"/>
        <v>0</v>
      </c>
      <c r="L269" s="39" t="str">
        <f t="shared" si="40"/>
        <v/>
      </c>
      <c r="M269" s="40" t="str">
        <f t="shared" si="41"/>
        <v/>
      </c>
      <c r="N269" s="40" t="str">
        <f t="shared" si="35"/>
        <v/>
      </c>
      <c r="O269" s="40" t="str">
        <f t="shared" si="36"/>
        <v/>
      </c>
      <c r="P269" s="40" t="str">
        <f t="shared" si="37"/>
        <v/>
      </c>
      <c r="S269" s="9" t="str">
        <f t="shared" si="42"/>
        <v/>
      </c>
    </row>
    <row r="270" spans="8:19" ht="12.75" customHeight="1" x14ac:dyDescent="0.2">
      <c r="I270" s="37" t="str">
        <f t="shared" si="43"/>
        <v/>
      </c>
      <c r="J270" s="38" t="str">
        <f t="shared" si="38"/>
        <v/>
      </c>
      <c r="K270" s="53">
        <f t="shared" si="39"/>
        <v>0</v>
      </c>
      <c r="L270" s="39" t="str">
        <f t="shared" si="40"/>
        <v/>
      </c>
      <c r="M270" s="40" t="str">
        <f t="shared" si="41"/>
        <v/>
      </c>
      <c r="N270" s="40" t="str">
        <f t="shared" si="35"/>
        <v/>
      </c>
      <c r="O270" s="40" t="str">
        <f t="shared" si="36"/>
        <v/>
      </c>
      <c r="P270" s="40" t="str">
        <f t="shared" si="37"/>
        <v/>
      </c>
      <c r="S270" s="9" t="str">
        <f t="shared" si="42"/>
        <v/>
      </c>
    </row>
    <row r="271" spans="8:19" ht="12.75" customHeight="1" x14ac:dyDescent="0.2">
      <c r="I271" s="37" t="str">
        <f t="shared" si="43"/>
        <v/>
      </c>
      <c r="J271" s="38" t="str">
        <f t="shared" si="38"/>
        <v/>
      </c>
      <c r="K271" s="53">
        <f t="shared" si="39"/>
        <v>0</v>
      </c>
      <c r="L271" s="39" t="str">
        <f t="shared" si="40"/>
        <v/>
      </c>
      <c r="M271" s="40" t="str">
        <f t="shared" si="41"/>
        <v/>
      </c>
      <c r="N271" s="40" t="str">
        <f t="shared" si="35"/>
        <v/>
      </c>
      <c r="O271" s="40" t="str">
        <f t="shared" si="36"/>
        <v/>
      </c>
      <c r="P271" s="40" t="str">
        <f t="shared" si="37"/>
        <v/>
      </c>
      <c r="S271" s="9" t="str">
        <f t="shared" si="42"/>
        <v/>
      </c>
    </row>
    <row r="272" spans="8:19" ht="12.75" customHeight="1" x14ac:dyDescent="0.2">
      <c r="I272" s="37" t="str">
        <f t="shared" si="43"/>
        <v/>
      </c>
      <c r="J272" s="38" t="str">
        <f t="shared" si="38"/>
        <v/>
      </c>
      <c r="K272" s="53">
        <f t="shared" si="39"/>
        <v>0</v>
      </c>
      <c r="L272" s="39" t="str">
        <f t="shared" si="40"/>
        <v/>
      </c>
      <c r="M272" s="40" t="str">
        <f t="shared" si="41"/>
        <v/>
      </c>
      <c r="N272" s="40" t="str">
        <f t="shared" si="35"/>
        <v/>
      </c>
      <c r="O272" s="40" t="str">
        <f t="shared" si="36"/>
        <v/>
      </c>
      <c r="P272" s="40" t="str">
        <f t="shared" si="37"/>
        <v/>
      </c>
      <c r="S272" s="9" t="str">
        <f t="shared" si="42"/>
        <v/>
      </c>
    </row>
    <row r="273" spans="9:19" ht="12.75" customHeight="1" x14ac:dyDescent="0.2">
      <c r="I273" s="37" t="str">
        <f t="shared" si="43"/>
        <v/>
      </c>
      <c r="J273" s="38" t="str">
        <f t="shared" si="38"/>
        <v/>
      </c>
      <c r="K273" s="53">
        <f t="shared" si="39"/>
        <v>0</v>
      </c>
      <c r="L273" s="39" t="str">
        <f t="shared" si="40"/>
        <v/>
      </c>
      <c r="M273" s="40" t="str">
        <f t="shared" si="41"/>
        <v/>
      </c>
      <c r="N273" s="40" t="str">
        <f t="shared" si="35"/>
        <v/>
      </c>
      <c r="O273" s="40" t="str">
        <f t="shared" si="36"/>
        <v/>
      </c>
      <c r="P273" s="40" t="str">
        <f t="shared" si="37"/>
        <v/>
      </c>
      <c r="S273" s="9" t="str">
        <f t="shared" si="42"/>
        <v/>
      </c>
    </row>
    <row r="274" spans="9:19" ht="12.75" customHeight="1" x14ac:dyDescent="0.2">
      <c r="I274" s="37" t="str">
        <f t="shared" si="43"/>
        <v/>
      </c>
      <c r="J274" s="38" t="str">
        <f t="shared" si="38"/>
        <v/>
      </c>
      <c r="K274" s="53">
        <f t="shared" si="39"/>
        <v>0</v>
      </c>
      <c r="L274" s="39" t="str">
        <f t="shared" si="40"/>
        <v/>
      </c>
      <c r="M274" s="40" t="str">
        <f t="shared" si="41"/>
        <v/>
      </c>
      <c r="N274" s="40" t="str">
        <f t="shared" si="35"/>
        <v/>
      </c>
      <c r="O274" s="40" t="str">
        <f t="shared" si="36"/>
        <v/>
      </c>
      <c r="P274" s="40" t="str">
        <f t="shared" si="37"/>
        <v/>
      </c>
      <c r="S274" s="9" t="str">
        <f t="shared" si="42"/>
        <v/>
      </c>
    </row>
    <row r="275" spans="9:19" ht="12.75" customHeight="1" x14ac:dyDescent="0.2">
      <c r="I275" s="37" t="str">
        <f t="shared" si="43"/>
        <v/>
      </c>
      <c r="J275" s="38" t="str">
        <f t="shared" si="38"/>
        <v/>
      </c>
      <c r="K275" s="53">
        <f t="shared" si="39"/>
        <v>0</v>
      </c>
      <c r="L275" s="39" t="str">
        <f t="shared" si="40"/>
        <v/>
      </c>
      <c r="M275" s="40" t="str">
        <f t="shared" si="41"/>
        <v/>
      </c>
      <c r="N275" s="40" t="str">
        <f t="shared" ref="N275:N338" si="44">IF(I275&lt;&gt;"",$N$15*M275,"")</f>
        <v/>
      </c>
      <c r="O275" s="40" t="str">
        <f t="shared" ref="O275:O338" si="45">IF(I275&lt;&gt;"",L275-N275,"")</f>
        <v/>
      </c>
      <c r="P275" s="40" t="str">
        <f t="shared" ref="P275:P338" si="46">IF(I275&lt;&gt;"",M275-O275,"")</f>
        <v/>
      </c>
      <c r="S275" s="9" t="str">
        <f t="shared" si="42"/>
        <v/>
      </c>
    </row>
    <row r="276" spans="9:19" ht="12.75" customHeight="1" x14ac:dyDescent="0.2">
      <c r="I276" s="37" t="str">
        <f t="shared" si="43"/>
        <v/>
      </c>
      <c r="J276" s="38" t="str">
        <f t="shared" ref="J276:J339" si="47">IF(I276="","",EDATE($J$19,I275))</f>
        <v/>
      </c>
      <c r="K276" s="53">
        <f t="shared" ref="K276:K339" si="48">IF(J277="",0,J277)</f>
        <v>0</v>
      </c>
      <c r="L276" s="39" t="str">
        <f t="shared" ref="L276:L339" si="49">IF(J276="","",$L$15)</f>
        <v/>
      </c>
      <c r="M276" s="40" t="str">
        <f t="shared" ref="M276:M339" si="50">IF(I276&lt;&gt;"",P275,"")</f>
        <v/>
      </c>
      <c r="N276" s="40" t="str">
        <f t="shared" si="44"/>
        <v/>
      </c>
      <c r="O276" s="40" t="str">
        <f t="shared" si="45"/>
        <v/>
      </c>
      <c r="P276" s="40" t="str">
        <f t="shared" si="46"/>
        <v/>
      </c>
      <c r="S276" s="9" t="str">
        <f t="shared" ref="S276:S339" si="51">I276</f>
        <v/>
      </c>
    </row>
    <row r="277" spans="9:19" ht="12.75" customHeight="1" x14ac:dyDescent="0.2">
      <c r="I277" s="37" t="str">
        <f t="shared" ref="I277:I340" si="52">IF(I276&gt;=$I$15,"",I276+1)</f>
        <v/>
      </c>
      <c r="J277" s="38" t="str">
        <f t="shared" si="47"/>
        <v/>
      </c>
      <c r="K277" s="53">
        <f t="shared" si="48"/>
        <v>0</v>
      </c>
      <c r="L277" s="39" t="str">
        <f t="shared" si="49"/>
        <v/>
      </c>
      <c r="M277" s="40" t="str">
        <f t="shared" si="50"/>
        <v/>
      </c>
      <c r="N277" s="40" t="str">
        <f t="shared" si="44"/>
        <v/>
      </c>
      <c r="O277" s="40" t="str">
        <f t="shared" si="45"/>
        <v/>
      </c>
      <c r="P277" s="40" t="str">
        <f t="shared" si="46"/>
        <v/>
      </c>
      <c r="S277" s="9" t="str">
        <f t="shared" si="51"/>
        <v/>
      </c>
    </row>
    <row r="278" spans="9:19" ht="12.75" customHeight="1" x14ac:dyDescent="0.2">
      <c r="I278" s="37" t="str">
        <f t="shared" si="52"/>
        <v/>
      </c>
      <c r="J278" s="38" t="str">
        <f t="shared" si="47"/>
        <v/>
      </c>
      <c r="K278" s="53">
        <f t="shared" si="48"/>
        <v>0</v>
      </c>
      <c r="L278" s="39" t="str">
        <f t="shared" si="49"/>
        <v/>
      </c>
      <c r="M278" s="40" t="str">
        <f t="shared" si="50"/>
        <v/>
      </c>
      <c r="N278" s="40" t="str">
        <f t="shared" si="44"/>
        <v/>
      </c>
      <c r="O278" s="40" t="str">
        <f t="shared" si="45"/>
        <v/>
      </c>
      <c r="P278" s="40" t="str">
        <f t="shared" si="46"/>
        <v/>
      </c>
      <c r="S278" s="9" t="str">
        <f t="shared" si="51"/>
        <v/>
      </c>
    </row>
    <row r="279" spans="9:19" ht="12.75" customHeight="1" x14ac:dyDescent="0.2">
      <c r="I279" s="37" t="str">
        <f t="shared" si="52"/>
        <v/>
      </c>
      <c r="J279" s="38" t="str">
        <f t="shared" si="47"/>
        <v/>
      </c>
      <c r="K279" s="53">
        <f t="shared" si="48"/>
        <v>0</v>
      </c>
      <c r="L279" s="39" t="str">
        <f t="shared" si="49"/>
        <v/>
      </c>
      <c r="M279" s="40" t="str">
        <f t="shared" si="50"/>
        <v/>
      </c>
      <c r="N279" s="40" t="str">
        <f t="shared" si="44"/>
        <v/>
      </c>
      <c r="O279" s="40" t="str">
        <f t="shared" si="45"/>
        <v/>
      </c>
      <c r="P279" s="40" t="str">
        <f t="shared" si="46"/>
        <v/>
      </c>
      <c r="S279" s="9" t="str">
        <f t="shared" si="51"/>
        <v/>
      </c>
    </row>
    <row r="280" spans="9:19" ht="12.75" customHeight="1" x14ac:dyDescent="0.2">
      <c r="I280" s="37" t="str">
        <f t="shared" si="52"/>
        <v/>
      </c>
      <c r="J280" s="38" t="str">
        <f t="shared" si="47"/>
        <v/>
      </c>
      <c r="K280" s="53">
        <f t="shared" si="48"/>
        <v>0</v>
      </c>
      <c r="L280" s="39" t="str">
        <f t="shared" si="49"/>
        <v/>
      </c>
      <c r="M280" s="40" t="str">
        <f t="shared" si="50"/>
        <v/>
      </c>
      <c r="N280" s="40" t="str">
        <f t="shared" si="44"/>
        <v/>
      </c>
      <c r="O280" s="40" t="str">
        <f t="shared" si="45"/>
        <v/>
      </c>
      <c r="P280" s="40" t="str">
        <f t="shared" si="46"/>
        <v/>
      </c>
      <c r="S280" s="9" t="str">
        <f t="shared" si="51"/>
        <v/>
      </c>
    </row>
    <row r="281" spans="9:19" ht="12.75" customHeight="1" x14ac:dyDescent="0.2">
      <c r="I281" s="37" t="str">
        <f t="shared" si="52"/>
        <v/>
      </c>
      <c r="J281" s="38" t="str">
        <f t="shared" si="47"/>
        <v/>
      </c>
      <c r="K281" s="53">
        <f t="shared" si="48"/>
        <v>0</v>
      </c>
      <c r="L281" s="39" t="str">
        <f t="shared" si="49"/>
        <v/>
      </c>
      <c r="M281" s="40" t="str">
        <f t="shared" si="50"/>
        <v/>
      </c>
      <c r="N281" s="40" t="str">
        <f t="shared" si="44"/>
        <v/>
      </c>
      <c r="O281" s="40" t="str">
        <f t="shared" si="45"/>
        <v/>
      </c>
      <c r="P281" s="40" t="str">
        <f t="shared" si="46"/>
        <v/>
      </c>
      <c r="S281" s="9" t="str">
        <f t="shared" si="51"/>
        <v/>
      </c>
    </row>
    <row r="282" spans="9:19" ht="12.75" customHeight="1" x14ac:dyDescent="0.2">
      <c r="I282" s="37" t="str">
        <f t="shared" si="52"/>
        <v/>
      </c>
      <c r="J282" s="38" t="str">
        <f t="shared" si="47"/>
        <v/>
      </c>
      <c r="K282" s="53">
        <f t="shared" si="48"/>
        <v>0</v>
      </c>
      <c r="L282" s="39" t="str">
        <f t="shared" si="49"/>
        <v/>
      </c>
      <c r="M282" s="40" t="str">
        <f t="shared" si="50"/>
        <v/>
      </c>
      <c r="N282" s="40" t="str">
        <f t="shared" si="44"/>
        <v/>
      </c>
      <c r="O282" s="40" t="str">
        <f t="shared" si="45"/>
        <v/>
      </c>
      <c r="P282" s="40" t="str">
        <f t="shared" si="46"/>
        <v/>
      </c>
      <c r="S282" s="9" t="str">
        <f t="shared" si="51"/>
        <v/>
      </c>
    </row>
    <row r="283" spans="9:19" ht="12.75" customHeight="1" x14ac:dyDescent="0.2">
      <c r="I283" s="37" t="str">
        <f t="shared" si="52"/>
        <v/>
      </c>
      <c r="J283" s="38" t="str">
        <f t="shared" si="47"/>
        <v/>
      </c>
      <c r="K283" s="53">
        <f t="shared" si="48"/>
        <v>0</v>
      </c>
      <c r="L283" s="39" t="str">
        <f t="shared" si="49"/>
        <v/>
      </c>
      <c r="M283" s="40" t="str">
        <f t="shared" si="50"/>
        <v/>
      </c>
      <c r="N283" s="40" t="str">
        <f t="shared" si="44"/>
        <v/>
      </c>
      <c r="O283" s="40" t="str">
        <f t="shared" si="45"/>
        <v/>
      </c>
      <c r="P283" s="40" t="str">
        <f t="shared" si="46"/>
        <v/>
      </c>
      <c r="S283" s="9" t="str">
        <f t="shared" si="51"/>
        <v/>
      </c>
    </row>
    <row r="284" spans="9:19" ht="12.75" customHeight="1" x14ac:dyDescent="0.2">
      <c r="I284" s="37" t="str">
        <f t="shared" si="52"/>
        <v/>
      </c>
      <c r="J284" s="38" t="str">
        <f t="shared" si="47"/>
        <v/>
      </c>
      <c r="K284" s="53">
        <f t="shared" si="48"/>
        <v>0</v>
      </c>
      <c r="L284" s="39" t="str">
        <f t="shared" si="49"/>
        <v/>
      </c>
      <c r="M284" s="40" t="str">
        <f t="shared" si="50"/>
        <v/>
      </c>
      <c r="N284" s="40" t="str">
        <f t="shared" si="44"/>
        <v/>
      </c>
      <c r="O284" s="40" t="str">
        <f t="shared" si="45"/>
        <v/>
      </c>
      <c r="P284" s="40" t="str">
        <f t="shared" si="46"/>
        <v/>
      </c>
      <c r="S284" s="9" t="str">
        <f t="shared" si="51"/>
        <v/>
      </c>
    </row>
    <row r="285" spans="9:19" ht="12.75" customHeight="1" x14ac:dyDescent="0.2">
      <c r="I285" s="37" t="str">
        <f t="shared" si="52"/>
        <v/>
      </c>
      <c r="J285" s="38" t="str">
        <f t="shared" si="47"/>
        <v/>
      </c>
      <c r="K285" s="53">
        <f t="shared" si="48"/>
        <v>0</v>
      </c>
      <c r="L285" s="39" t="str">
        <f t="shared" si="49"/>
        <v/>
      </c>
      <c r="M285" s="40" t="str">
        <f t="shared" si="50"/>
        <v/>
      </c>
      <c r="N285" s="40" t="str">
        <f t="shared" si="44"/>
        <v/>
      </c>
      <c r="O285" s="40" t="str">
        <f t="shared" si="45"/>
        <v/>
      </c>
      <c r="P285" s="40" t="str">
        <f t="shared" si="46"/>
        <v/>
      </c>
      <c r="S285" s="9" t="str">
        <f t="shared" si="51"/>
        <v/>
      </c>
    </row>
    <row r="286" spans="9:19" ht="12.75" customHeight="1" x14ac:dyDescent="0.2">
      <c r="I286" s="37" t="str">
        <f t="shared" si="52"/>
        <v/>
      </c>
      <c r="J286" s="38" t="str">
        <f t="shared" si="47"/>
        <v/>
      </c>
      <c r="K286" s="53">
        <f t="shared" si="48"/>
        <v>0</v>
      </c>
      <c r="L286" s="39" t="str">
        <f t="shared" si="49"/>
        <v/>
      </c>
      <c r="M286" s="40" t="str">
        <f t="shared" si="50"/>
        <v/>
      </c>
      <c r="N286" s="40" t="str">
        <f t="shared" si="44"/>
        <v/>
      </c>
      <c r="O286" s="40" t="str">
        <f t="shared" si="45"/>
        <v/>
      </c>
      <c r="P286" s="40" t="str">
        <f t="shared" si="46"/>
        <v/>
      </c>
      <c r="S286" s="9" t="str">
        <f t="shared" si="51"/>
        <v/>
      </c>
    </row>
    <row r="287" spans="9:19" ht="12.75" customHeight="1" x14ac:dyDescent="0.2">
      <c r="I287" s="37" t="str">
        <f t="shared" si="52"/>
        <v/>
      </c>
      <c r="J287" s="38" t="str">
        <f t="shared" si="47"/>
        <v/>
      </c>
      <c r="K287" s="53">
        <f t="shared" si="48"/>
        <v>0</v>
      </c>
      <c r="L287" s="39" t="str">
        <f t="shared" si="49"/>
        <v/>
      </c>
      <c r="M287" s="40" t="str">
        <f t="shared" si="50"/>
        <v/>
      </c>
      <c r="N287" s="40" t="str">
        <f t="shared" si="44"/>
        <v/>
      </c>
      <c r="O287" s="40" t="str">
        <f t="shared" si="45"/>
        <v/>
      </c>
      <c r="P287" s="40" t="str">
        <f t="shared" si="46"/>
        <v/>
      </c>
      <c r="S287" s="9" t="str">
        <f t="shared" si="51"/>
        <v/>
      </c>
    </row>
    <row r="288" spans="9:19" ht="12.75" customHeight="1" x14ac:dyDescent="0.2">
      <c r="I288" s="37" t="str">
        <f t="shared" si="52"/>
        <v/>
      </c>
      <c r="J288" s="38" t="str">
        <f t="shared" si="47"/>
        <v/>
      </c>
      <c r="K288" s="53">
        <f t="shared" si="48"/>
        <v>0</v>
      </c>
      <c r="L288" s="39" t="str">
        <f t="shared" si="49"/>
        <v/>
      </c>
      <c r="M288" s="40" t="str">
        <f t="shared" si="50"/>
        <v/>
      </c>
      <c r="N288" s="40" t="str">
        <f t="shared" si="44"/>
        <v/>
      </c>
      <c r="O288" s="40" t="str">
        <f t="shared" si="45"/>
        <v/>
      </c>
      <c r="P288" s="40" t="str">
        <f t="shared" si="46"/>
        <v/>
      </c>
      <c r="S288" s="9" t="str">
        <f t="shared" si="51"/>
        <v/>
      </c>
    </row>
    <row r="289" spans="9:19" ht="12.75" customHeight="1" x14ac:dyDescent="0.2">
      <c r="I289" s="37" t="str">
        <f t="shared" si="52"/>
        <v/>
      </c>
      <c r="J289" s="38" t="str">
        <f t="shared" si="47"/>
        <v/>
      </c>
      <c r="K289" s="53">
        <f t="shared" si="48"/>
        <v>0</v>
      </c>
      <c r="L289" s="39" t="str">
        <f t="shared" si="49"/>
        <v/>
      </c>
      <c r="M289" s="40" t="str">
        <f t="shared" si="50"/>
        <v/>
      </c>
      <c r="N289" s="40" t="str">
        <f t="shared" si="44"/>
        <v/>
      </c>
      <c r="O289" s="40" t="str">
        <f t="shared" si="45"/>
        <v/>
      </c>
      <c r="P289" s="40" t="str">
        <f t="shared" si="46"/>
        <v/>
      </c>
      <c r="S289" s="9" t="str">
        <f t="shared" si="51"/>
        <v/>
      </c>
    </row>
    <row r="290" spans="9:19" ht="12.75" customHeight="1" x14ac:dyDescent="0.2">
      <c r="I290" s="37" t="str">
        <f t="shared" si="52"/>
        <v/>
      </c>
      <c r="J290" s="38" t="str">
        <f t="shared" si="47"/>
        <v/>
      </c>
      <c r="K290" s="53">
        <f t="shared" si="48"/>
        <v>0</v>
      </c>
      <c r="L290" s="39" t="str">
        <f t="shared" si="49"/>
        <v/>
      </c>
      <c r="M290" s="40" t="str">
        <f t="shared" si="50"/>
        <v/>
      </c>
      <c r="N290" s="40" t="str">
        <f t="shared" si="44"/>
        <v/>
      </c>
      <c r="O290" s="40" t="str">
        <f t="shared" si="45"/>
        <v/>
      </c>
      <c r="P290" s="40" t="str">
        <f t="shared" si="46"/>
        <v/>
      </c>
      <c r="S290" s="9" t="str">
        <f t="shared" si="51"/>
        <v/>
      </c>
    </row>
    <row r="291" spans="9:19" ht="12.75" customHeight="1" x14ac:dyDescent="0.2">
      <c r="I291" s="37" t="str">
        <f t="shared" si="52"/>
        <v/>
      </c>
      <c r="J291" s="38" t="str">
        <f t="shared" si="47"/>
        <v/>
      </c>
      <c r="K291" s="53">
        <f t="shared" si="48"/>
        <v>0</v>
      </c>
      <c r="L291" s="39" t="str">
        <f t="shared" si="49"/>
        <v/>
      </c>
      <c r="M291" s="40" t="str">
        <f t="shared" si="50"/>
        <v/>
      </c>
      <c r="N291" s="40" t="str">
        <f t="shared" si="44"/>
        <v/>
      </c>
      <c r="O291" s="40" t="str">
        <f t="shared" si="45"/>
        <v/>
      </c>
      <c r="P291" s="40" t="str">
        <f t="shared" si="46"/>
        <v/>
      </c>
      <c r="S291" s="9" t="str">
        <f t="shared" si="51"/>
        <v/>
      </c>
    </row>
    <row r="292" spans="9:19" ht="12.75" customHeight="1" x14ac:dyDescent="0.2">
      <c r="I292" s="37" t="str">
        <f t="shared" si="52"/>
        <v/>
      </c>
      <c r="J292" s="38" t="str">
        <f t="shared" si="47"/>
        <v/>
      </c>
      <c r="K292" s="53">
        <f t="shared" si="48"/>
        <v>0</v>
      </c>
      <c r="L292" s="39" t="str">
        <f t="shared" si="49"/>
        <v/>
      </c>
      <c r="M292" s="40" t="str">
        <f t="shared" si="50"/>
        <v/>
      </c>
      <c r="N292" s="40" t="str">
        <f t="shared" si="44"/>
        <v/>
      </c>
      <c r="O292" s="40" t="str">
        <f t="shared" si="45"/>
        <v/>
      </c>
      <c r="P292" s="40" t="str">
        <f t="shared" si="46"/>
        <v/>
      </c>
      <c r="S292" s="9" t="str">
        <f t="shared" si="51"/>
        <v/>
      </c>
    </row>
    <row r="293" spans="9:19" ht="12.75" customHeight="1" x14ac:dyDescent="0.2">
      <c r="I293" s="37" t="str">
        <f t="shared" si="52"/>
        <v/>
      </c>
      <c r="J293" s="38" t="str">
        <f t="shared" si="47"/>
        <v/>
      </c>
      <c r="K293" s="53">
        <f t="shared" si="48"/>
        <v>0</v>
      </c>
      <c r="L293" s="39" t="str">
        <f t="shared" si="49"/>
        <v/>
      </c>
      <c r="M293" s="40" t="str">
        <f t="shared" si="50"/>
        <v/>
      </c>
      <c r="N293" s="40" t="str">
        <f t="shared" si="44"/>
        <v/>
      </c>
      <c r="O293" s="40" t="str">
        <f t="shared" si="45"/>
        <v/>
      </c>
      <c r="P293" s="40" t="str">
        <f t="shared" si="46"/>
        <v/>
      </c>
      <c r="S293" s="9" t="str">
        <f t="shared" si="51"/>
        <v/>
      </c>
    </row>
    <row r="294" spans="9:19" ht="12.75" customHeight="1" x14ac:dyDescent="0.2">
      <c r="I294" s="37" t="str">
        <f t="shared" si="52"/>
        <v/>
      </c>
      <c r="J294" s="38" t="str">
        <f t="shared" si="47"/>
        <v/>
      </c>
      <c r="K294" s="53">
        <f t="shared" si="48"/>
        <v>0</v>
      </c>
      <c r="L294" s="39" t="str">
        <f t="shared" si="49"/>
        <v/>
      </c>
      <c r="M294" s="40" t="str">
        <f t="shared" si="50"/>
        <v/>
      </c>
      <c r="N294" s="40" t="str">
        <f t="shared" si="44"/>
        <v/>
      </c>
      <c r="O294" s="40" t="str">
        <f t="shared" si="45"/>
        <v/>
      </c>
      <c r="P294" s="40" t="str">
        <f t="shared" si="46"/>
        <v/>
      </c>
      <c r="S294" s="9" t="str">
        <f t="shared" si="51"/>
        <v/>
      </c>
    </row>
    <row r="295" spans="9:19" ht="12.75" customHeight="1" x14ac:dyDescent="0.2">
      <c r="I295" s="37" t="str">
        <f t="shared" si="52"/>
        <v/>
      </c>
      <c r="J295" s="38" t="str">
        <f t="shared" si="47"/>
        <v/>
      </c>
      <c r="K295" s="53">
        <f t="shared" si="48"/>
        <v>0</v>
      </c>
      <c r="L295" s="39" t="str">
        <f t="shared" si="49"/>
        <v/>
      </c>
      <c r="M295" s="40" t="str">
        <f t="shared" si="50"/>
        <v/>
      </c>
      <c r="N295" s="40" t="str">
        <f t="shared" si="44"/>
        <v/>
      </c>
      <c r="O295" s="40" t="str">
        <f t="shared" si="45"/>
        <v/>
      </c>
      <c r="P295" s="40" t="str">
        <f t="shared" si="46"/>
        <v/>
      </c>
      <c r="S295" s="9" t="str">
        <f t="shared" si="51"/>
        <v/>
      </c>
    </row>
    <row r="296" spans="9:19" ht="12.75" customHeight="1" x14ac:dyDescent="0.2">
      <c r="I296" s="37" t="str">
        <f t="shared" si="52"/>
        <v/>
      </c>
      <c r="J296" s="38" t="str">
        <f t="shared" si="47"/>
        <v/>
      </c>
      <c r="K296" s="53">
        <f t="shared" si="48"/>
        <v>0</v>
      </c>
      <c r="L296" s="39" t="str">
        <f t="shared" si="49"/>
        <v/>
      </c>
      <c r="M296" s="40" t="str">
        <f t="shared" si="50"/>
        <v/>
      </c>
      <c r="N296" s="40" t="str">
        <f t="shared" si="44"/>
        <v/>
      </c>
      <c r="O296" s="40" t="str">
        <f t="shared" si="45"/>
        <v/>
      </c>
      <c r="P296" s="40" t="str">
        <f t="shared" si="46"/>
        <v/>
      </c>
      <c r="S296" s="9" t="str">
        <f t="shared" si="51"/>
        <v/>
      </c>
    </row>
    <row r="297" spans="9:19" ht="12.75" customHeight="1" x14ac:dyDescent="0.2">
      <c r="I297" s="37" t="str">
        <f t="shared" si="52"/>
        <v/>
      </c>
      <c r="J297" s="38" t="str">
        <f t="shared" si="47"/>
        <v/>
      </c>
      <c r="K297" s="53">
        <f t="shared" si="48"/>
        <v>0</v>
      </c>
      <c r="L297" s="39" t="str">
        <f t="shared" si="49"/>
        <v/>
      </c>
      <c r="M297" s="40" t="str">
        <f t="shared" si="50"/>
        <v/>
      </c>
      <c r="N297" s="40" t="str">
        <f t="shared" si="44"/>
        <v/>
      </c>
      <c r="O297" s="40" t="str">
        <f t="shared" si="45"/>
        <v/>
      </c>
      <c r="P297" s="40" t="str">
        <f t="shared" si="46"/>
        <v/>
      </c>
      <c r="S297" s="9" t="str">
        <f t="shared" si="51"/>
        <v/>
      </c>
    </row>
    <row r="298" spans="9:19" ht="12.75" customHeight="1" x14ac:dyDescent="0.2">
      <c r="I298" s="37" t="str">
        <f t="shared" si="52"/>
        <v/>
      </c>
      <c r="J298" s="38" t="str">
        <f t="shared" si="47"/>
        <v/>
      </c>
      <c r="K298" s="53">
        <f t="shared" si="48"/>
        <v>0</v>
      </c>
      <c r="L298" s="39" t="str">
        <f t="shared" si="49"/>
        <v/>
      </c>
      <c r="M298" s="40" t="str">
        <f t="shared" si="50"/>
        <v/>
      </c>
      <c r="N298" s="40" t="str">
        <f t="shared" si="44"/>
        <v/>
      </c>
      <c r="O298" s="40" t="str">
        <f t="shared" si="45"/>
        <v/>
      </c>
      <c r="P298" s="40" t="str">
        <f t="shared" si="46"/>
        <v/>
      </c>
      <c r="S298" s="9" t="str">
        <f t="shared" si="51"/>
        <v/>
      </c>
    </row>
    <row r="299" spans="9:19" ht="12.75" customHeight="1" x14ac:dyDescent="0.2">
      <c r="I299" s="37" t="str">
        <f t="shared" si="52"/>
        <v/>
      </c>
      <c r="J299" s="38" t="str">
        <f t="shared" si="47"/>
        <v/>
      </c>
      <c r="K299" s="53">
        <f t="shared" si="48"/>
        <v>0</v>
      </c>
      <c r="L299" s="39" t="str">
        <f t="shared" si="49"/>
        <v/>
      </c>
      <c r="M299" s="40" t="str">
        <f t="shared" si="50"/>
        <v/>
      </c>
      <c r="N299" s="40" t="str">
        <f t="shared" si="44"/>
        <v/>
      </c>
      <c r="O299" s="40" t="str">
        <f t="shared" si="45"/>
        <v/>
      </c>
      <c r="P299" s="40" t="str">
        <f t="shared" si="46"/>
        <v/>
      </c>
      <c r="S299" s="9" t="str">
        <f t="shared" si="51"/>
        <v/>
      </c>
    </row>
    <row r="300" spans="9:19" ht="12.75" customHeight="1" x14ac:dyDescent="0.2">
      <c r="I300" s="37" t="str">
        <f t="shared" si="52"/>
        <v/>
      </c>
      <c r="J300" s="38" t="str">
        <f t="shared" si="47"/>
        <v/>
      </c>
      <c r="K300" s="53">
        <f t="shared" si="48"/>
        <v>0</v>
      </c>
      <c r="L300" s="39" t="str">
        <f t="shared" si="49"/>
        <v/>
      </c>
      <c r="M300" s="40" t="str">
        <f t="shared" si="50"/>
        <v/>
      </c>
      <c r="N300" s="40" t="str">
        <f t="shared" si="44"/>
        <v/>
      </c>
      <c r="O300" s="40" t="str">
        <f t="shared" si="45"/>
        <v/>
      </c>
      <c r="P300" s="40" t="str">
        <f t="shared" si="46"/>
        <v/>
      </c>
      <c r="S300" s="9" t="str">
        <f t="shared" si="51"/>
        <v/>
      </c>
    </row>
    <row r="301" spans="9:19" ht="12.75" customHeight="1" x14ac:dyDescent="0.2">
      <c r="I301" s="37" t="str">
        <f t="shared" si="52"/>
        <v/>
      </c>
      <c r="J301" s="38" t="str">
        <f t="shared" si="47"/>
        <v/>
      </c>
      <c r="K301" s="53">
        <f t="shared" si="48"/>
        <v>0</v>
      </c>
      <c r="L301" s="39" t="str">
        <f t="shared" si="49"/>
        <v/>
      </c>
      <c r="M301" s="40" t="str">
        <f t="shared" si="50"/>
        <v/>
      </c>
      <c r="N301" s="40" t="str">
        <f t="shared" si="44"/>
        <v/>
      </c>
      <c r="O301" s="40" t="str">
        <f t="shared" si="45"/>
        <v/>
      </c>
      <c r="P301" s="40" t="str">
        <f t="shared" si="46"/>
        <v/>
      </c>
      <c r="S301" s="9" t="str">
        <f t="shared" si="51"/>
        <v/>
      </c>
    </row>
    <row r="302" spans="9:19" ht="12.75" customHeight="1" x14ac:dyDescent="0.2">
      <c r="I302" s="37" t="str">
        <f t="shared" si="52"/>
        <v/>
      </c>
      <c r="J302" s="38" t="str">
        <f t="shared" si="47"/>
        <v/>
      </c>
      <c r="K302" s="53">
        <f t="shared" si="48"/>
        <v>0</v>
      </c>
      <c r="L302" s="39" t="str">
        <f t="shared" si="49"/>
        <v/>
      </c>
      <c r="M302" s="40" t="str">
        <f t="shared" si="50"/>
        <v/>
      </c>
      <c r="N302" s="40" t="str">
        <f t="shared" si="44"/>
        <v/>
      </c>
      <c r="O302" s="40" t="str">
        <f t="shared" si="45"/>
        <v/>
      </c>
      <c r="P302" s="40" t="str">
        <f t="shared" si="46"/>
        <v/>
      </c>
      <c r="S302" s="9" t="str">
        <f t="shared" si="51"/>
        <v/>
      </c>
    </row>
    <row r="303" spans="9:19" ht="12.75" customHeight="1" x14ac:dyDescent="0.2">
      <c r="I303" s="37" t="str">
        <f t="shared" si="52"/>
        <v/>
      </c>
      <c r="J303" s="38" t="str">
        <f t="shared" si="47"/>
        <v/>
      </c>
      <c r="K303" s="53">
        <f t="shared" si="48"/>
        <v>0</v>
      </c>
      <c r="L303" s="39" t="str">
        <f t="shared" si="49"/>
        <v/>
      </c>
      <c r="M303" s="40" t="str">
        <f t="shared" si="50"/>
        <v/>
      </c>
      <c r="N303" s="40" t="str">
        <f t="shared" si="44"/>
        <v/>
      </c>
      <c r="O303" s="40" t="str">
        <f t="shared" si="45"/>
        <v/>
      </c>
      <c r="P303" s="40" t="str">
        <f t="shared" si="46"/>
        <v/>
      </c>
      <c r="S303" s="9" t="str">
        <f t="shared" si="51"/>
        <v/>
      </c>
    </row>
    <row r="304" spans="9:19" ht="12.75" customHeight="1" x14ac:dyDescent="0.2">
      <c r="I304" s="37" t="str">
        <f t="shared" si="52"/>
        <v/>
      </c>
      <c r="J304" s="38" t="str">
        <f t="shared" si="47"/>
        <v/>
      </c>
      <c r="K304" s="53">
        <f t="shared" si="48"/>
        <v>0</v>
      </c>
      <c r="L304" s="39" t="str">
        <f t="shared" si="49"/>
        <v/>
      </c>
      <c r="M304" s="40" t="str">
        <f t="shared" si="50"/>
        <v/>
      </c>
      <c r="N304" s="40" t="str">
        <f t="shared" si="44"/>
        <v/>
      </c>
      <c r="O304" s="40" t="str">
        <f t="shared" si="45"/>
        <v/>
      </c>
      <c r="P304" s="40" t="str">
        <f t="shared" si="46"/>
        <v/>
      </c>
      <c r="S304" s="9" t="str">
        <f t="shared" si="51"/>
        <v/>
      </c>
    </row>
    <row r="305" spans="9:19" ht="12.75" customHeight="1" x14ac:dyDescent="0.2">
      <c r="I305" s="37" t="str">
        <f t="shared" si="52"/>
        <v/>
      </c>
      <c r="J305" s="38" t="str">
        <f t="shared" si="47"/>
        <v/>
      </c>
      <c r="K305" s="53">
        <f t="shared" si="48"/>
        <v>0</v>
      </c>
      <c r="L305" s="39" t="str">
        <f t="shared" si="49"/>
        <v/>
      </c>
      <c r="M305" s="40" t="str">
        <f t="shared" si="50"/>
        <v/>
      </c>
      <c r="N305" s="40" t="str">
        <f t="shared" si="44"/>
        <v/>
      </c>
      <c r="O305" s="40" t="str">
        <f t="shared" si="45"/>
        <v/>
      </c>
      <c r="P305" s="40" t="str">
        <f t="shared" si="46"/>
        <v/>
      </c>
      <c r="S305" s="9" t="str">
        <f t="shared" si="51"/>
        <v/>
      </c>
    </row>
    <row r="306" spans="9:19" ht="12.75" customHeight="1" x14ac:dyDescent="0.2">
      <c r="I306" s="37" t="str">
        <f t="shared" si="52"/>
        <v/>
      </c>
      <c r="J306" s="38" t="str">
        <f t="shared" si="47"/>
        <v/>
      </c>
      <c r="K306" s="53">
        <f t="shared" si="48"/>
        <v>0</v>
      </c>
      <c r="L306" s="39" t="str">
        <f t="shared" si="49"/>
        <v/>
      </c>
      <c r="M306" s="40" t="str">
        <f t="shared" si="50"/>
        <v/>
      </c>
      <c r="N306" s="40" t="str">
        <f t="shared" si="44"/>
        <v/>
      </c>
      <c r="O306" s="40" t="str">
        <f t="shared" si="45"/>
        <v/>
      </c>
      <c r="P306" s="40" t="str">
        <f t="shared" si="46"/>
        <v/>
      </c>
      <c r="S306" s="9" t="str">
        <f t="shared" si="51"/>
        <v/>
      </c>
    </row>
    <row r="307" spans="9:19" ht="12.75" customHeight="1" x14ac:dyDescent="0.2">
      <c r="I307" s="37" t="str">
        <f t="shared" si="52"/>
        <v/>
      </c>
      <c r="J307" s="38" t="str">
        <f t="shared" si="47"/>
        <v/>
      </c>
      <c r="K307" s="53">
        <f t="shared" si="48"/>
        <v>0</v>
      </c>
      <c r="L307" s="39" t="str">
        <f t="shared" si="49"/>
        <v/>
      </c>
      <c r="M307" s="40" t="str">
        <f t="shared" si="50"/>
        <v/>
      </c>
      <c r="N307" s="40" t="str">
        <f t="shared" si="44"/>
        <v/>
      </c>
      <c r="O307" s="40" t="str">
        <f t="shared" si="45"/>
        <v/>
      </c>
      <c r="P307" s="40" t="str">
        <f t="shared" si="46"/>
        <v/>
      </c>
      <c r="S307" s="9" t="str">
        <f t="shared" si="51"/>
        <v/>
      </c>
    </row>
    <row r="308" spans="9:19" ht="12.75" customHeight="1" x14ac:dyDescent="0.2">
      <c r="I308" s="37" t="str">
        <f t="shared" si="52"/>
        <v/>
      </c>
      <c r="J308" s="38" t="str">
        <f t="shared" si="47"/>
        <v/>
      </c>
      <c r="K308" s="53">
        <f t="shared" si="48"/>
        <v>0</v>
      </c>
      <c r="L308" s="39" t="str">
        <f t="shared" si="49"/>
        <v/>
      </c>
      <c r="M308" s="40" t="str">
        <f t="shared" si="50"/>
        <v/>
      </c>
      <c r="N308" s="40" t="str">
        <f t="shared" si="44"/>
        <v/>
      </c>
      <c r="O308" s="40" t="str">
        <f t="shared" si="45"/>
        <v/>
      </c>
      <c r="P308" s="40" t="str">
        <f t="shared" si="46"/>
        <v/>
      </c>
      <c r="S308" s="9" t="str">
        <f t="shared" si="51"/>
        <v/>
      </c>
    </row>
    <row r="309" spans="9:19" ht="12.75" customHeight="1" x14ac:dyDescent="0.2">
      <c r="I309" s="37" t="str">
        <f t="shared" si="52"/>
        <v/>
      </c>
      <c r="J309" s="38" t="str">
        <f t="shared" si="47"/>
        <v/>
      </c>
      <c r="K309" s="53">
        <f t="shared" si="48"/>
        <v>0</v>
      </c>
      <c r="L309" s="39" t="str">
        <f t="shared" si="49"/>
        <v/>
      </c>
      <c r="M309" s="40" t="str">
        <f t="shared" si="50"/>
        <v/>
      </c>
      <c r="N309" s="40" t="str">
        <f t="shared" si="44"/>
        <v/>
      </c>
      <c r="O309" s="40" t="str">
        <f t="shared" si="45"/>
        <v/>
      </c>
      <c r="P309" s="40" t="str">
        <f t="shared" si="46"/>
        <v/>
      </c>
      <c r="S309" s="9" t="str">
        <f t="shared" si="51"/>
        <v/>
      </c>
    </row>
    <row r="310" spans="9:19" ht="12.75" customHeight="1" x14ac:dyDescent="0.2">
      <c r="I310" s="37" t="str">
        <f t="shared" si="52"/>
        <v/>
      </c>
      <c r="J310" s="38" t="str">
        <f t="shared" si="47"/>
        <v/>
      </c>
      <c r="K310" s="53">
        <f t="shared" si="48"/>
        <v>0</v>
      </c>
      <c r="L310" s="39" t="str">
        <f t="shared" si="49"/>
        <v/>
      </c>
      <c r="M310" s="40" t="str">
        <f t="shared" si="50"/>
        <v/>
      </c>
      <c r="N310" s="40" t="str">
        <f t="shared" si="44"/>
        <v/>
      </c>
      <c r="O310" s="40" t="str">
        <f t="shared" si="45"/>
        <v/>
      </c>
      <c r="P310" s="40" t="str">
        <f t="shared" si="46"/>
        <v/>
      </c>
      <c r="S310" s="9" t="str">
        <f t="shared" si="51"/>
        <v/>
      </c>
    </row>
    <row r="311" spans="9:19" ht="12.75" customHeight="1" x14ac:dyDescent="0.2">
      <c r="I311" s="37" t="str">
        <f t="shared" si="52"/>
        <v/>
      </c>
      <c r="J311" s="38" t="str">
        <f t="shared" si="47"/>
        <v/>
      </c>
      <c r="K311" s="53">
        <f t="shared" si="48"/>
        <v>0</v>
      </c>
      <c r="L311" s="39" t="str">
        <f t="shared" si="49"/>
        <v/>
      </c>
      <c r="M311" s="40" t="str">
        <f t="shared" si="50"/>
        <v/>
      </c>
      <c r="N311" s="40" t="str">
        <f t="shared" si="44"/>
        <v/>
      </c>
      <c r="O311" s="40" t="str">
        <f t="shared" si="45"/>
        <v/>
      </c>
      <c r="P311" s="40" t="str">
        <f t="shared" si="46"/>
        <v/>
      </c>
      <c r="S311" s="9" t="str">
        <f t="shared" si="51"/>
        <v/>
      </c>
    </row>
    <row r="312" spans="9:19" ht="12.75" customHeight="1" x14ac:dyDescent="0.2">
      <c r="I312" s="37" t="str">
        <f t="shared" si="52"/>
        <v/>
      </c>
      <c r="J312" s="38" t="str">
        <f t="shared" si="47"/>
        <v/>
      </c>
      <c r="K312" s="53">
        <f t="shared" si="48"/>
        <v>0</v>
      </c>
      <c r="L312" s="39" t="str">
        <f t="shared" si="49"/>
        <v/>
      </c>
      <c r="M312" s="40" t="str">
        <f t="shared" si="50"/>
        <v/>
      </c>
      <c r="N312" s="40" t="str">
        <f t="shared" si="44"/>
        <v/>
      </c>
      <c r="O312" s="40" t="str">
        <f t="shared" si="45"/>
        <v/>
      </c>
      <c r="P312" s="40" t="str">
        <f t="shared" si="46"/>
        <v/>
      </c>
      <c r="S312" s="9" t="str">
        <f t="shared" si="51"/>
        <v/>
      </c>
    </row>
    <row r="313" spans="9:19" ht="12.75" customHeight="1" x14ac:dyDescent="0.2">
      <c r="I313" s="37" t="str">
        <f t="shared" si="52"/>
        <v/>
      </c>
      <c r="J313" s="38" t="str">
        <f t="shared" si="47"/>
        <v/>
      </c>
      <c r="K313" s="53">
        <f t="shared" si="48"/>
        <v>0</v>
      </c>
      <c r="L313" s="39" t="str">
        <f t="shared" si="49"/>
        <v/>
      </c>
      <c r="M313" s="40" t="str">
        <f t="shared" si="50"/>
        <v/>
      </c>
      <c r="N313" s="40" t="str">
        <f t="shared" si="44"/>
        <v/>
      </c>
      <c r="O313" s="40" t="str">
        <f t="shared" si="45"/>
        <v/>
      </c>
      <c r="P313" s="40" t="str">
        <f t="shared" si="46"/>
        <v/>
      </c>
      <c r="S313" s="9" t="str">
        <f t="shared" si="51"/>
        <v/>
      </c>
    </row>
    <row r="314" spans="9:19" ht="12.75" customHeight="1" x14ac:dyDescent="0.2">
      <c r="I314" s="37" t="str">
        <f t="shared" si="52"/>
        <v/>
      </c>
      <c r="J314" s="38" t="str">
        <f t="shared" si="47"/>
        <v/>
      </c>
      <c r="K314" s="53">
        <f t="shared" si="48"/>
        <v>0</v>
      </c>
      <c r="L314" s="39" t="str">
        <f t="shared" si="49"/>
        <v/>
      </c>
      <c r="M314" s="40" t="str">
        <f t="shared" si="50"/>
        <v/>
      </c>
      <c r="N314" s="40" t="str">
        <f t="shared" si="44"/>
        <v/>
      </c>
      <c r="O314" s="40" t="str">
        <f t="shared" si="45"/>
        <v/>
      </c>
      <c r="P314" s="40" t="str">
        <f t="shared" si="46"/>
        <v/>
      </c>
      <c r="S314" s="9" t="str">
        <f t="shared" si="51"/>
        <v/>
      </c>
    </row>
    <row r="315" spans="9:19" ht="12.75" customHeight="1" x14ac:dyDescent="0.2">
      <c r="I315" s="37" t="str">
        <f t="shared" si="52"/>
        <v/>
      </c>
      <c r="J315" s="38" t="str">
        <f t="shared" si="47"/>
        <v/>
      </c>
      <c r="K315" s="53">
        <f t="shared" si="48"/>
        <v>0</v>
      </c>
      <c r="L315" s="39" t="str">
        <f t="shared" si="49"/>
        <v/>
      </c>
      <c r="M315" s="40" t="str">
        <f t="shared" si="50"/>
        <v/>
      </c>
      <c r="N315" s="40" t="str">
        <f t="shared" si="44"/>
        <v/>
      </c>
      <c r="O315" s="40" t="str">
        <f t="shared" si="45"/>
        <v/>
      </c>
      <c r="P315" s="40" t="str">
        <f t="shared" si="46"/>
        <v/>
      </c>
      <c r="S315" s="9" t="str">
        <f t="shared" si="51"/>
        <v/>
      </c>
    </row>
    <row r="316" spans="9:19" ht="12.75" customHeight="1" x14ac:dyDescent="0.2">
      <c r="I316" s="37" t="str">
        <f t="shared" si="52"/>
        <v/>
      </c>
      <c r="J316" s="38" t="str">
        <f t="shared" si="47"/>
        <v/>
      </c>
      <c r="K316" s="53">
        <f t="shared" si="48"/>
        <v>0</v>
      </c>
      <c r="L316" s="39" t="str">
        <f t="shared" si="49"/>
        <v/>
      </c>
      <c r="M316" s="40" t="str">
        <f t="shared" si="50"/>
        <v/>
      </c>
      <c r="N316" s="40" t="str">
        <f t="shared" si="44"/>
        <v/>
      </c>
      <c r="O316" s="40" t="str">
        <f t="shared" si="45"/>
        <v/>
      </c>
      <c r="P316" s="40" t="str">
        <f t="shared" si="46"/>
        <v/>
      </c>
      <c r="S316" s="9" t="str">
        <f t="shared" si="51"/>
        <v/>
      </c>
    </row>
    <row r="317" spans="9:19" ht="12.75" customHeight="1" x14ac:dyDescent="0.2">
      <c r="I317" s="37" t="str">
        <f t="shared" si="52"/>
        <v/>
      </c>
      <c r="J317" s="38" t="str">
        <f t="shared" si="47"/>
        <v/>
      </c>
      <c r="K317" s="53">
        <f t="shared" si="48"/>
        <v>0</v>
      </c>
      <c r="L317" s="39" t="str">
        <f t="shared" si="49"/>
        <v/>
      </c>
      <c r="M317" s="40" t="str">
        <f t="shared" si="50"/>
        <v/>
      </c>
      <c r="N317" s="40" t="str">
        <f t="shared" si="44"/>
        <v/>
      </c>
      <c r="O317" s="40" t="str">
        <f t="shared" si="45"/>
        <v/>
      </c>
      <c r="P317" s="40" t="str">
        <f t="shared" si="46"/>
        <v/>
      </c>
      <c r="S317" s="9" t="str">
        <f t="shared" si="51"/>
        <v/>
      </c>
    </row>
    <row r="318" spans="9:19" ht="12.75" customHeight="1" x14ac:dyDescent="0.2">
      <c r="I318" s="37" t="str">
        <f t="shared" si="52"/>
        <v/>
      </c>
      <c r="J318" s="38" t="str">
        <f t="shared" si="47"/>
        <v/>
      </c>
      <c r="K318" s="53">
        <f t="shared" si="48"/>
        <v>0</v>
      </c>
      <c r="L318" s="39" t="str">
        <f t="shared" si="49"/>
        <v/>
      </c>
      <c r="M318" s="40" t="str">
        <f t="shared" si="50"/>
        <v/>
      </c>
      <c r="N318" s="40" t="str">
        <f t="shared" si="44"/>
        <v/>
      </c>
      <c r="O318" s="40" t="str">
        <f t="shared" si="45"/>
        <v/>
      </c>
      <c r="P318" s="40" t="str">
        <f t="shared" si="46"/>
        <v/>
      </c>
      <c r="S318" s="9" t="str">
        <f t="shared" si="51"/>
        <v/>
      </c>
    </row>
    <row r="319" spans="9:19" ht="12.75" customHeight="1" x14ac:dyDescent="0.2">
      <c r="I319" s="37" t="str">
        <f t="shared" si="52"/>
        <v/>
      </c>
      <c r="J319" s="38" t="str">
        <f t="shared" si="47"/>
        <v/>
      </c>
      <c r="K319" s="53">
        <f t="shared" si="48"/>
        <v>0</v>
      </c>
      <c r="L319" s="39" t="str">
        <f t="shared" si="49"/>
        <v/>
      </c>
      <c r="M319" s="40" t="str">
        <f t="shared" si="50"/>
        <v/>
      </c>
      <c r="N319" s="40" t="str">
        <f t="shared" si="44"/>
        <v/>
      </c>
      <c r="O319" s="40" t="str">
        <f t="shared" si="45"/>
        <v/>
      </c>
      <c r="P319" s="40" t="str">
        <f t="shared" si="46"/>
        <v/>
      </c>
      <c r="S319" s="9" t="str">
        <f t="shared" si="51"/>
        <v/>
      </c>
    </row>
    <row r="320" spans="9:19" ht="12.75" customHeight="1" x14ac:dyDescent="0.2">
      <c r="I320" s="37" t="str">
        <f t="shared" si="52"/>
        <v/>
      </c>
      <c r="J320" s="38" t="str">
        <f t="shared" si="47"/>
        <v/>
      </c>
      <c r="K320" s="53">
        <f t="shared" si="48"/>
        <v>0</v>
      </c>
      <c r="L320" s="39" t="str">
        <f t="shared" si="49"/>
        <v/>
      </c>
      <c r="M320" s="40" t="str">
        <f t="shared" si="50"/>
        <v/>
      </c>
      <c r="N320" s="40" t="str">
        <f t="shared" si="44"/>
        <v/>
      </c>
      <c r="O320" s="40" t="str">
        <f t="shared" si="45"/>
        <v/>
      </c>
      <c r="P320" s="40" t="str">
        <f t="shared" si="46"/>
        <v/>
      </c>
      <c r="S320" s="9" t="str">
        <f t="shared" si="51"/>
        <v/>
      </c>
    </row>
    <row r="321" spans="9:19" ht="12.75" customHeight="1" x14ac:dyDescent="0.2">
      <c r="I321" s="37" t="str">
        <f t="shared" si="52"/>
        <v/>
      </c>
      <c r="J321" s="38" t="str">
        <f t="shared" si="47"/>
        <v/>
      </c>
      <c r="K321" s="53">
        <f t="shared" si="48"/>
        <v>0</v>
      </c>
      <c r="L321" s="39" t="str">
        <f t="shared" si="49"/>
        <v/>
      </c>
      <c r="M321" s="40" t="str">
        <f t="shared" si="50"/>
        <v/>
      </c>
      <c r="N321" s="40" t="str">
        <f t="shared" si="44"/>
        <v/>
      </c>
      <c r="O321" s="40" t="str">
        <f t="shared" si="45"/>
        <v/>
      </c>
      <c r="P321" s="40" t="str">
        <f t="shared" si="46"/>
        <v/>
      </c>
      <c r="S321" s="9" t="str">
        <f t="shared" si="51"/>
        <v/>
      </c>
    </row>
    <row r="322" spans="9:19" ht="12.75" customHeight="1" x14ac:dyDescent="0.2">
      <c r="I322" s="37" t="str">
        <f t="shared" si="52"/>
        <v/>
      </c>
      <c r="J322" s="38" t="str">
        <f t="shared" si="47"/>
        <v/>
      </c>
      <c r="K322" s="53">
        <f t="shared" si="48"/>
        <v>0</v>
      </c>
      <c r="L322" s="39" t="str">
        <f t="shared" si="49"/>
        <v/>
      </c>
      <c r="M322" s="40" t="str">
        <f t="shared" si="50"/>
        <v/>
      </c>
      <c r="N322" s="40" t="str">
        <f t="shared" si="44"/>
        <v/>
      </c>
      <c r="O322" s="40" t="str">
        <f t="shared" si="45"/>
        <v/>
      </c>
      <c r="P322" s="40" t="str">
        <f t="shared" si="46"/>
        <v/>
      </c>
      <c r="S322" s="9" t="str">
        <f t="shared" si="51"/>
        <v/>
      </c>
    </row>
    <row r="323" spans="9:19" ht="12.75" customHeight="1" x14ac:dyDescent="0.2">
      <c r="I323" s="37" t="str">
        <f t="shared" si="52"/>
        <v/>
      </c>
      <c r="J323" s="38" t="str">
        <f t="shared" si="47"/>
        <v/>
      </c>
      <c r="K323" s="53">
        <f t="shared" si="48"/>
        <v>0</v>
      </c>
      <c r="L323" s="39" t="str">
        <f t="shared" si="49"/>
        <v/>
      </c>
      <c r="M323" s="40" t="str">
        <f t="shared" si="50"/>
        <v/>
      </c>
      <c r="N323" s="40" t="str">
        <f t="shared" si="44"/>
        <v/>
      </c>
      <c r="O323" s="40" t="str">
        <f t="shared" si="45"/>
        <v/>
      </c>
      <c r="P323" s="40" t="str">
        <f t="shared" si="46"/>
        <v/>
      </c>
      <c r="S323" s="9" t="str">
        <f t="shared" si="51"/>
        <v/>
      </c>
    </row>
    <row r="324" spans="9:19" ht="12.75" customHeight="1" x14ac:dyDescent="0.2">
      <c r="I324" s="37" t="str">
        <f t="shared" si="52"/>
        <v/>
      </c>
      <c r="J324" s="38" t="str">
        <f t="shared" si="47"/>
        <v/>
      </c>
      <c r="K324" s="53">
        <f t="shared" si="48"/>
        <v>0</v>
      </c>
      <c r="L324" s="39" t="str">
        <f t="shared" si="49"/>
        <v/>
      </c>
      <c r="M324" s="40" t="str">
        <f t="shared" si="50"/>
        <v/>
      </c>
      <c r="N324" s="40" t="str">
        <f t="shared" si="44"/>
        <v/>
      </c>
      <c r="O324" s="40" t="str">
        <f t="shared" si="45"/>
        <v/>
      </c>
      <c r="P324" s="40" t="str">
        <f t="shared" si="46"/>
        <v/>
      </c>
      <c r="S324" s="9" t="str">
        <f t="shared" si="51"/>
        <v/>
      </c>
    </row>
    <row r="325" spans="9:19" ht="12.75" customHeight="1" x14ac:dyDescent="0.2">
      <c r="I325" s="37" t="str">
        <f t="shared" si="52"/>
        <v/>
      </c>
      <c r="J325" s="38" t="str">
        <f t="shared" si="47"/>
        <v/>
      </c>
      <c r="K325" s="53">
        <f t="shared" si="48"/>
        <v>0</v>
      </c>
      <c r="L325" s="39" t="str">
        <f t="shared" si="49"/>
        <v/>
      </c>
      <c r="M325" s="40" t="str">
        <f t="shared" si="50"/>
        <v/>
      </c>
      <c r="N325" s="40" t="str">
        <f t="shared" si="44"/>
        <v/>
      </c>
      <c r="O325" s="40" t="str">
        <f t="shared" si="45"/>
        <v/>
      </c>
      <c r="P325" s="40" t="str">
        <f t="shared" si="46"/>
        <v/>
      </c>
      <c r="S325" s="9" t="str">
        <f t="shared" si="51"/>
        <v/>
      </c>
    </row>
    <row r="326" spans="9:19" ht="12.75" customHeight="1" x14ac:dyDescent="0.2">
      <c r="I326" s="37" t="str">
        <f t="shared" si="52"/>
        <v/>
      </c>
      <c r="J326" s="38" t="str">
        <f t="shared" si="47"/>
        <v/>
      </c>
      <c r="K326" s="53">
        <f t="shared" si="48"/>
        <v>0</v>
      </c>
      <c r="L326" s="39" t="str">
        <f t="shared" si="49"/>
        <v/>
      </c>
      <c r="M326" s="40" t="str">
        <f t="shared" si="50"/>
        <v/>
      </c>
      <c r="N326" s="40" t="str">
        <f t="shared" si="44"/>
        <v/>
      </c>
      <c r="O326" s="40" t="str">
        <f t="shared" si="45"/>
        <v/>
      </c>
      <c r="P326" s="40" t="str">
        <f t="shared" si="46"/>
        <v/>
      </c>
      <c r="S326" s="9" t="str">
        <f t="shared" si="51"/>
        <v/>
      </c>
    </row>
    <row r="327" spans="9:19" ht="12.75" customHeight="1" x14ac:dyDescent="0.2">
      <c r="I327" s="37" t="str">
        <f t="shared" si="52"/>
        <v/>
      </c>
      <c r="J327" s="38" t="str">
        <f t="shared" si="47"/>
        <v/>
      </c>
      <c r="K327" s="53">
        <f t="shared" si="48"/>
        <v>0</v>
      </c>
      <c r="L327" s="39" t="str">
        <f t="shared" si="49"/>
        <v/>
      </c>
      <c r="M327" s="40" t="str">
        <f t="shared" si="50"/>
        <v/>
      </c>
      <c r="N327" s="40" t="str">
        <f t="shared" si="44"/>
        <v/>
      </c>
      <c r="O327" s="40" t="str">
        <f t="shared" si="45"/>
        <v/>
      </c>
      <c r="P327" s="40" t="str">
        <f t="shared" si="46"/>
        <v/>
      </c>
      <c r="S327" s="9" t="str">
        <f t="shared" si="51"/>
        <v/>
      </c>
    </row>
    <row r="328" spans="9:19" ht="12.75" customHeight="1" x14ac:dyDescent="0.2">
      <c r="I328" s="37" t="str">
        <f t="shared" si="52"/>
        <v/>
      </c>
      <c r="J328" s="38" t="str">
        <f t="shared" si="47"/>
        <v/>
      </c>
      <c r="K328" s="53">
        <f t="shared" si="48"/>
        <v>0</v>
      </c>
      <c r="L328" s="39" t="str">
        <f t="shared" si="49"/>
        <v/>
      </c>
      <c r="M328" s="40" t="str">
        <f t="shared" si="50"/>
        <v/>
      </c>
      <c r="N328" s="40" t="str">
        <f t="shared" si="44"/>
        <v/>
      </c>
      <c r="O328" s="40" t="str">
        <f t="shared" si="45"/>
        <v/>
      </c>
      <c r="P328" s="40" t="str">
        <f t="shared" si="46"/>
        <v/>
      </c>
      <c r="S328" s="9" t="str">
        <f t="shared" si="51"/>
        <v/>
      </c>
    </row>
    <row r="329" spans="9:19" ht="12.75" customHeight="1" x14ac:dyDescent="0.2">
      <c r="I329" s="37" t="str">
        <f t="shared" si="52"/>
        <v/>
      </c>
      <c r="J329" s="38" t="str">
        <f t="shared" si="47"/>
        <v/>
      </c>
      <c r="K329" s="53">
        <f t="shared" si="48"/>
        <v>0</v>
      </c>
      <c r="L329" s="39" t="str">
        <f t="shared" si="49"/>
        <v/>
      </c>
      <c r="M329" s="40" t="str">
        <f t="shared" si="50"/>
        <v/>
      </c>
      <c r="N329" s="40" t="str">
        <f t="shared" si="44"/>
        <v/>
      </c>
      <c r="O329" s="40" t="str">
        <f t="shared" si="45"/>
        <v/>
      </c>
      <c r="P329" s="40" t="str">
        <f t="shared" si="46"/>
        <v/>
      </c>
      <c r="S329" s="9" t="str">
        <f t="shared" si="51"/>
        <v/>
      </c>
    </row>
    <row r="330" spans="9:19" ht="12.75" customHeight="1" x14ac:dyDescent="0.2">
      <c r="I330" s="37" t="str">
        <f t="shared" si="52"/>
        <v/>
      </c>
      <c r="J330" s="38" t="str">
        <f t="shared" si="47"/>
        <v/>
      </c>
      <c r="K330" s="53">
        <f t="shared" si="48"/>
        <v>0</v>
      </c>
      <c r="L330" s="39" t="str">
        <f t="shared" si="49"/>
        <v/>
      </c>
      <c r="M330" s="40" t="str">
        <f t="shared" si="50"/>
        <v/>
      </c>
      <c r="N330" s="40" t="str">
        <f t="shared" si="44"/>
        <v/>
      </c>
      <c r="O330" s="40" t="str">
        <f t="shared" si="45"/>
        <v/>
      </c>
      <c r="P330" s="40" t="str">
        <f t="shared" si="46"/>
        <v/>
      </c>
      <c r="S330" s="9" t="str">
        <f t="shared" si="51"/>
        <v/>
      </c>
    </row>
    <row r="331" spans="9:19" ht="12.75" customHeight="1" x14ac:dyDescent="0.2">
      <c r="I331" s="37" t="str">
        <f t="shared" si="52"/>
        <v/>
      </c>
      <c r="J331" s="38" t="str">
        <f t="shared" si="47"/>
        <v/>
      </c>
      <c r="K331" s="53">
        <f t="shared" si="48"/>
        <v>0</v>
      </c>
      <c r="L331" s="39" t="str">
        <f t="shared" si="49"/>
        <v/>
      </c>
      <c r="M331" s="40" t="str">
        <f t="shared" si="50"/>
        <v/>
      </c>
      <c r="N331" s="40" t="str">
        <f t="shared" si="44"/>
        <v/>
      </c>
      <c r="O331" s="40" t="str">
        <f t="shared" si="45"/>
        <v/>
      </c>
      <c r="P331" s="40" t="str">
        <f t="shared" si="46"/>
        <v/>
      </c>
      <c r="S331" s="9" t="str">
        <f t="shared" si="51"/>
        <v/>
      </c>
    </row>
    <row r="332" spans="9:19" ht="12.75" customHeight="1" x14ac:dyDescent="0.2">
      <c r="I332" s="37" t="str">
        <f t="shared" si="52"/>
        <v/>
      </c>
      <c r="J332" s="38" t="str">
        <f t="shared" si="47"/>
        <v/>
      </c>
      <c r="K332" s="53">
        <f t="shared" si="48"/>
        <v>0</v>
      </c>
      <c r="L332" s="39" t="str">
        <f t="shared" si="49"/>
        <v/>
      </c>
      <c r="M332" s="40" t="str">
        <f t="shared" si="50"/>
        <v/>
      </c>
      <c r="N332" s="40" t="str">
        <f t="shared" si="44"/>
        <v/>
      </c>
      <c r="O332" s="40" t="str">
        <f t="shared" si="45"/>
        <v/>
      </c>
      <c r="P332" s="40" t="str">
        <f t="shared" si="46"/>
        <v/>
      </c>
      <c r="S332" s="9" t="str">
        <f t="shared" si="51"/>
        <v/>
      </c>
    </row>
    <row r="333" spans="9:19" ht="12.75" customHeight="1" x14ac:dyDescent="0.2">
      <c r="I333" s="37" t="str">
        <f t="shared" si="52"/>
        <v/>
      </c>
      <c r="J333" s="38" t="str">
        <f t="shared" si="47"/>
        <v/>
      </c>
      <c r="K333" s="53">
        <f t="shared" si="48"/>
        <v>0</v>
      </c>
      <c r="L333" s="39" t="str">
        <f t="shared" si="49"/>
        <v/>
      </c>
      <c r="M333" s="40" t="str">
        <f t="shared" si="50"/>
        <v/>
      </c>
      <c r="N333" s="40" t="str">
        <f t="shared" si="44"/>
        <v/>
      </c>
      <c r="O333" s="40" t="str">
        <f t="shared" si="45"/>
        <v/>
      </c>
      <c r="P333" s="40" t="str">
        <f t="shared" si="46"/>
        <v/>
      </c>
      <c r="S333" s="9" t="str">
        <f t="shared" si="51"/>
        <v/>
      </c>
    </row>
    <row r="334" spans="9:19" ht="12.75" customHeight="1" x14ac:dyDescent="0.2">
      <c r="I334" s="37" t="str">
        <f t="shared" si="52"/>
        <v/>
      </c>
      <c r="J334" s="38" t="str">
        <f t="shared" si="47"/>
        <v/>
      </c>
      <c r="K334" s="53">
        <f t="shared" si="48"/>
        <v>0</v>
      </c>
      <c r="L334" s="39" t="str">
        <f t="shared" si="49"/>
        <v/>
      </c>
      <c r="M334" s="40" t="str">
        <f t="shared" si="50"/>
        <v/>
      </c>
      <c r="N334" s="40" t="str">
        <f t="shared" si="44"/>
        <v/>
      </c>
      <c r="O334" s="40" t="str">
        <f t="shared" si="45"/>
        <v/>
      </c>
      <c r="P334" s="40" t="str">
        <f t="shared" si="46"/>
        <v/>
      </c>
      <c r="S334" s="9" t="str">
        <f t="shared" si="51"/>
        <v/>
      </c>
    </row>
    <row r="335" spans="9:19" ht="12.75" customHeight="1" x14ac:dyDescent="0.2">
      <c r="I335" s="37" t="str">
        <f t="shared" si="52"/>
        <v/>
      </c>
      <c r="J335" s="38" t="str">
        <f t="shared" si="47"/>
        <v/>
      </c>
      <c r="K335" s="53">
        <f t="shared" si="48"/>
        <v>0</v>
      </c>
      <c r="L335" s="39" t="str">
        <f t="shared" si="49"/>
        <v/>
      </c>
      <c r="M335" s="40" t="str">
        <f t="shared" si="50"/>
        <v/>
      </c>
      <c r="N335" s="40" t="str">
        <f t="shared" si="44"/>
        <v/>
      </c>
      <c r="O335" s="40" t="str">
        <f t="shared" si="45"/>
        <v/>
      </c>
      <c r="P335" s="40" t="str">
        <f t="shared" si="46"/>
        <v/>
      </c>
      <c r="S335" s="9" t="str">
        <f t="shared" si="51"/>
        <v/>
      </c>
    </row>
    <row r="336" spans="9:19" ht="12.75" customHeight="1" x14ac:dyDescent="0.2">
      <c r="I336" s="37" t="str">
        <f t="shared" si="52"/>
        <v/>
      </c>
      <c r="J336" s="38" t="str">
        <f t="shared" si="47"/>
        <v/>
      </c>
      <c r="K336" s="53">
        <f t="shared" si="48"/>
        <v>0</v>
      </c>
      <c r="L336" s="39" t="str">
        <f t="shared" si="49"/>
        <v/>
      </c>
      <c r="M336" s="40" t="str">
        <f t="shared" si="50"/>
        <v/>
      </c>
      <c r="N336" s="40" t="str">
        <f t="shared" si="44"/>
        <v/>
      </c>
      <c r="O336" s="40" t="str">
        <f t="shared" si="45"/>
        <v/>
      </c>
      <c r="P336" s="40" t="str">
        <f t="shared" si="46"/>
        <v/>
      </c>
      <c r="S336" s="9" t="str">
        <f t="shared" si="51"/>
        <v/>
      </c>
    </row>
    <row r="337" spans="9:19" ht="12.75" customHeight="1" x14ac:dyDescent="0.2">
      <c r="I337" s="37" t="str">
        <f t="shared" si="52"/>
        <v/>
      </c>
      <c r="J337" s="38" t="str">
        <f t="shared" si="47"/>
        <v/>
      </c>
      <c r="K337" s="53">
        <f t="shared" si="48"/>
        <v>0</v>
      </c>
      <c r="L337" s="39" t="str">
        <f t="shared" si="49"/>
        <v/>
      </c>
      <c r="M337" s="40" t="str">
        <f t="shared" si="50"/>
        <v/>
      </c>
      <c r="N337" s="40" t="str">
        <f t="shared" si="44"/>
        <v/>
      </c>
      <c r="O337" s="40" t="str">
        <f t="shared" si="45"/>
        <v/>
      </c>
      <c r="P337" s="40" t="str">
        <f t="shared" si="46"/>
        <v/>
      </c>
      <c r="S337" s="9" t="str">
        <f t="shared" si="51"/>
        <v/>
      </c>
    </row>
    <row r="338" spans="9:19" ht="12.75" customHeight="1" x14ac:dyDescent="0.2">
      <c r="I338" s="37" t="str">
        <f t="shared" si="52"/>
        <v/>
      </c>
      <c r="J338" s="38" t="str">
        <f t="shared" si="47"/>
        <v/>
      </c>
      <c r="K338" s="53">
        <f t="shared" si="48"/>
        <v>0</v>
      </c>
      <c r="L338" s="39" t="str">
        <f t="shared" si="49"/>
        <v/>
      </c>
      <c r="M338" s="40" t="str">
        <f t="shared" si="50"/>
        <v/>
      </c>
      <c r="N338" s="40" t="str">
        <f t="shared" si="44"/>
        <v/>
      </c>
      <c r="O338" s="40" t="str">
        <f t="shared" si="45"/>
        <v/>
      </c>
      <c r="P338" s="40" t="str">
        <f t="shared" si="46"/>
        <v/>
      </c>
      <c r="S338" s="9" t="str">
        <f t="shared" si="51"/>
        <v/>
      </c>
    </row>
    <row r="339" spans="9:19" ht="12.75" customHeight="1" x14ac:dyDescent="0.2">
      <c r="I339" s="37" t="str">
        <f t="shared" si="52"/>
        <v/>
      </c>
      <c r="J339" s="38" t="str">
        <f t="shared" si="47"/>
        <v/>
      </c>
      <c r="K339" s="53">
        <f t="shared" si="48"/>
        <v>0</v>
      </c>
      <c r="L339" s="39" t="str">
        <f t="shared" si="49"/>
        <v/>
      </c>
      <c r="M339" s="40" t="str">
        <f t="shared" si="50"/>
        <v/>
      </c>
      <c r="N339" s="40" t="str">
        <f t="shared" ref="N339:N378" si="53">IF(I339&lt;&gt;"",$N$15*M339,"")</f>
        <v/>
      </c>
      <c r="O339" s="40" t="str">
        <f t="shared" ref="O339:O378" si="54">IF(I339&lt;&gt;"",L339-N339,"")</f>
        <v/>
      </c>
      <c r="P339" s="40" t="str">
        <f t="shared" ref="P339:P378" si="55">IF(I339&lt;&gt;"",M339-O339,"")</f>
        <v/>
      </c>
      <c r="S339" s="9" t="str">
        <f t="shared" si="51"/>
        <v/>
      </c>
    </row>
    <row r="340" spans="9:19" ht="12.75" customHeight="1" x14ac:dyDescent="0.2">
      <c r="I340" s="37" t="str">
        <f t="shared" si="52"/>
        <v/>
      </c>
      <c r="J340" s="38" t="str">
        <f t="shared" ref="J340:J378" si="56">IF(I340="","",EDATE($J$19,I339))</f>
        <v/>
      </c>
      <c r="K340" s="53">
        <f t="shared" ref="K340:K403" si="57">IF(J341="",0,J341)</f>
        <v>0</v>
      </c>
      <c r="L340" s="39" t="str">
        <f t="shared" ref="L340:L378" si="58">IF(J340="","",$L$15)</f>
        <v/>
      </c>
      <c r="M340" s="40" t="str">
        <f t="shared" ref="M340:M378" si="59">IF(I340&lt;&gt;"",P339,"")</f>
        <v/>
      </c>
      <c r="N340" s="40" t="str">
        <f t="shared" si="53"/>
        <v/>
      </c>
      <c r="O340" s="40" t="str">
        <f t="shared" si="54"/>
        <v/>
      </c>
      <c r="P340" s="40" t="str">
        <f t="shared" si="55"/>
        <v/>
      </c>
      <c r="S340" s="9" t="str">
        <f t="shared" ref="S340:S378" si="60">I340</f>
        <v/>
      </c>
    </row>
    <row r="341" spans="9:19" ht="12.75" customHeight="1" x14ac:dyDescent="0.2">
      <c r="I341" s="37" t="str">
        <f t="shared" ref="I341:I378" si="61">IF(I340&gt;=$I$15,"",I340+1)</f>
        <v/>
      </c>
      <c r="J341" s="38" t="str">
        <f t="shared" si="56"/>
        <v/>
      </c>
      <c r="K341" s="53">
        <f t="shared" si="57"/>
        <v>0</v>
      </c>
      <c r="L341" s="39" t="str">
        <f t="shared" si="58"/>
        <v/>
      </c>
      <c r="M341" s="40" t="str">
        <f t="shared" si="59"/>
        <v/>
      </c>
      <c r="N341" s="40" t="str">
        <f t="shared" si="53"/>
        <v/>
      </c>
      <c r="O341" s="40" t="str">
        <f t="shared" si="54"/>
        <v/>
      </c>
      <c r="P341" s="40" t="str">
        <f t="shared" si="55"/>
        <v/>
      </c>
      <c r="S341" s="9" t="str">
        <f t="shared" si="60"/>
        <v/>
      </c>
    </row>
    <row r="342" spans="9:19" ht="12.75" customHeight="1" x14ac:dyDescent="0.2">
      <c r="I342" s="37" t="str">
        <f t="shared" si="61"/>
        <v/>
      </c>
      <c r="J342" s="38" t="str">
        <f t="shared" si="56"/>
        <v/>
      </c>
      <c r="K342" s="53">
        <f t="shared" si="57"/>
        <v>0</v>
      </c>
      <c r="L342" s="39" t="str">
        <f t="shared" si="58"/>
        <v/>
      </c>
      <c r="M342" s="40" t="str">
        <f t="shared" si="59"/>
        <v/>
      </c>
      <c r="N342" s="40" t="str">
        <f t="shared" si="53"/>
        <v/>
      </c>
      <c r="O342" s="40" t="str">
        <f t="shared" si="54"/>
        <v/>
      </c>
      <c r="P342" s="40" t="str">
        <f t="shared" si="55"/>
        <v/>
      </c>
      <c r="S342" s="9" t="str">
        <f t="shared" si="60"/>
        <v/>
      </c>
    </row>
    <row r="343" spans="9:19" ht="12.75" customHeight="1" x14ac:dyDescent="0.2">
      <c r="I343" s="37" t="str">
        <f t="shared" si="61"/>
        <v/>
      </c>
      <c r="J343" s="38" t="str">
        <f t="shared" si="56"/>
        <v/>
      </c>
      <c r="K343" s="53">
        <f t="shared" si="57"/>
        <v>0</v>
      </c>
      <c r="L343" s="39" t="str">
        <f t="shared" si="58"/>
        <v/>
      </c>
      <c r="M343" s="40" t="str">
        <f t="shared" si="59"/>
        <v/>
      </c>
      <c r="N343" s="40" t="str">
        <f t="shared" si="53"/>
        <v/>
      </c>
      <c r="O343" s="40" t="str">
        <f t="shared" si="54"/>
        <v/>
      </c>
      <c r="P343" s="40" t="str">
        <f t="shared" si="55"/>
        <v/>
      </c>
      <c r="S343" s="9" t="str">
        <f t="shared" si="60"/>
        <v/>
      </c>
    </row>
    <row r="344" spans="9:19" ht="12.75" customHeight="1" x14ac:dyDescent="0.2">
      <c r="I344" s="37" t="str">
        <f t="shared" si="61"/>
        <v/>
      </c>
      <c r="J344" s="38" t="str">
        <f t="shared" si="56"/>
        <v/>
      </c>
      <c r="K344" s="53">
        <f t="shared" si="57"/>
        <v>0</v>
      </c>
      <c r="L344" s="39" t="str">
        <f t="shared" si="58"/>
        <v/>
      </c>
      <c r="M344" s="40" t="str">
        <f t="shared" si="59"/>
        <v/>
      </c>
      <c r="N344" s="40" t="str">
        <f t="shared" si="53"/>
        <v/>
      </c>
      <c r="O344" s="40" t="str">
        <f t="shared" si="54"/>
        <v/>
      </c>
      <c r="P344" s="40" t="str">
        <f t="shared" si="55"/>
        <v/>
      </c>
      <c r="S344" s="9" t="str">
        <f t="shared" si="60"/>
        <v/>
      </c>
    </row>
    <row r="345" spans="9:19" ht="12.75" customHeight="1" x14ac:dyDescent="0.2">
      <c r="I345" s="37" t="str">
        <f t="shared" si="61"/>
        <v/>
      </c>
      <c r="J345" s="38" t="str">
        <f t="shared" si="56"/>
        <v/>
      </c>
      <c r="K345" s="53">
        <f t="shared" si="57"/>
        <v>0</v>
      </c>
      <c r="L345" s="39" t="str">
        <f t="shared" si="58"/>
        <v/>
      </c>
      <c r="M345" s="40" t="str">
        <f t="shared" si="59"/>
        <v/>
      </c>
      <c r="N345" s="40" t="str">
        <f t="shared" si="53"/>
        <v/>
      </c>
      <c r="O345" s="40" t="str">
        <f t="shared" si="54"/>
        <v/>
      </c>
      <c r="P345" s="40" t="str">
        <f t="shared" si="55"/>
        <v/>
      </c>
      <c r="S345" s="9" t="str">
        <f t="shared" si="60"/>
        <v/>
      </c>
    </row>
    <row r="346" spans="9:19" ht="12.75" customHeight="1" x14ac:dyDescent="0.2">
      <c r="I346" s="37" t="str">
        <f t="shared" si="61"/>
        <v/>
      </c>
      <c r="J346" s="38" t="str">
        <f t="shared" si="56"/>
        <v/>
      </c>
      <c r="K346" s="53">
        <f t="shared" si="57"/>
        <v>0</v>
      </c>
      <c r="L346" s="39" t="str">
        <f t="shared" si="58"/>
        <v/>
      </c>
      <c r="M346" s="40" t="str">
        <f t="shared" si="59"/>
        <v/>
      </c>
      <c r="N346" s="40" t="str">
        <f t="shared" si="53"/>
        <v/>
      </c>
      <c r="O346" s="40" t="str">
        <f t="shared" si="54"/>
        <v/>
      </c>
      <c r="P346" s="40" t="str">
        <f t="shared" si="55"/>
        <v/>
      </c>
      <c r="S346" s="9" t="str">
        <f t="shared" si="60"/>
        <v/>
      </c>
    </row>
    <row r="347" spans="9:19" ht="12.75" customHeight="1" x14ac:dyDescent="0.2">
      <c r="I347" s="37" t="str">
        <f t="shared" si="61"/>
        <v/>
      </c>
      <c r="J347" s="38" t="str">
        <f t="shared" si="56"/>
        <v/>
      </c>
      <c r="K347" s="53">
        <f t="shared" si="57"/>
        <v>0</v>
      </c>
      <c r="L347" s="39" t="str">
        <f t="shared" si="58"/>
        <v/>
      </c>
      <c r="M347" s="40" t="str">
        <f t="shared" si="59"/>
        <v/>
      </c>
      <c r="N347" s="40" t="str">
        <f t="shared" si="53"/>
        <v/>
      </c>
      <c r="O347" s="40" t="str">
        <f t="shared" si="54"/>
        <v/>
      </c>
      <c r="P347" s="40" t="str">
        <f t="shared" si="55"/>
        <v/>
      </c>
      <c r="S347" s="9" t="str">
        <f t="shared" si="60"/>
        <v/>
      </c>
    </row>
    <row r="348" spans="9:19" ht="12.75" customHeight="1" x14ac:dyDescent="0.2">
      <c r="I348" s="37" t="str">
        <f t="shared" si="61"/>
        <v/>
      </c>
      <c r="J348" s="38" t="str">
        <f t="shared" si="56"/>
        <v/>
      </c>
      <c r="K348" s="53">
        <f t="shared" si="57"/>
        <v>0</v>
      </c>
      <c r="L348" s="39" t="str">
        <f t="shared" si="58"/>
        <v/>
      </c>
      <c r="M348" s="40" t="str">
        <f t="shared" si="59"/>
        <v/>
      </c>
      <c r="N348" s="40" t="str">
        <f t="shared" si="53"/>
        <v/>
      </c>
      <c r="O348" s="40" t="str">
        <f t="shared" si="54"/>
        <v/>
      </c>
      <c r="P348" s="40" t="str">
        <f t="shared" si="55"/>
        <v/>
      </c>
      <c r="S348" s="9" t="str">
        <f t="shared" si="60"/>
        <v/>
      </c>
    </row>
    <row r="349" spans="9:19" ht="12.75" customHeight="1" x14ac:dyDescent="0.2">
      <c r="I349" s="37" t="str">
        <f t="shared" si="61"/>
        <v/>
      </c>
      <c r="J349" s="38" t="str">
        <f t="shared" si="56"/>
        <v/>
      </c>
      <c r="K349" s="53">
        <f t="shared" si="57"/>
        <v>0</v>
      </c>
      <c r="L349" s="39" t="str">
        <f t="shared" si="58"/>
        <v/>
      </c>
      <c r="M349" s="40" t="str">
        <f t="shared" si="59"/>
        <v/>
      </c>
      <c r="N349" s="40" t="str">
        <f t="shared" si="53"/>
        <v/>
      </c>
      <c r="O349" s="40" t="str">
        <f t="shared" si="54"/>
        <v/>
      </c>
      <c r="P349" s="40" t="str">
        <f t="shared" si="55"/>
        <v/>
      </c>
      <c r="S349" s="9" t="str">
        <f t="shared" si="60"/>
        <v/>
      </c>
    </row>
    <row r="350" spans="9:19" ht="12.75" customHeight="1" x14ac:dyDescent="0.2">
      <c r="I350" s="37" t="str">
        <f t="shared" si="61"/>
        <v/>
      </c>
      <c r="J350" s="38" t="str">
        <f t="shared" si="56"/>
        <v/>
      </c>
      <c r="K350" s="53">
        <f t="shared" si="57"/>
        <v>0</v>
      </c>
      <c r="L350" s="39" t="str">
        <f t="shared" si="58"/>
        <v/>
      </c>
      <c r="M350" s="40" t="str">
        <f t="shared" si="59"/>
        <v/>
      </c>
      <c r="N350" s="40" t="str">
        <f t="shared" si="53"/>
        <v/>
      </c>
      <c r="O350" s="40" t="str">
        <f t="shared" si="54"/>
        <v/>
      </c>
      <c r="P350" s="40" t="str">
        <f t="shared" si="55"/>
        <v/>
      </c>
      <c r="S350" s="9" t="str">
        <f t="shared" si="60"/>
        <v/>
      </c>
    </row>
    <row r="351" spans="9:19" ht="12.75" customHeight="1" x14ac:dyDescent="0.2">
      <c r="I351" s="37" t="str">
        <f t="shared" si="61"/>
        <v/>
      </c>
      <c r="J351" s="38" t="str">
        <f t="shared" si="56"/>
        <v/>
      </c>
      <c r="K351" s="53">
        <f t="shared" si="57"/>
        <v>0</v>
      </c>
      <c r="L351" s="39" t="str">
        <f t="shared" si="58"/>
        <v/>
      </c>
      <c r="M351" s="40" t="str">
        <f t="shared" si="59"/>
        <v/>
      </c>
      <c r="N351" s="40" t="str">
        <f t="shared" si="53"/>
        <v/>
      </c>
      <c r="O351" s="40" t="str">
        <f t="shared" si="54"/>
        <v/>
      </c>
      <c r="P351" s="40" t="str">
        <f t="shared" si="55"/>
        <v/>
      </c>
      <c r="S351" s="9" t="str">
        <f t="shared" si="60"/>
        <v/>
      </c>
    </row>
    <row r="352" spans="9:19" ht="12.75" customHeight="1" x14ac:dyDescent="0.2">
      <c r="I352" s="37" t="str">
        <f t="shared" si="61"/>
        <v/>
      </c>
      <c r="J352" s="38" t="str">
        <f t="shared" si="56"/>
        <v/>
      </c>
      <c r="K352" s="53">
        <f t="shared" si="57"/>
        <v>0</v>
      </c>
      <c r="L352" s="39" t="str">
        <f t="shared" si="58"/>
        <v/>
      </c>
      <c r="M352" s="40" t="str">
        <f t="shared" si="59"/>
        <v/>
      </c>
      <c r="N352" s="40" t="str">
        <f t="shared" si="53"/>
        <v/>
      </c>
      <c r="O352" s="40" t="str">
        <f t="shared" si="54"/>
        <v/>
      </c>
      <c r="P352" s="40" t="str">
        <f t="shared" si="55"/>
        <v/>
      </c>
      <c r="S352" s="9" t="str">
        <f t="shared" si="60"/>
        <v/>
      </c>
    </row>
    <row r="353" spans="9:19" ht="12.75" customHeight="1" x14ac:dyDescent="0.2">
      <c r="I353" s="37" t="str">
        <f t="shared" si="61"/>
        <v/>
      </c>
      <c r="J353" s="38" t="str">
        <f t="shared" si="56"/>
        <v/>
      </c>
      <c r="K353" s="53">
        <f t="shared" si="57"/>
        <v>0</v>
      </c>
      <c r="L353" s="39" t="str">
        <f t="shared" si="58"/>
        <v/>
      </c>
      <c r="M353" s="40" t="str">
        <f t="shared" si="59"/>
        <v/>
      </c>
      <c r="N353" s="40" t="str">
        <f t="shared" si="53"/>
        <v/>
      </c>
      <c r="O353" s="40" t="str">
        <f t="shared" si="54"/>
        <v/>
      </c>
      <c r="P353" s="40" t="str">
        <f t="shared" si="55"/>
        <v/>
      </c>
      <c r="S353" s="9" t="str">
        <f t="shared" si="60"/>
        <v/>
      </c>
    </row>
    <row r="354" spans="9:19" ht="12.75" customHeight="1" x14ac:dyDescent="0.2">
      <c r="I354" s="37" t="str">
        <f t="shared" si="61"/>
        <v/>
      </c>
      <c r="J354" s="38" t="str">
        <f t="shared" si="56"/>
        <v/>
      </c>
      <c r="K354" s="53">
        <f t="shared" si="57"/>
        <v>0</v>
      </c>
      <c r="L354" s="39" t="str">
        <f t="shared" si="58"/>
        <v/>
      </c>
      <c r="M354" s="40" t="str">
        <f t="shared" si="59"/>
        <v/>
      </c>
      <c r="N354" s="40" t="str">
        <f t="shared" si="53"/>
        <v/>
      </c>
      <c r="O354" s="40" t="str">
        <f t="shared" si="54"/>
        <v/>
      </c>
      <c r="P354" s="40" t="str">
        <f t="shared" si="55"/>
        <v/>
      </c>
      <c r="S354" s="9" t="str">
        <f t="shared" si="60"/>
        <v/>
      </c>
    </row>
    <row r="355" spans="9:19" ht="12.75" customHeight="1" x14ac:dyDescent="0.2">
      <c r="I355" s="37" t="str">
        <f t="shared" si="61"/>
        <v/>
      </c>
      <c r="J355" s="38" t="str">
        <f t="shared" si="56"/>
        <v/>
      </c>
      <c r="K355" s="53">
        <f t="shared" si="57"/>
        <v>0</v>
      </c>
      <c r="L355" s="39" t="str">
        <f t="shared" si="58"/>
        <v/>
      </c>
      <c r="M355" s="40" t="str">
        <f t="shared" si="59"/>
        <v/>
      </c>
      <c r="N355" s="40" t="str">
        <f t="shared" si="53"/>
        <v/>
      </c>
      <c r="O355" s="40" t="str">
        <f t="shared" si="54"/>
        <v/>
      </c>
      <c r="P355" s="40" t="str">
        <f t="shared" si="55"/>
        <v/>
      </c>
      <c r="S355" s="9" t="str">
        <f t="shared" si="60"/>
        <v/>
      </c>
    </row>
    <row r="356" spans="9:19" ht="12.75" customHeight="1" x14ac:dyDescent="0.2">
      <c r="I356" s="37" t="str">
        <f t="shared" si="61"/>
        <v/>
      </c>
      <c r="J356" s="38" t="str">
        <f t="shared" si="56"/>
        <v/>
      </c>
      <c r="K356" s="53">
        <f t="shared" si="57"/>
        <v>0</v>
      </c>
      <c r="L356" s="39" t="str">
        <f t="shared" si="58"/>
        <v/>
      </c>
      <c r="M356" s="40" t="str">
        <f t="shared" si="59"/>
        <v/>
      </c>
      <c r="N356" s="40" t="str">
        <f t="shared" si="53"/>
        <v/>
      </c>
      <c r="O356" s="40" t="str">
        <f t="shared" si="54"/>
        <v/>
      </c>
      <c r="P356" s="40" t="str">
        <f t="shared" si="55"/>
        <v/>
      </c>
      <c r="S356" s="9" t="str">
        <f t="shared" si="60"/>
        <v/>
      </c>
    </row>
    <row r="357" spans="9:19" ht="12.75" customHeight="1" x14ac:dyDescent="0.2">
      <c r="I357" s="37" t="str">
        <f t="shared" si="61"/>
        <v/>
      </c>
      <c r="J357" s="38" t="str">
        <f t="shared" si="56"/>
        <v/>
      </c>
      <c r="K357" s="53">
        <f t="shared" si="57"/>
        <v>0</v>
      </c>
      <c r="L357" s="39" t="str">
        <f t="shared" si="58"/>
        <v/>
      </c>
      <c r="M357" s="40" t="str">
        <f t="shared" si="59"/>
        <v/>
      </c>
      <c r="N357" s="40" t="str">
        <f t="shared" si="53"/>
        <v/>
      </c>
      <c r="O357" s="40" t="str">
        <f t="shared" si="54"/>
        <v/>
      </c>
      <c r="P357" s="40" t="str">
        <f t="shared" si="55"/>
        <v/>
      </c>
      <c r="S357" s="9" t="str">
        <f t="shared" si="60"/>
        <v/>
      </c>
    </row>
    <row r="358" spans="9:19" ht="12.75" customHeight="1" x14ac:dyDescent="0.2">
      <c r="I358" s="37" t="str">
        <f t="shared" si="61"/>
        <v/>
      </c>
      <c r="J358" s="38" t="str">
        <f t="shared" si="56"/>
        <v/>
      </c>
      <c r="K358" s="53">
        <f t="shared" si="57"/>
        <v>0</v>
      </c>
      <c r="L358" s="39" t="str">
        <f t="shared" si="58"/>
        <v/>
      </c>
      <c r="M358" s="40" t="str">
        <f t="shared" si="59"/>
        <v/>
      </c>
      <c r="N358" s="40" t="str">
        <f t="shared" si="53"/>
        <v/>
      </c>
      <c r="O358" s="40" t="str">
        <f t="shared" si="54"/>
        <v/>
      </c>
      <c r="P358" s="40" t="str">
        <f t="shared" si="55"/>
        <v/>
      </c>
      <c r="S358" s="9" t="str">
        <f t="shared" si="60"/>
        <v/>
      </c>
    </row>
    <row r="359" spans="9:19" ht="12.75" customHeight="1" x14ac:dyDescent="0.2">
      <c r="I359" s="37" t="str">
        <f t="shared" si="61"/>
        <v/>
      </c>
      <c r="J359" s="38" t="str">
        <f t="shared" si="56"/>
        <v/>
      </c>
      <c r="K359" s="53">
        <f t="shared" si="57"/>
        <v>0</v>
      </c>
      <c r="L359" s="39" t="str">
        <f t="shared" si="58"/>
        <v/>
      </c>
      <c r="M359" s="40" t="str">
        <f t="shared" si="59"/>
        <v/>
      </c>
      <c r="N359" s="40" t="str">
        <f t="shared" si="53"/>
        <v/>
      </c>
      <c r="O359" s="40" t="str">
        <f t="shared" si="54"/>
        <v/>
      </c>
      <c r="P359" s="40" t="str">
        <f t="shared" si="55"/>
        <v/>
      </c>
      <c r="S359" s="9" t="str">
        <f t="shared" si="60"/>
        <v/>
      </c>
    </row>
    <row r="360" spans="9:19" ht="12.75" customHeight="1" x14ac:dyDescent="0.2">
      <c r="I360" s="37" t="str">
        <f t="shared" si="61"/>
        <v/>
      </c>
      <c r="J360" s="38" t="str">
        <f t="shared" si="56"/>
        <v/>
      </c>
      <c r="K360" s="53">
        <f t="shared" si="57"/>
        <v>0</v>
      </c>
      <c r="L360" s="39" t="str">
        <f t="shared" si="58"/>
        <v/>
      </c>
      <c r="M360" s="40" t="str">
        <f t="shared" si="59"/>
        <v/>
      </c>
      <c r="N360" s="40" t="str">
        <f t="shared" si="53"/>
        <v/>
      </c>
      <c r="O360" s="40" t="str">
        <f t="shared" si="54"/>
        <v/>
      </c>
      <c r="P360" s="40" t="str">
        <f t="shared" si="55"/>
        <v/>
      </c>
      <c r="S360" s="9" t="str">
        <f t="shared" si="60"/>
        <v/>
      </c>
    </row>
    <row r="361" spans="9:19" ht="12.75" customHeight="1" x14ac:dyDescent="0.2">
      <c r="I361" s="37" t="str">
        <f t="shared" si="61"/>
        <v/>
      </c>
      <c r="J361" s="38" t="str">
        <f t="shared" si="56"/>
        <v/>
      </c>
      <c r="K361" s="53">
        <f t="shared" si="57"/>
        <v>0</v>
      </c>
      <c r="L361" s="39" t="str">
        <f t="shared" si="58"/>
        <v/>
      </c>
      <c r="M361" s="40" t="str">
        <f t="shared" si="59"/>
        <v/>
      </c>
      <c r="N361" s="40" t="str">
        <f t="shared" si="53"/>
        <v/>
      </c>
      <c r="O361" s="40" t="str">
        <f t="shared" si="54"/>
        <v/>
      </c>
      <c r="P361" s="40" t="str">
        <f t="shared" si="55"/>
        <v/>
      </c>
      <c r="S361" s="9" t="str">
        <f t="shared" si="60"/>
        <v/>
      </c>
    </row>
    <row r="362" spans="9:19" ht="12.75" customHeight="1" x14ac:dyDescent="0.2">
      <c r="I362" s="37" t="str">
        <f t="shared" si="61"/>
        <v/>
      </c>
      <c r="J362" s="38" t="str">
        <f t="shared" si="56"/>
        <v/>
      </c>
      <c r="K362" s="53">
        <f t="shared" si="57"/>
        <v>0</v>
      </c>
      <c r="L362" s="39" t="str">
        <f t="shared" si="58"/>
        <v/>
      </c>
      <c r="M362" s="40" t="str">
        <f t="shared" si="59"/>
        <v/>
      </c>
      <c r="N362" s="40" t="str">
        <f t="shared" si="53"/>
        <v/>
      </c>
      <c r="O362" s="40" t="str">
        <f t="shared" si="54"/>
        <v/>
      </c>
      <c r="P362" s="40" t="str">
        <f t="shared" si="55"/>
        <v/>
      </c>
      <c r="S362" s="9" t="str">
        <f t="shared" si="60"/>
        <v/>
      </c>
    </row>
    <row r="363" spans="9:19" ht="12.75" customHeight="1" x14ac:dyDescent="0.2">
      <c r="I363" s="37" t="str">
        <f t="shared" si="61"/>
        <v/>
      </c>
      <c r="J363" s="38" t="str">
        <f t="shared" si="56"/>
        <v/>
      </c>
      <c r="K363" s="53">
        <f t="shared" si="57"/>
        <v>0</v>
      </c>
      <c r="L363" s="39" t="str">
        <f t="shared" si="58"/>
        <v/>
      </c>
      <c r="M363" s="40" t="str">
        <f t="shared" si="59"/>
        <v/>
      </c>
      <c r="N363" s="40" t="str">
        <f t="shared" si="53"/>
        <v/>
      </c>
      <c r="O363" s="40" t="str">
        <f t="shared" si="54"/>
        <v/>
      </c>
      <c r="P363" s="40" t="str">
        <f t="shared" si="55"/>
        <v/>
      </c>
      <c r="S363" s="9" t="str">
        <f t="shared" si="60"/>
        <v/>
      </c>
    </row>
    <row r="364" spans="9:19" ht="12.75" customHeight="1" x14ac:dyDescent="0.2">
      <c r="I364" s="37" t="str">
        <f t="shared" si="61"/>
        <v/>
      </c>
      <c r="J364" s="38" t="str">
        <f t="shared" si="56"/>
        <v/>
      </c>
      <c r="K364" s="53">
        <f t="shared" si="57"/>
        <v>0</v>
      </c>
      <c r="L364" s="39" t="str">
        <f t="shared" si="58"/>
        <v/>
      </c>
      <c r="M364" s="40" t="str">
        <f t="shared" si="59"/>
        <v/>
      </c>
      <c r="N364" s="40" t="str">
        <f t="shared" si="53"/>
        <v/>
      </c>
      <c r="O364" s="40" t="str">
        <f t="shared" si="54"/>
        <v/>
      </c>
      <c r="P364" s="40" t="str">
        <f t="shared" si="55"/>
        <v/>
      </c>
      <c r="S364" s="9" t="str">
        <f t="shared" si="60"/>
        <v/>
      </c>
    </row>
    <row r="365" spans="9:19" ht="12.75" customHeight="1" x14ac:dyDescent="0.2">
      <c r="I365" s="37" t="str">
        <f t="shared" si="61"/>
        <v/>
      </c>
      <c r="J365" s="38" t="str">
        <f t="shared" si="56"/>
        <v/>
      </c>
      <c r="K365" s="53">
        <f t="shared" si="57"/>
        <v>0</v>
      </c>
      <c r="L365" s="39" t="str">
        <f t="shared" si="58"/>
        <v/>
      </c>
      <c r="M365" s="40" t="str">
        <f t="shared" si="59"/>
        <v/>
      </c>
      <c r="N365" s="40" t="str">
        <f t="shared" si="53"/>
        <v/>
      </c>
      <c r="O365" s="40" t="str">
        <f t="shared" si="54"/>
        <v/>
      </c>
      <c r="P365" s="40" t="str">
        <f t="shared" si="55"/>
        <v/>
      </c>
      <c r="S365" s="9" t="str">
        <f t="shared" si="60"/>
        <v/>
      </c>
    </row>
    <row r="366" spans="9:19" ht="12.75" customHeight="1" x14ac:dyDescent="0.2">
      <c r="I366" s="37" t="str">
        <f t="shared" si="61"/>
        <v/>
      </c>
      <c r="J366" s="38" t="str">
        <f t="shared" si="56"/>
        <v/>
      </c>
      <c r="K366" s="53">
        <f t="shared" si="57"/>
        <v>0</v>
      </c>
      <c r="L366" s="39" t="str">
        <f t="shared" si="58"/>
        <v/>
      </c>
      <c r="M366" s="40" t="str">
        <f t="shared" si="59"/>
        <v/>
      </c>
      <c r="N366" s="40" t="str">
        <f t="shared" si="53"/>
        <v/>
      </c>
      <c r="O366" s="40" t="str">
        <f t="shared" si="54"/>
        <v/>
      </c>
      <c r="P366" s="40" t="str">
        <f t="shared" si="55"/>
        <v/>
      </c>
      <c r="S366" s="9" t="str">
        <f t="shared" si="60"/>
        <v/>
      </c>
    </row>
    <row r="367" spans="9:19" ht="12.75" customHeight="1" x14ac:dyDescent="0.2">
      <c r="I367" s="37" t="str">
        <f t="shared" si="61"/>
        <v/>
      </c>
      <c r="J367" s="38" t="str">
        <f t="shared" si="56"/>
        <v/>
      </c>
      <c r="K367" s="53">
        <f t="shared" si="57"/>
        <v>0</v>
      </c>
      <c r="L367" s="39" t="str">
        <f t="shared" si="58"/>
        <v/>
      </c>
      <c r="M367" s="40" t="str">
        <f t="shared" si="59"/>
        <v/>
      </c>
      <c r="N367" s="40" t="str">
        <f t="shared" si="53"/>
        <v/>
      </c>
      <c r="O367" s="40" t="str">
        <f t="shared" si="54"/>
        <v/>
      </c>
      <c r="P367" s="40" t="str">
        <f t="shared" si="55"/>
        <v/>
      </c>
      <c r="S367" s="9" t="str">
        <f t="shared" si="60"/>
        <v/>
      </c>
    </row>
    <row r="368" spans="9:19" ht="12.75" customHeight="1" x14ac:dyDescent="0.2">
      <c r="I368" s="37" t="str">
        <f t="shared" si="61"/>
        <v/>
      </c>
      <c r="J368" s="38" t="str">
        <f t="shared" si="56"/>
        <v/>
      </c>
      <c r="K368" s="53">
        <f t="shared" si="57"/>
        <v>0</v>
      </c>
      <c r="L368" s="39" t="str">
        <f t="shared" si="58"/>
        <v/>
      </c>
      <c r="M368" s="40" t="str">
        <f t="shared" si="59"/>
        <v/>
      </c>
      <c r="N368" s="40" t="str">
        <f t="shared" si="53"/>
        <v/>
      </c>
      <c r="O368" s="40" t="str">
        <f t="shared" si="54"/>
        <v/>
      </c>
      <c r="P368" s="40" t="str">
        <f t="shared" si="55"/>
        <v/>
      </c>
      <c r="S368" s="9" t="str">
        <f t="shared" si="60"/>
        <v/>
      </c>
    </row>
    <row r="369" spans="9:19" ht="12.75" customHeight="1" x14ac:dyDescent="0.2">
      <c r="I369" s="37" t="str">
        <f t="shared" si="61"/>
        <v/>
      </c>
      <c r="J369" s="38" t="str">
        <f t="shared" si="56"/>
        <v/>
      </c>
      <c r="K369" s="53">
        <f t="shared" si="57"/>
        <v>0</v>
      </c>
      <c r="L369" s="39" t="str">
        <f t="shared" si="58"/>
        <v/>
      </c>
      <c r="M369" s="40" t="str">
        <f t="shared" si="59"/>
        <v/>
      </c>
      <c r="N369" s="40" t="str">
        <f t="shared" si="53"/>
        <v/>
      </c>
      <c r="O369" s="40" t="str">
        <f t="shared" si="54"/>
        <v/>
      </c>
      <c r="P369" s="40" t="str">
        <f t="shared" si="55"/>
        <v/>
      </c>
      <c r="S369" s="9" t="str">
        <f t="shared" si="60"/>
        <v/>
      </c>
    </row>
    <row r="370" spans="9:19" ht="12.75" customHeight="1" x14ac:dyDescent="0.2">
      <c r="I370" s="37" t="str">
        <f t="shared" si="61"/>
        <v/>
      </c>
      <c r="J370" s="38" t="str">
        <f t="shared" si="56"/>
        <v/>
      </c>
      <c r="K370" s="53">
        <f t="shared" si="57"/>
        <v>0</v>
      </c>
      <c r="L370" s="39" t="str">
        <f t="shared" si="58"/>
        <v/>
      </c>
      <c r="M370" s="40" t="str">
        <f t="shared" si="59"/>
        <v/>
      </c>
      <c r="N370" s="40" t="str">
        <f t="shared" si="53"/>
        <v/>
      </c>
      <c r="O370" s="40" t="str">
        <f t="shared" si="54"/>
        <v/>
      </c>
      <c r="P370" s="40" t="str">
        <f t="shared" si="55"/>
        <v/>
      </c>
      <c r="S370" s="9" t="str">
        <f t="shared" si="60"/>
        <v/>
      </c>
    </row>
    <row r="371" spans="9:19" ht="12.75" customHeight="1" x14ac:dyDescent="0.2">
      <c r="I371" s="37" t="str">
        <f t="shared" si="61"/>
        <v/>
      </c>
      <c r="J371" s="38" t="str">
        <f t="shared" si="56"/>
        <v/>
      </c>
      <c r="K371" s="53">
        <f t="shared" si="57"/>
        <v>0</v>
      </c>
      <c r="L371" s="39" t="str">
        <f t="shared" si="58"/>
        <v/>
      </c>
      <c r="M371" s="40" t="str">
        <f t="shared" si="59"/>
        <v/>
      </c>
      <c r="N371" s="40" t="str">
        <f t="shared" si="53"/>
        <v/>
      </c>
      <c r="O371" s="40" t="str">
        <f t="shared" si="54"/>
        <v/>
      </c>
      <c r="P371" s="40" t="str">
        <f t="shared" si="55"/>
        <v/>
      </c>
      <c r="S371" s="9" t="str">
        <f t="shared" si="60"/>
        <v/>
      </c>
    </row>
    <row r="372" spans="9:19" ht="12.75" customHeight="1" x14ac:dyDescent="0.2">
      <c r="I372" s="37" t="str">
        <f t="shared" si="61"/>
        <v/>
      </c>
      <c r="J372" s="38" t="str">
        <f t="shared" si="56"/>
        <v/>
      </c>
      <c r="K372" s="53">
        <f t="shared" si="57"/>
        <v>0</v>
      </c>
      <c r="L372" s="39" t="str">
        <f t="shared" si="58"/>
        <v/>
      </c>
      <c r="M372" s="40" t="str">
        <f t="shared" si="59"/>
        <v/>
      </c>
      <c r="N372" s="40" t="str">
        <f t="shared" si="53"/>
        <v/>
      </c>
      <c r="O372" s="40" t="str">
        <f t="shared" si="54"/>
        <v/>
      </c>
      <c r="P372" s="40" t="str">
        <f t="shared" si="55"/>
        <v/>
      </c>
      <c r="S372" s="9" t="str">
        <f t="shared" si="60"/>
        <v/>
      </c>
    </row>
    <row r="373" spans="9:19" ht="12.75" customHeight="1" x14ac:dyDescent="0.2">
      <c r="I373" s="37" t="str">
        <f t="shared" si="61"/>
        <v/>
      </c>
      <c r="J373" s="38" t="str">
        <f t="shared" si="56"/>
        <v/>
      </c>
      <c r="K373" s="53">
        <f t="shared" si="57"/>
        <v>0</v>
      </c>
      <c r="L373" s="39" t="str">
        <f t="shared" si="58"/>
        <v/>
      </c>
      <c r="M373" s="40" t="str">
        <f t="shared" si="59"/>
        <v/>
      </c>
      <c r="N373" s="40" t="str">
        <f t="shared" si="53"/>
        <v/>
      </c>
      <c r="O373" s="40" t="str">
        <f t="shared" si="54"/>
        <v/>
      </c>
      <c r="P373" s="40" t="str">
        <f t="shared" si="55"/>
        <v/>
      </c>
      <c r="S373" s="9" t="str">
        <f t="shared" si="60"/>
        <v/>
      </c>
    </row>
    <row r="374" spans="9:19" ht="12.75" customHeight="1" x14ac:dyDescent="0.2">
      <c r="I374" s="37" t="str">
        <f t="shared" si="61"/>
        <v/>
      </c>
      <c r="J374" s="38" t="str">
        <f t="shared" si="56"/>
        <v/>
      </c>
      <c r="K374" s="53">
        <f t="shared" si="57"/>
        <v>0</v>
      </c>
      <c r="L374" s="39" t="str">
        <f t="shared" si="58"/>
        <v/>
      </c>
      <c r="M374" s="40" t="str">
        <f t="shared" si="59"/>
        <v/>
      </c>
      <c r="N374" s="40" t="str">
        <f t="shared" si="53"/>
        <v/>
      </c>
      <c r="O374" s="40" t="str">
        <f t="shared" si="54"/>
        <v/>
      </c>
      <c r="P374" s="40" t="str">
        <f t="shared" si="55"/>
        <v/>
      </c>
      <c r="S374" s="9" t="str">
        <f t="shared" si="60"/>
        <v/>
      </c>
    </row>
    <row r="375" spans="9:19" ht="12.75" customHeight="1" x14ac:dyDescent="0.2">
      <c r="I375" s="37" t="str">
        <f t="shared" si="61"/>
        <v/>
      </c>
      <c r="J375" s="38" t="str">
        <f t="shared" si="56"/>
        <v/>
      </c>
      <c r="K375" s="53">
        <f t="shared" si="57"/>
        <v>0</v>
      </c>
      <c r="L375" s="39" t="str">
        <f t="shared" si="58"/>
        <v/>
      </c>
      <c r="M375" s="40" t="str">
        <f t="shared" si="59"/>
        <v/>
      </c>
      <c r="N375" s="40" t="str">
        <f t="shared" si="53"/>
        <v/>
      </c>
      <c r="O375" s="40" t="str">
        <f t="shared" si="54"/>
        <v/>
      </c>
      <c r="P375" s="40" t="str">
        <f t="shared" si="55"/>
        <v/>
      </c>
      <c r="S375" s="9" t="str">
        <f t="shared" si="60"/>
        <v/>
      </c>
    </row>
    <row r="376" spans="9:19" ht="12.75" customHeight="1" x14ac:dyDescent="0.2">
      <c r="I376" s="37" t="str">
        <f t="shared" si="61"/>
        <v/>
      </c>
      <c r="J376" s="38" t="str">
        <f t="shared" si="56"/>
        <v/>
      </c>
      <c r="K376" s="53">
        <f t="shared" si="57"/>
        <v>0</v>
      </c>
      <c r="L376" s="39" t="str">
        <f t="shared" si="58"/>
        <v/>
      </c>
      <c r="M376" s="40" t="str">
        <f t="shared" si="59"/>
        <v/>
      </c>
      <c r="N376" s="40" t="str">
        <f t="shared" si="53"/>
        <v/>
      </c>
      <c r="O376" s="40" t="str">
        <f t="shared" si="54"/>
        <v/>
      </c>
      <c r="P376" s="40" t="str">
        <f t="shared" si="55"/>
        <v/>
      </c>
      <c r="S376" s="9" t="str">
        <f t="shared" si="60"/>
        <v/>
      </c>
    </row>
    <row r="377" spans="9:19" ht="12.75" customHeight="1" x14ac:dyDescent="0.2">
      <c r="I377" s="37" t="str">
        <f t="shared" si="61"/>
        <v/>
      </c>
      <c r="J377" s="38" t="str">
        <f t="shared" si="56"/>
        <v/>
      </c>
      <c r="K377" s="53">
        <f t="shared" si="57"/>
        <v>0</v>
      </c>
      <c r="L377" s="39" t="str">
        <f t="shared" si="58"/>
        <v/>
      </c>
      <c r="M377" s="40" t="str">
        <f t="shared" si="59"/>
        <v/>
      </c>
      <c r="N377" s="40" t="str">
        <f t="shared" si="53"/>
        <v/>
      </c>
      <c r="O377" s="40" t="str">
        <f t="shared" si="54"/>
        <v/>
      </c>
      <c r="P377" s="40" t="str">
        <f t="shared" si="55"/>
        <v/>
      </c>
      <c r="S377" s="9" t="str">
        <f t="shared" si="60"/>
        <v/>
      </c>
    </row>
    <row r="378" spans="9:19" ht="12.75" customHeight="1" x14ac:dyDescent="0.2">
      <c r="I378" s="37" t="str">
        <f t="shared" si="61"/>
        <v/>
      </c>
      <c r="J378" s="38" t="str">
        <f t="shared" si="56"/>
        <v/>
      </c>
      <c r="K378" s="53">
        <f t="shared" si="57"/>
        <v>0</v>
      </c>
      <c r="L378" s="39" t="str">
        <f t="shared" si="58"/>
        <v/>
      </c>
      <c r="M378" s="40" t="str">
        <f t="shared" si="59"/>
        <v/>
      </c>
      <c r="N378" s="40" t="str">
        <f t="shared" si="53"/>
        <v/>
      </c>
      <c r="O378" s="40" t="str">
        <f t="shared" si="54"/>
        <v/>
      </c>
      <c r="P378" s="40" t="str">
        <f t="shared" si="55"/>
        <v/>
      </c>
      <c r="S378" s="9" t="str">
        <f t="shared" si="60"/>
        <v/>
      </c>
    </row>
    <row r="379" spans="9:19" ht="12.75" customHeight="1" x14ac:dyDescent="0.2">
      <c r="J379" s="56"/>
      <c r="K379" s="53">
        <f t="shared" si="57"/>
        <v>0</v>
      </c>
    </row>
    <row r="380" spans="9:19" ht="12.75" customHeight="1" x14ac:dyDescent="0.2">
      <c r="J380" s="56"/>
      <c r="K380" s="53">
        <f t="shared" si="57"/>
        <v>0</v>
      </c>
    </row>
    <row r="381" spans="9:19" ht="12.75" customHeight="1" x14ac:dyDescent="0.2">
      <c r="J381" s="56"/>
      <c r="K381" s="53">
        <f t="shared" si="57"/>
        <v>0</v>
      </c>
    </row>
    <row r="382" spans="9:19" ht="12.75" customHeight="1" x14ac:dyDescent="0.2">
      <c r="J382" s="56"/>
      <c r="K382" s="53">
        <f t="shared" si="57"/>
        <v>0</v>
      </c>
    </row>
    <row r="383" spans="9:19" ht="12.75" customHeight="1" x14ac:dyDescent="0.2">
      <c r="J383" s="56"/>
      <c r="K383" s="53">
        <f t="shared" si="57"/>
        <v>0</v>
      </c>
    </row>
    <row r="384" spans="9:19" ht="12.75" customHeight="1" x14ac:dyDescent="0.2">
      <c r="J384" s="56"/>
      <c r="K384" s="53">
        <f t="shared" si="57"/>
        <v>0</v>
      </c>
    </row>
    <row r="385" spans="10:11" ht="12.75" customHeight="1" x14ac:dyDescent="0.2">
      <c r="J385" s="56"/>
      <c r="K385" s="53">
        <f t="shared" si="57"/>
        <v>0</v>
      </c>
    </row>
    <row r="386" spans="10:11" ht="12.75" customHeight="1" x14ac:dyDescent="0.2">
      <c r="J386" s="56"/>
      <c r="K386" s="53">
        <f t="shared" si="57"/>
        <v>0</v>
      </c>
    </row>
    <row r="387" spans="10:11" ht="12.75" customHeight="1" x14ac:dyDescent="0.2">
      <c r="J387" s="56"/>
      <c r="K387" s="53">
        <f t="shared" si="57"/>
        <v>0</v>
      </c>
    </row>
    <row r="388" spans="10:11" ht="12.75" customHeight="1" x14ac:dyDescent="0.2">
      <c r="J388" s="56"/>
      <c r="K388" s="53">
        <f t="shared" si="57"/>
        <v>0</v>
      </c>
    </row>
    <row r="389" spans="10:11" ht="12.75" customHeight="1" x14ac:dyDescent="0.2">
      <c r="J389" s="56"/>
      <c r="K389" s="53">
        <f t="shared" si="57"/>
        <v>0</v>
      </c>
    </row>
    <row r="390" spans="10:11" ht="12.75" customHeight="1" x14ac:dyDescent="0.2">
      <c r="J390" s="56"/>
      <c r="K390" s="53">
        <f t="shared" si="57"/>
        <v>0</v>
      </c>
    </row>
    <row r="391" spans="10:11" ht="12.75" customHeight="1" x14ac:dyDescent="0.2">
      <c r="J391" s="56"/>
      <c r="K391" s="53">
        <f t="shared" si="57"/>
        <v>0</v>
      </c>
    </row>
    <row r="392" spans="10:11" ht="12.75" customHeight="1" x14ac:dyDescent="0.2">
      <c r="J392" s="56"/>
      <c r="K392" s="53">
        <f t="shared" si="57"/>
        <v>0</v>
      </c>
    </row>
    <row r="393" spans="10:11" ht="12.75" customHeight="1" x14ac:dyDescent="0.2">
      <c r="J393" s="53"/>
      <c r="K393" s="53">
        <f t="shared" si="57"/>
        <v>0</v>
      </c>
    </row>
    <row r="394" spans="10:11" ht="12.75" customHeight="1" x14ac:dyDescent="0.2">
      <c r="J394" s="53"/>
      <c r="K394" s="53">
        <f t="shared" si="57"/>
        <v>0</v>
      </c>
    </row>
    <row r="395" spans="10:11" ht="12.75" customHeight="1" x14ac:dyDescent="0.2">
      <c r="J395" s="53"/>
      <c r="K395" s="53">
        <f t="shared" si="57"/>
        <v>0</v>
      </c>
    </row>
    <row r="396" spans="10:11" ht="12.75" customHeight="1" x14ac:dyDescent="0.2">
      <c r="J396" s="53"/>
      <c r="K396" s="53">
        <f t="shared" si="57"/>
        <v>0</v>
      </c>
    </row>
    <row r="397" spans="10:11" ht="12.75" customHeight="1" x14ac:dyDescent="0.2">
      <c r="J397" s="53"/>
      <c r="K397" s="53">
        <f t="shared" si="57"/>
        <v>0</v>
      </c>
    </row>
    <row r="398" spans="10:11" ht="12.75" customHeight="1" x14ac:dyDescent="0.2">
      <c r="J398" s="53"/>
      <c r="K398" s="53">
        <f t="shared" si="57"/>
        <v>0</v>
      </c>
    </row>
    <row r="399" spans="10:11" ht="12.75" customHeight="1" x14ac:dyDescent="0.2">
      <c r="J399" s="53"/>
      <c r="K399" s="53">
        <f t="shared" si="57"/>
        <v>0</v>
      </c>
    </row>
    <row r="400" spans="10:11" ht="12.75" customHeight="1" x14ac:dyDescent="0.2">
      <c r="J400" s="53"/>
      <c r="K400" s="53">
        <f t="shared" si="57"/>
        <v>0</v>
      </c>
    </row>
    <row r="401" spans="10:11" ht="12.75" customHeight="1" x14ac:dyDescent="0.2">
      <c r="J401" s="53"/>
      <c r="K401" s="53">
        <f t="shared" si="57"/>
        <v>0</v>
      </c>
    </row>
    <row r="402" spans="10:11" ht="12.75" customHeight="1" x14ac:dyDescent="0.2">
      <c r="J402" s="53"/>
      <c r="K402" s="53">
        <f t="shared" si="57"/>
        <v>0</v>
      </c>
    </row>
    <row r="403" spans="10:11" ht="12.75" customHeight="1" x14ac:dyDescent="0.2">
      <c r="J403" s="53"/>
      <c r="K403" s="53">
        <f t="shared" si="57"/>
        <v>0</v>
      </c>
    </row>
    <row r="404" spans="10:11" ht="12.75" customHeight="1" x14ac:dyDescent="0.2">
      <c r="J404" s="53"/>
      <c r="K404" s="53">
        <f t="shared" ref="K404:K467" si="62">IF(J405="",0,J405)</f>
        <v>0</v>
      </c>
    </row>
    <row r="405" spans="10:11" ht="12.75" customHeight="1" x14ac:dyDescent="0.2">
      <c r="J405" s="53"/>
      <c r="K405" s="53">
        <f t="shared" si="62"/>
        <v>0</v>
      </c>
    </row>
    <row r="406" spans="10:11" ht="12.75" customHeight="1" x14ac:dyDescent="0.2">
      <c r="J406" s="53"/>
      <c r="K406" s="53">
        <f t="shared" si="62"/>
        <v>0</v>
      </c>
    </row>
    <row r="407" spans="10:11" ht="12.75" customHeight="1" x14ac:dyDescent="0.2">
      <c r="J407" s="53"/>
      <c r="K407" s="53">
        <f t="shared" si="62"/>
        <v>0</v>
      </c>
    </row>
    <row r="408" spans="10:11" ht="12.75" customHeight="1" x14ac:dyDescent="0.2">
      <c r="J408" s="53"/>
      <c r="K408" s="53">
        <f t="shared" si="62"/>
        <v>0</v>
      </c>
    </row>
    <row r="409" spans="10:11" ht="12.75" customHeight="1" x14ac:dyDescent="0.2">
      <c r="J409" s="53"/>
      <c r="K409" s="53">
        <f t="shared" si="62"/>
        <v>0</v>
      </c>
    </row>
    <row r="410" spans="10:11" ht="12.75" customHeight="1" x14ac:dyDescent="0.2">
      <c r="J410" s="53"/>
      <c r="K410" s="53">
        <f t="shared" si="62"/>
        <v>0</v>
      </c>
    </row>
    <row r="411" spans="10:11" ht="12.75" customHeight="1" x14ac:dyDescent="0.2">
      <c r="J411" s="53"/>
      <c r="K411" s="53">
        <f t="shared" si="62"/>
        <v>0</v>
      </c>
    </row>
    <row r="412" spans="10:11" ht="12.75" customHeight="1" x14ac:dyDescent="0.2">
      <c r="J412" s="53"/>
      <c r="K412" s="53">
        <f t="shared" si="62"/>
        <v>0</v>
      </c>
    </row>
    <row r="413" spans="10:11" ht="12.75" customHeight="1" x14ac:dyDescent="0.2">
      <c r="J413" s="53"/>
      <c r="K413" s="53">
        <f t="shared" si="62"/>
        <v>0</v>
      </c>
    </row>
    <row r="414" spans="10:11" ht="12.75" customHeight="1" x14ac:dyDescent="0.2">
      <c r="J414" s="53"/>
      <c r="K414" s="53">
        <f t="shared" si="62"/>
        <v>0</v>
      </c>
    </row>
    <row r="415" spans="10:11" ht="12.75" customHeight="1" x14ac:dyDescent="0.2">
      <c r="J415" s="53"/>
      <c r="K415" s="53">
        <f t="shared" si="62"/>
        <v>0</v>
      </c>
    </row>
    <row r="416" spans="10:11" ht="12.75" customHeight="1" x14ac:dyDescent="0.2">
      <c r="J416" s="53"/>
      <c r="K416" s="53">
        <f t="shared" si="62"/>
        <v>0</v>
      </c>
    </row>
    <row r="417" spans="10:11" ht="12.75" customHeight="1" x14ac:dyDescent="0.2">
      <c r="J417" s="53"/>
      <c r="K417" s="53">
        <f t="shared" si="62"/>
        <v>0</v>
      </c>
    </row>
    <row r="418" spans="10:11" ht="12.75" customHeight="1" x14ac:dyDescent="0.2">
      <c r="J418" s="53"/>
      <c r="K418" s="53">
        <f t="shared" si="62"/>
        <v>0</v>
      </c>
    </row>
    <row r="419" spans="10:11" ht="12.75" customHeight="1" x14ac:dyDescent="0.2">
      <c r="J419" s="53"/>
      <c r="K419" s="53">
        <f t="shared" si="62"/>
        <v>0</v>
      </c>
    </row>
    <row r="420" spans="10:11" ht="12.75" customHeight="1" x14ac:dyDescent="0.2">
      <c r="J420" s="53"/>
      <c r="K420" s="53">
        <f t="shared" si="62"/>
        <v>0</v>
      </c>
    </row>
    <row r="421" spans="10:11" ht="12.75" customHeight="1" x14ac:dyDescent="0.2">
      <c r="J421" s="53"/>
      <c r="K421" s="53">
        <f t="shared" si="62"/>
        <v>0</v>
      </c>
    </row>
    <row r="422" spans="10:11" ht="12.75" customHeight="1" x14ac:dyDescent="0.2">
      <c r="J422" s="53"/>
      <c r="K422" s="53">
        <f t="shared" si="62"/>
        <v>0</v>
      </c>
    </row>
    <row r="423" spans="10:11" ht="12.75" customHeight="1" x14ac:dyDescent="0.2">
      <c r="J423" s="53"/>
      <c r="K423" s="53">
        <f t="shared" si="62"/>
        <v>0</v>
      </c>
    </row>
    <row r="424" spans="10:11" ht="12.75" customHeight="1" x14ac:dyDescent="0.2">
      <c r="J424" s="53"/>
      <c r="K424" s="53">
        <f t="shared" si="62"/>
        <v>0</v>
      </c>
    </row>
    <row r="425" spans="10:11" ht="12.75" customHeight="1" x14ac:dyDescent="0.2">
      <c r="J425" s="53"/>
      <c r="K425" s="53">
        <f t="shared" si="62"/>
        <v>0</v>
      </c>
    </row>
    <row r="426" spans="10:11" ht="12.75" customHeight="1" x14ac:dyDescent="0.2">
      <c r="J426" s="53"/>
      <c r="K426" s="53">
        <f t="shared" si="62"/>
        <v>0</v>
      </c>
    </row>
    <row r="427" spans="10:11" ht="12.75" customHeight="1" x14ac:dyDescent="0.2">
      <c r="J427" s="53"/>
      <c r="K427" s="53">
        <f t="shared" si="62"/>
        <v>0</v>
      </c>
    </row>
    <row r="428" spans="10:11" ht="12.75" customHeight="1" x14ac:dyDescent="0.2">
      <c r="J428" s="53"/>
      <c r="K428" s="53">
        <f t="shared" si="62"/>
        <v>0</v>
      </c>
    </row>
    <row r="429" spans="10:11" ht="12.75" customHeight="1" x14ac:dyDescent="0.2">
      <c r="J429" s="53"/>
      <c r="K429" s="53">
        <f t="shared" si="62"/>
        <v>0</v>
      </c>
    </row>
    <row r="430" spans="10:11" ht="12.75" customHeight="1" x14ac:dyDescent="0.2">
      <c r="J430" s="53"/>
      <c r="K430" s="53">
        <f t="shared" si="62"/>
        <v>0</v>
      </c>
    </row>
    <row r="431" spans="10:11" ht="12.75" customHeight="1" x14ac:dyDescent="0.2">
      <c r="J431" s="53"/>
      <c r="K431" s="53">
        <f t="shared" si="62"/>
        <v>0</v>
      </c>
    </row>
    <row r="432" spans="10:11" ht="12.75" customHeight="1" x14ac:dyDescent="0.2">
      <c r="J432" s="53"/>
      <c r="K432" s="53">
        <f t="shared" si="62"/>
        <v>0</v>
      </c>
    </row>
    <row r="433" spans="10:11" ht="12.75" customHeight="1" x14ac:dyDescent="0.2">
      <c r="J433" s="53"/>
      <c r="K433" s="53">
        <f t="shared" si="62"/>
        <v>0</v>
      </c>
    </row>
    <row r="434" spans="10:11" ht="12.75" customHeight="1" x14ac:dyDescent="0.2">
      <c r="J434" s="53"/>
      <c r="K434" s="53">
        <f t="shared" si="62"/>
        <v>0</v>
      </c>
    </row>
    <row r="435" spans="10:11" ht="12.75" customHeight="1" x14ac:dyDescent="0.2">
      <c r="J435" s="53"/>
      <c r="K435" s="53">
        <f t="shared" si="62"/>
        <v>0</v>
      </c>
    </row>
    <row r="436" spans="10:11" ht="12.75" customHeight="1" x14ac:dyDescent="0.2">
      <c r="J436" s="53"/>
      <c r="K436" s="53">
        <f t="shared" si="62"/>
        <v>0</v>
      </c>
    </row>
    <row r="437" spans="10:11" ht="12.75" customHeight="1" x14ac:dyDescent="0.2">
      <c r="J437" s="53"/>
      <c r="K437" s="53">
        <f t="shared" si="62"/>
        <v>0</v>
      </c>
    </row>
    <row r="438" spans="10:11" ht="12.75" customHeight="1" x14ac:dyDescent="0.2">
      <c r="J438" s="53"/>
      <c r="K438" s="53">
        <f t="shared" si="62"/>
        <v>0</v>
      </c>
    </row>
    <row r="439" spans="10:11" ht="12.75" customHeight="1" x14ac:dyDescent="0.2">
      <c r="J439" s="53"/>
      <c r="K439" s="53">
        <f t="shared" si="62"/>
        <v>0</v>
      </c>
    </row>
    <row r="440" spans="10:11" ht="12.75" customHeight="1" x14ac:dyDescent="0.2">
      <c r="J440" s="53"/>
      <c r="K440" s="53">
        <f t="shared" si="62"/>
        <v>0</v>
      </c>
    </row>
    <row r="441" spans="10:11" ht="12.75" customHeight="1" x14ac:dyDescent="0.2">
      <c r="J441" s="53"/>
      <c r="K441" s="53">
        <f t="shared" si="62"/>
        <v>0</v>
      </c>
    </row>
    <row r="442" spans="10:11" ht="12.75" customHeight="1" x14ac:dyDescent="0.2">
      <c r="J442" s="53"/>
      <c r="K442" s="53">
        <f t="shared" si="62"/>
        <v>0</v>
      </c>
    </row>
    <row r="443" spans="10:11" ht="12.75" customHeight="1" x14ac:dyDescent="0.2">
      <c r="J443" s="53"/>
      <c r="K443" s="53">
        <f t="shared" si="62"/>
        <v>0</v>
      </c>
    </row>
    <row r="444" spans="10:11" ht="12.75" customHeight="1" x14ac:dyDescent="0.2">
      <c r="J444" s="53"/>
      <c r="K444" s="53">
        <f t="shared" si="62"/>
        <v>0</v>
      </c>
    </row>
    <row r="445" spans="10:11" ht="12.75" customHeight="1" x14ac:dyDescent="0.2">
      <c r="J445" s="53"/>
      <c r="K445" s="53">
        <f t="shared" si="62"/>
        <v>0</v>
      </c>
    </row>
    <row r="446" spans="10:11" ht="12.75" customHeight="1" x14ac:dyDescent="0.2">
      <c r="J446" s="53"/>
      <c r="K446" s="53">
        <f t="shared" si="62"/>
        <v>0</v>
      </c>
    </row>
    <row r="447" spans="10:11" ht="12.75" customHeight="1" x14ac:dyDescent="0.2">
      <c r="J447" s="53"/>
      <c r="K447" s="53">
        <f t="shared" si="62"/>
        <v>0</v>
      </c>
    </row>
    <row r="448" spans="10:11" ht="12.75" customHeight="1" x14ac:dyDescent="0.2">
      <c r="J448" s="53"/>
      <c r="K448" s="53">
        <f t="shared" si="62"/>
        <v>0</v>
      </c>
    </row>
    <row r="449" spans="10:11" ht="12.75" customHeight="1" x14ac:dyDescent="0.2">
      <c r="J449" s="53"/>
      <c r="K449" s="53">
        <f t="shared" si="62"/>
        <v>0</v>
      </c>
    </row>
    <row r="450" spans="10:11" ht="12.75" customHeight="1" x14ac:dyDescent="0.2">
      <c r="J450" s="53"/>
      <c r="K450" s="53">
        <f t="shared" si="62"/>
        <v>0</v>
      </c>
    </row>
    <row r="451" spans="10:11" ht="12.75" customHeight="1" x14ac:dyDescent="0.2">
      <c r="J451" s="53"/>
      <c r="K451" s="53">
        <f t="shared" si="62"/>
        <v>0</v>
      </c>
    </row>
    <row r="452" spans="10:11" ht="12.75" customHeight="1" x14ac:dyDescent="0.2">
      <c r="J452" s="53"/>
      <c r="K452" s="53">
        <f t="shared" si="62"/>
        <v>0</v>
      </c>
    </row>
    <row r="453" spans="10:11" ht="12.75" customHeight="1" x14ac:dyDescent="0.2">
      <c r="J453" s="53"/>
      <c r="K453" s="53">
        <f t="shared" si="62"/>
        <v>0</v>
      </c>
    </row>
    <row r="454" spans="10:11" ht="12.75" customHeight="1" x14ac:dyDescent="0.2">
      <c r="J454" s="53"/>
      <c r="K454" s="53">
        <f t="shared" si="62"/>
        <v>0</v>
      </c>
    </row>
    <row r="455" spans="10:11" ht="12.75" customHeight="1" x14ac:dyDescent="0.2">
      <c r="J455" s="53"/>
      <c r="K455" s="53">
        <f t="shared" si="62"/>
        <v>0</v>
      </c>
    </row>
    <row r="456" spans="10:11" ht="12.75" customHeight="1" x14ac:dyDescent="0.2">
      <c r="J456" s="53"/>
      <c r="K456" s="53">
        <f t="shared" si="62"/>
        <v>0</v>
      </c>
    </row>
    <row r="457" spans="10:11" ht="12.75" customHeight="1" x14ac:dyDescent="0.2">
      <c r="J457" s="53"/>
      <c r="K457" s="53">
        <f t="shared" si="62"/>
        <v>0</v>
      </c>
    </row>
    <row r="458" spans="10:11" ht="12.75" customHeight="1" x14ac:dyDescent="0.2">
      <c r="J458" s="53"/>
      <c r="K458" s="53">
        <f t="shared" si="62"/>
        <v>0</v>
      </c>
    </row>
    <row r="459" spans="10:11" ht="12.75" customHeight="1" x14ac:dyDescent="0.2">
      <c r="J459" s="53"/>
      <c r="K459" s="53">
        <f t="shared" si="62"/>
        <v>0</v>
      </c>
    </row>
    <row r="460" spans="10:11" ht="12.75" customHeight="1" x14ac:dyDescent="0.2">
      <c r="J460" s="53"/>
      <c r="K460" s="53">
        <f t="shared" si="62"/>
        <v>0</v>
      </c>
    </row>
    <row r="461" spans="10:11" ht="12.75" customHeight="1" x14ac:dyDescent="0.2">
      <c r="J461" s="53"/>
      <c r="K461" s="53">
        <f t="shared" si="62"/>
        <v>0</v>
      </c>
    </row>
    <row r="462" spans="10:11" ht="12.75" customHeight="1" x14ac:dyDescent="0.2">
      <c r="J462" s="53"/>
      <c r="K462" s="53">
        <f t="shared" si="62"/>
        <v>0</v>
      </c>
    </row>
    <row r="463" spans="10:11" ht="12.75" customHeight="1" x14ac:dyDescent="0.2">
      <c r="J463" s="53"/>
      <c r="K463" s="53">
        <f t="shared" si="62"/>
        <v>0</v>
      </c>
    </row>
    <row r="464" spans="10:11" ht="12.75" customHeight="1" x14ac:dyDescent="0.2">
      <c r="J464" s="53"/>
      <c r="K464" s="53">
        <f t="shared" si="62"/>
        <v>0</v>
      </c>
    </row>
    <row r="465" spans="10:11" ht="12.75" customHeight="1" x14ac:dyDescent="0.2">
      <c r="J465" s="53"/>
      <c r="K465" s="53">
        <f t="shared" si="62"/>
        <v>0</v>
      </c>
    </row>
    <row r="466" spans="10:11" ht="12.75" customHeight="1" x14ac:dyDescent="0.2">
      <c r="J466" s="53"/>
      <c r="K466" s="53">
        <f t="shared" si="62"/>
        <v>0</v>
      </c>
    </row>
    <row r="467" spans="10:11" ht="12.75" customHeight="1" x14ac:dyDescent="0.2">
      <c r="J467" s="53"/>
      <c r="K467" s="53">
        <f t="shared" si="62"/>
        <v>0</v>
      </c>
    </row>
    <row r="468" spans="10:11" ht="12.75" customHeight="1" x14ac:dyDescent="0.2">
      <c r="J468" s="53"/>
      <c r="K468" s="53">
        <f t="shared" ref="K468:K531" si="63">IF(J469="",0,J469)</f>
        <v>0</v>
      </c>
    </row>
    <row r="469" spans="10:11" ht="12.75" customHeight="1" x14ac:dyDescent="0.2">
      <c r="J469" s="53"/>
      <c r="K469" s="53">
        <f t="shared" si="63"/>
        <v>0</v>
      </c>
    </row>
    <row r="470" spans="10:11" ht="12.75" customHeight="1" x14ac:dyDescent="0.2">
      <c r="J470" s="53"/>
      <c r="K470" s="53">
        <f t="shared" si="63"/>
        <v>0</v>
      </c>
    </row>
    <row r="471" spans="10:11" ht="12.75" customHeight="1" x14ac:dyDescent="0.2">
      <c r="J471" s="53"/>
      <c r="K471" s="53">
        <f t="shared" si="63"/>
        <v>0</v>
      </c>
    </row>
    <row r="472" spans="10:11" ht="12.75" customHeight="1" x14ac:dyDescent="0.2">
      <c r="J472" s="53"/>
      <c r="K472" s="53">
        <f t="shared" si="63"/>
        <v>0</v>
      </c>
    </row>
    <row r="473" spans="10:11" ht="12.75" customHeight="1" x14ac:dyDescent="0.2">
      <c r="J473" s="53"/>
      <c r="K473" s="53">
        <f t="shared" si="63"/>
        <v>0</v>
      </c>
    </row>
    <row r="474" spans="10:11" ht="12.75" customHeight="1" x14ac:dyDescent="0.2">
      <c r="J474" s="53"/>
      <c r="K474" s="53">
        <f t="shared" si="63"/>
        <v>0</v>
      </c>
    </row>
    <row r="475" spans="10:11" ht="12.75" customHeight="1" x14ac:dyDescent="0.2">
      <c r="J475" s="53"/>
      <c r="K475" s="53">
        <f t="shared" si="63"/>
        <v>0</v>
      </c>
    </row>
    <row r="476" spans="10:11" ht="12.75" customHeight="1" x14ac:dyDescent="0.2">
      <c r="J476" s="53"/>
      <c r="K476" s="53">
        <f t="shared" si="63"/>
        <v>0</v>
      </c>
    </row>
    <row r="477" spans="10:11" ht="12.75" customHeight="1" x14ac:dyDescent="0.2">
      <c r="J477" s="53"/>
      <c r="K477" s="53">
        <f t="shared" si="63"/>
        <v>0</v>
      </c>
    </row>
    <row r="478" spans="10:11" ht="12.75" customHeight="1" x14ac:dyDescent="0.2">
      <c r="J478" s="53"/>
      <c r="K478" s="53">
        <f t="shared" si="63"/>
        <v>0</v>
      </c>
    </row>
    <row r="479" spans="10:11" ht="12.75" customHeight="1" x14ac:dyDescent="0.2">
      <c r="J479" s="53"/>
      <c r="K479" s="53">
        <f t="shared" si="63"/>
        <v>0</v>
      </c>
    </row>
    <row r="480" spans="10:11" ht="12.75" customHeight="1" x14ac:dyDescent="0.2">
      <c r="J480" s="53"/>
      <c r="K480" s="53">
        <f t="shared" si="63"/>
        <v>0</v>
      </c>
    </row>
    <row r="481" spans="10:11" ht="12.75" customHeight="1" x14ac:dyDescent="0.2">
      <c r="J481" s="53"/>
      <c r="K481" s="53">
        <f t="shared" si="63"/>
        <v>0</v>
      </c>
    </row>
    <row r="482" spans="10:11" ht="12.75" customHeight="1" x14ac:dyDescent="0.2">
      <c r="J482" s="53"/>
      <c r="K482" s="53">
        <f t="shared" si="63"/>
        <v>0</v>
      </c>
    </row>
    <row r="483" spans="10:11" ht="12.75" customHeight="1" x14ac:dyDescent="0.2">
      <c r="J483" s="53"/>
      <c r="K483" s="53">
        <f t="shared" si="63"/>
        <v>0</v>
      </c>
    </row>
    <row r="484" spans="10:11" ht="12.75" customHeight="1" x14ac:dyDescent="0.2">
      <c r="J484" s="53"/>
      <c r="K484" s="53">
        <f t="shared" si="63"/>
        <v>0</v>
      </c>
    </row>
    <row r="485" spans="10:11" ht="12.75" customHeight="1" x14ac:dyDescent="0.2">
      <c r="J485" s="53"/>
      <c r="K485" s="53">
        <f t="shared" si="63"/>
        <v>0</v>
      </c>
    </row>
    <row r="486" spans="10:11" ht="12.75" customHeight="1" x14ac:dyDescent="0.2">
      <c r="J486" s="53"/>
      <c r="K486" s="53">
        <f t="shared" si="63"/>
        <v>0</v>
      </c>
    </row>
    <row r="487" spans="10:11" ht="12.75" customHeight="1" x14ac:dyDescent="0.2">
      <c r="J487" s="53"/>
      <c r="K487" s="53">
        <f t="shared" si="63"/>
        <v>0</v>
      </c>
    </row>
    <row r="488" spans="10:11" ht="12.75" customHeight="1" x14ac:dyDescent="0.2">
      <c r="J488" s="53"/>
      <c r="K488" s="53">
        <f t="shared" si="63"/>
        <v>0</v>
      </c>
    </row>
    <row r="489" spans="10:11" ht="12.75" customHeight="1" x14ac:dyDescent="0.2">
      <c r="J489" s="53"/>
      <c r="K489" s="53">
        <f t="shared" si="63"/>
        <v>0</v>
      </c>
    </row>
    <row r="490" spans="10:11" ht="12.75" customHeight="1" x14ac:dyDescent="0.2">
      <c r="J490" s="53"/>
      <c r="K490" s="53">
        <f t="shared" si="63"/>
        <v>0</v>
      </c>
    </row>
    <row r="491" spans="10:11" ht="12.75" customHeight="1" x14ac:dyDescent="0.2">
      <c r="J491" s="53"/>
      <c r="K491" s="53">
        <f t="shared" si="63"/>
        <v>0</v>
      </c>
    </row>
    <row r="492" spans="10:11" ht="12.75" customHeight="1" x14ac:dyDescent="0.2">
      <c r="J492" s="53"/>
      <c r="K492" s="53">
        <f t="shared" si="63"/>
        <v>0</v>
      </c>
    </row>
    <row r="493" spans="10:11" ht="12.75" customHeight="1" x14ac:dyDescent="0.2">
      <c r="J493" s="53"/>
      <c r="K493" s="53">
        <f t="shared" si="63"/>
        <v>0</v>
      </c>
    </row>
    <row r="494" spans="10:11" ht="12.75" customHeight="1" x14ac:dyDescent="0.2">
      <c r="J494" s="53"/>
      <c r="K494" s="53">
        <f t="shared" si="63"/>
        <v>0</v>
      </c>
    </row>
    <row r="495" spans="10:11" ht="12.75" customHeight="1" x14ac:dyDescent="0.2">
      <c r="J495" s="53"/>
      <c r="K495" s="53">
        <f t="shared" si="63"/>
        <v>0</v>
      </c>
    </row>
    <row r="496" spans="10:11" ht="12.75" customHeight="1" x14ac:dyDescent="0.2">
      <c r="J496" s="53"/>
      <c r="K496" s="53">
        <f t="shared" si="63"/>
        <v>0</v>
      </c>
    </row>
    <row r="497" spans="10:11" ht="12.75" customHeight="1" x14ac:dyDescent="0.2">
      <c r="J497" s="53"/>
      <c r="K497" s="53">
        <f t="shared" si="63"/>
        <v>0</v>
      </c>
    </row>
    <row r="498" spans="10:11" ht="12.75" customHeight="1" x14ac:dyDescent="0.2">
      <c r="J498" s="53"/>
      <c r="K498" s="53">
        <f t="shared" si="63"/>
        <v>0</v>
      </c>
    </row>
    <row r="499" spans="10:11" ht="12.75" customHeight="1" x14ac:dyDescent="0.2">
      <c r="J499" s="53"/>
      <c r="K499" s="53">
        <f t="shared" si="63"/>
        <v>0</v>
      </c>
    </row>
    <row r="500" spans="10:11" ht="12.75" customHeight="1" x14ac:dyDescent="0.2">
      <c r="J500" s="53"/>
      <c r="K500" s="53">
        <f t="shared" si="63"/>
        <v>0</v>
      </c>
    </row>
    <row r="501" spans="10:11" ht="12.75" customHeight="1" x14ac:dyDescent="0.2">
      <c r="J501" s="53"/>
      <c r="K501" s="53">
        <f t="shared" si="63"/>
        <v>0</v>
      </c>
    </row>
    <row r="502" spans="10:11" ht="12.75" customHeight="1" x14ac:dyDescent="0.2">
      <c r="J502" s="53"/>
      <c r="K502" s="53">
        <f t="shared" si="63"/>
        <v>0</v>
      </c>
    </row>
    <row r="503" spans="10:11" ht="12.75" customHeight="1" x14ac:dyDescent="0.2">
      <c r="J503" s="53"/>
      <c r="K503" s="53">
        <f t="shared" si="63"/>
        <v>0</v>
      </c>
    </row>
    <row r="504" spans="10:11" ht="12.75" customHeight="1" x14ac:dyDescent="0.2">
      <c r="J504" s="53"/>
      <c r="K504" s="53">
        <f t="shared" si="63"/>
        <v>0</v>
      </c>
    </row>
    <row r="505" spans="10:11" ht="12.75" customHeight="1" x14ac:dyDescent="0.2">
      <c r="J505" s="53"/>
      <c r="K505" s="53">
        <f t="shared" si="63"/>
        <v>0</v>
      </c>
    </row>
    <row r="506" spans="10:11" ht="12.75" customHeight="1" x14ac:dyDescent="0.2">
      <c r="J506" s="53"/>
      <c r="K506" s="53">
        <f t="shared" si="63"/>
        <v>0</v>
      </c>
    </row>
    <row r="507" spans="10:11" ht="12.75" customHeight="1" x14ac:dyDescent="0.2">
      <c r="J507" s="53"/>
      <c r="K507" s="53">
        <f t="shared" si="63"/>
        <v>0</v>
      </c>
    </row>
    <row r="508" spans="10:11" ht="12.75" customHeight="1" x14ac:dyDescent="0.2">
      <c r="J508" s="53"/>
      <c r="K508" s="53">
        <f t="shared" si="63"/>
        <v>0</v>
      </c>
    </row>
    <row r="509" spans="10:11" ht="12.75" customHeight="1" x14ac:dyDescent="0.2">
      <c r="J509" s="53"/>
      <c r="K509" s="53">
        <f t="shared" si="63"/>
        <v>0</v>
      </c>
    </row>
    <row r="510" spans="10:11" ht="12.75" customHeight="1" x14ac:dyDescent="0.2">
      <c r="J510" s="53"/>
      <c r="K510" s="53">
        <f t="shared" si="63"/>
        <v>0</v>
      </c>
    </row>
    <row r="511" spans="10:11" ht="12.75" customHeight="1" x14ac:dyDescent="0.2">
      <c r="J511" s="53"/>
      <c r="K511" s="53">
        <f t="shared" si="63"/>
        <v>0</v>
      </c>
    </row>
    <row r="512" spans="10:11" ht="12.75" customHeight="1" x14ac:dyDescent="0.2">
      <c r="J512" s="53"/>
      <c r="K512" s="53">
        <f t="shared" si="63"/>
        <v>0</v>
      </c>
    </row>
    <row r="513" spans="10:11" ht="12.75" customHeight="1" x14ac:dyDescent="0.2">
      <c r="J513" s="53"/>
      <c r="K513" s="53">
        <f t="shared" si="63"/>
        <v>0</v>
      </c>
    </row>
    <row r="514" spans="10:11" ht="12.75" customHeight="1" x14ac:dyDescent="0.2">
      <c r="J514" s="53"/>
      <c r="K514" s="53">
        <f t="shared" si="63"/>
        <v>0</v>
      </c>
    </row>
    <row r="515" spans="10:11" ht="12.75" customHeight="1" x14ac:dyDescent="0.2">
      <c r="J515" s="53"/>
      <c r="K515" s="53">
        <f t="shared" si="63"/>
        <v>0</v>
      </c>
    </row>
    <row r="516" spans="10:11" ht="12.75" customHeight="1" x14ac:dyDescent="0.2">
      <c r="J516" s="53"/>
      <c r="K516" s="53">
        <f t="shared" si="63"/>
        <v>0</v>
      </c>
    </row>
    <row r="517" spans="10:11" ht="12.75" customHeight="1" x14ac:dyDescent="0.2">
      <c r="J517" s="53"/>
      <c r="K517" s="53">
        <f t="shared" si="63"/>
        <v>0</v>
      </c>
    </row>
    <row r="518" spans="10:11" ht="12.75" customHeight="1" x14ac:dyDescent="0.2">
      <c r="J518" s="53"/>
      <c r="K518" s="53">
        <f t="shared" si="63"/>
        <v>0</v>
      </c>
    </row>
    <row r="519" spans="10:11" ht="12.75" customHeight="1" x14ac:dyDescent="0.2">
      <c r="J519" s="53"/>
      <c r="K519" s="53">
        <f t="shared" si="63"/>
        <v>0</v>
      </c>
    </row>
    <row r="520" spans="10:11" ht="12.75" customHeight="1" x14ac:dyDescent="0.2">
      <c r="J520" s="53"/>
      <c r="K520" s="53">
        <f t="shared" si="63"/>
        <v>0</v>
      </c>
    </row>
    <row r="521" spans="10:11" ht="12.75" customHeight="1" x14ac:dyDescent="0.2">
      <c r="J521" s="53"/>
      <c r="K521" s="53">
        <f t="shared" si="63"/>
        <v>0</v>
      </c>
    </row>
    <row r="522" spans="10:11" ht="12.75" customHeight="1" x14ac:dyDescent="0.2">
      <c r="J522" s="53"/>
      <c r="K522" s="53">
        <f t="shared" si="63"/>
        <v>0</v>
      </c>
    </row>
    <row r="523" spans="10:11" ht="12.75" customHeight="1" x14ac:dyDescent="0.2">
      <c r="J523" s="53"/>
      <c r="K523" s="53">
        <f t="shared" si="63"/>
        <v>0</v>
      </c>
    </row>
    <row r="524" spans="10:11" ht="12.75" customHeight="1" x14ac:dyDescent="0.2">
      <c r="J524" s="53"/>
      <c r="K524" s="53">
        <f t="shared" si="63"/>
        <v>0</v>
      </c>
    </row>
    <row r="525" spans="10:11" ht="12.75" customHeight="1" x14ac:dyDescent="0.2">
      <c r="J525" s="53"/>
      <c r="K525" s="53">
        <f t="shared" si="63"/>
        <v>0</v>
      </c>
    </row>
    <row r="526" spans="10:11" ht="12.75" customHeight="1" x14ac:dyDescent="0.2">
      <c r="J526" s="53"/>
      <c r="K526" s="53">
        <f t="shared" si="63"/>
        <v>0</v>
      </c>
    </row>
    <row r="527" spans="10:11" ht="12.75" customHeight="1" x14ac:dyDescent="0.2">
      <c r="J527" s="53"/>
      <c r="K527" s="53">
        <f t="shared" si="63"/>
        <v>0</v>
      </c>
    </row>
    <row r="528" spans="10:11" ht="12.75" customHeight="1" x14ac:dyDescent="0.2">
      <c r="J528" s="53"/>
      <c r="K528" s="53">
        <f t="shared" si="63"/>
        <v>0</v>
      </c>
    </row>
    <row r="529" spans="10:11" ht="12.75" customHeight="1" x14ac:dyDescent="0.2">
      <c r="J529" s="53"/>
      <c r="K529" s="53">
        <f t="shared" si="63"/>
        <v>0</v>
      </c>
    </row>
    <row r="530" spans="10:11" ht="12.75" customHeight="1" x14ac:dyDescent="0.2">
      <c r="J530" s="53"/>
      <c r="K530" s="53">
        <f t="shared" si="63"/>
        <v>0</v>
      </c>
    </row>
    <row r="531" spans="10:11" ht="12.75" customHeight="1" x14ac:dyDescent="0.2">
      <c r="J531" s="53"/>
      <c r="K531" s="53">
        <f t="shared" si="63"/>
        <v>0</v>
      </c>
    </row>
    <row r="532" spans="10:11" ht="12.75" customHeight="1" x14ac:dyDescent="0.2">
      <c r="J532" s="53"/>
      <c r="K532" s="53">
        <f t="shared" ref="K532:K595" si="64">IF(J533="",0,J533)</f>
        <v>0</v>
      </c>
    </row>
    <row r="533" spans="10:11" ht="12.75" customHeight="1" x14ac:dyDescent="0.2">
      <c r="J533" s="53"/>
      <c r="K533" s="53">
        <f t="shared" si="64"/>
        <v>0</v>
      </c>
    </row>
    <row r="534" spans="10:11" ht="12.75" customHeight="1" x14ac:dyDescent="0.2">
      <c r="J534" s="53"/>
      <c r="K534" s="53">
        <f t="shared" si="64"/>
        <v>0</v>
      </c>
    </row>
    <row r="535" spans="10:11" ht="12.75" customHeight="1" x14ac:dyDescent="0.2">
      <c r="J535" s="53"/>
      <c r="K535" s="53">
        <f t="shared" si="64"/>
        <v>0</v>
      </c>
    </row>
    <row r="536" spans="10:11" ht="12.75" customHeight="1" x14ac:dyDescent="0.2">
      <c r="J536" s="53"/>
      <c r="K536" s="53">
        <f t="shared" si="64"/>
        <v>0</v>
      </c>
    </row>
    <row r="537" spans="10:11" ht="12.75" customHeight="1" x14ac:dyDescent="0.2">
      <c r="J537" s="53"/>
      <c r="K537" s="53">
        <f t="shared" si="64"/>
        <v>0</v>
      </c>
    </row>
    <row r="538" spans="10:11" ht="12.75" customHeight="1" x14ac:dyDescent="0.2">
      <c r="J538" s="53"/>
      <c r="K538" s="53">
        <f t="shared" si="64"/>
        <v>0</v>
      </c>
    </row>
    <row r="539" spans="10:11" ht="12.75" customHeight="1" x14ac:dyDescent="0.2">
      <c r="J539" s="53"/>
      <c r="K539" s="53">
        <f t="shared" si="64"/>
        <v>0</v>
      </c>
    </row>
    <row r="540" spans="10:11" ht="12.75" customHeight="1" x14ac:dyDescent="0.2">
      <c r="J540" s="53"/>
      <c r="K540" s="53">
        <f t="shared" si="64"/>
        <v>0</v>
      </c>
    </row>
    <row r="541" spans="10:11" ht="12.75" customHeight="1" x14ac:dyDescent="0.2">
      <c r="J541" s="53"/>
      <c r="K541" s="53">
        <f t="shared" si="64"/>
        <v>0</v>
      </c>
    </row>
    <row r="542" spans="10:11" ht="12.75" customHeight="1" x14ac:dyDescent="0.2">
      <c r="J542" s="53"/>
      <c r="K542" s="53">
        <f t="shared" si="64"/>
        <v>0</v>
      </c>
    </row>
    <row r="543" spans="10:11" ht="12.75" customHeight="1" x14ac:dyDescent="0.2">
      <c r="J543" s="53"/>
      <c r="K543" s="53">
        <f t="shared" si="64"/>
        <v>0</v>
      </c>
    </row>
    <row r="544" spans="10:11" ht="12.75" customHeight="1" x14ac:dyDescent="0.2">
      <c r="J544" s="53"/>
      <c r="K544" s="53">
        <f t="shared" si="64"/>
        <v>0</v>
      </c>
    </row>
    <row r="545" spans="10:11" ht="12.75" customHeight="1" x14ac:dyDescent="0.2">
      <c r="J545" s="53"/>
      <c r="K545" s="53">
        <f t="shared" si="64"/>
        <v>0</v>
      </c>
    </row>
    <row r="546" spans="10:11" ht="12.75" customHeight="1" x14ac:dyDescent="0.2">
      <c r="J546" s="53"/>
      <c r="K546" s="53">
        <f t="shared" si="64"/>
        <v>0</v>
      </c>
    </row>
    <row r="547" spans="10:11" ht="12.75" customHeight="1" x14ac:dyDescent="0.2">
      <c r="J547" s="53"/>
      <c r="K547" s="53">
        <f t="shared" si="64"/>
        <v>0</v>
      </c>
    </row>
    <row r="548" spans="10:11" ht="12.75" customHeight="1" x14ac:dyDescent="0.2">
      <c r="J548" s="53"/>
      <c r="K548" s="53">
        <f t="shared" si="64"/>
        <v>0</v>
      </c>
    </row>
    <row r="549" spans="10:11" ht="12.75" customHeight="1" x14ac:dyDescent="0.2">
      <c r="J549" s="53"/>
      <c r="K549" s="53">
        <f t="shared" si="64"/>
        <v>0</v>
      </c>
    </row>
    <row r="550" spans="10:11" ht="12.75" customHeight="1" x14ac:dyDescent="0.2">
      <c r="J550" s="53"/>
      <c r="K550" s="53">
        <f t="shared" si="64"/>
        <v>0</v>
      </c>
    </row>
    <row r="551" spans="10:11" ht="12.75" customHeight="1" x14ac:dyDescent="0.2">
      <c r="J551" s="53"/>
      <c r="K551" s="53">
        <f t="shared" si="64"/>
        <v>0</v>
      </c>
    </row>
    <row r="552" spans="10:11" ht="12.75" customHeight="1" x14ac:dyDescent="0.2">
      <c r="J552" s="53"/>
      <c r="K552" s="53">
        <f t="shared" si="64"/>
        <v>0</v>
      </c>
    </row>
    <row r="553" spans="10:11" ht="12.75" customHeight="1" x14ac:dyDescent="0.2">
      <c r="J553" s="53"/>
      <c r="K553" s="53">
        <f t="shared" si="64"/>
        <v>0</v>
      </c>
    </row>
    <row r="554" spans="10:11" ht="12.75" customHeight="1" x14ac:dyDescent="0.2">
      <c r="J554" s="53"/>
      <c r="K554" s="53">
        <f t="shared" si="64"/>
        <v>0</v>
      </c>
    </row>
    <row r="555" spans="10:11" ht="12.75" customHeight="1" x14ac:dyDescent="0.2">
      <c r="J555" s="53"/>
      <c r="K555" s="53">
        <f t="shared" si="64"/>
        <v>0</v>
      </c>
    </row>
    <row r="556" spans="10:11" ht="12.75" customHeight="1" x14ac:dyDescent="0.2">
      <c r="J556" s="53"/>
      <c r="K556" s="53">
        <f t="shared" si="64"/>
        <v>0</v>
      </c>
    </row>
    <row r="557" spans="10:11" ht="12.75" customHeight="1" x14ac:dyDescent="0.2">
      <c r="J557" s="53"/>
      <c r="K557" s="53">
        <f t="shared" si="64"/>
        <v>0</v>
      </c>
    </row>
    <row r="558" spans="10:11" ht="12.75" customHeight="1" x14ac:dyDescent="0.2">
      <c r="J558" s="53"/>
      <c r="K558" s="53">
        <f t="shared" si="64"/>
        <v>0</v>
      </c>
    </row>
    <row r="559" spans="10:11" ht="12.75" customHeight="1" x14ac:dyDescent="0.2">
      <c r="J559" s="53"/>
      <c r="K559" s="53">
        <f t="shared" si="64"/>
        <v>0</v>
      </c>
    </row>
    <row r="560" spans="10:11" ht="12.75" customHeight="1" x14ac:dyDescent="0.2">
      <c r="J560" s="53"/>
      <c r="K560" s="53">
        <f t="shared" si="64"/>
        <v>0</v>
      </c>
    </row>
    <row r="561" spans="10:11" ht="12.75" customHeight="1" x14ac:dyDescent="0.2">
      <c r="J561" s="53"/>
      <c r="K561" s="53">
        <f t="shared" si="64"/>
        <v>0</v>
      </c>
    </row>
    <row r="562" spans="10:11" ht="12.75" customHeight="1" x14ac:dyDescent="0.2">
      <c r="J562" s="53"/>
      <c r="K562" s="53">
        <f t="shared" si="64"/>
        <v>0</v>
      </c>
    </row>
    <row r="563" spans="10:11" ht="12.75" customHeight="1" x14ac:dyDescent="0.2">
      <c r="J563" s="53"/>
      <c r="K563" s="53">
        <f t="shared" si="64"/>
        <v>0</v>
      </c>
    </row>
    <row r="564" spans="10:11" ht="12.75" customHeight="1" x14ac:dyDescent="0.2">
      <c r="J564" s="53"/>
      <c r="K564" s="53">
        <f t="shared" si="64"/>
        <v>0</v>
      </c>
    </row>
    <row r="565" spans="10:11" ht="12.75" customHeight="1" x14ac:dyDescent="0.2">
      <c r="J565" s="53"/>
      <c r="K565" s="53">
        <f t="shared" si="64"/>
        <v>0</v>
      </c>
    </row>
    <row r="566" spans="10:11" ht="12.75" customHeight="1" x14ac:dyDescent="0.2">
      <c r="J566" s="53"/>
      <c r="K566" s="53">
        <f t="shared" si="64"/>
        <v>0</v>
      </c>
    </row>
    <row r="567" spans="10:11" ht="12.75" customHeight="1" x14ac:dyDescent="0.2">
      <c r="J567" s="53"/>
      <c r="K567" s="53">
        <f t="shared" si="64"/>
        <v>0</v>
      </c>
    </row>
    <row r="568" spans="10:11" ht="12.75" customHeight="1" x14ac:dyDescent="0.2">
      <c r="J568" s="53"/>
      <c r="K568" s="53">
        <f t="shared" si="64"/>
        <v>0</v>
      </c>
    </row>
    <row r="569" spans="10:11" ht="12.75" customHeight="1" x14ac:dyDescent="0.2">
      <c r="J569" s="53"/>
      <c r="K569" s="53">
        <f t="shared" si="64"/>
        <v>0</v>
      </c>
    </row>
    <row r="570" spans="10:11" ht="12.75" customHeight="1" x14ac:dyDescent="0.2">
      <c r="J570" s="53"/>
      <c r="K570" s="53">
        <f t="shared" si="64"/>
        <v>0</v>
      </c>
    </row>
    <row r="571" spans="10:11" ht="12.75" customHeight="1" x14ac:dyDescent="0.2">
      <c r="J571" s="53"/>
      <c r="K571" s="53">
        <f t="shared" si="64"/>
        <v>0</v>
      </c>
    </row>
    <row r="572" spans="10:11" ht="12.75" customHeight="1" x14ac:dyDescent="0.2">
      <c r="J572" s="53"/>
      <c r="K572" s="53">
        <f t="shared" si="64"/>
        <v>0</v>
      </c>
    </row>
    <row r="573" spans="10:11" ht="12.75" customHeight="1" x14ac:dyDescent="0.2">
      <c r="J573" s="53"/>
      <c r="K573" s="53">
        <f t="shared" si="64"/>
        <v>0</v>
      </c>
    </row>
    <row r="574" spans="10:11" ht="12.75" customHeight="1" x14ac:dyDescent="0.2">
      <c r="J574" s="53"/>
      <c r="K574" s="53">
        <f t="shared" si="64"/>
        <v>0</v>
      </c>
    </row>
    <row r="575" spans="10:11" ht="12.75" customHeight="1" x14ac:dyDescent="0.2">
      <c r="J575" s="53"/>
      <c r="K575" s="53">
        <f t="shared" si="64"/>
        <v>0</v>
      </c>
    </row>
    <row r="576" spans="10:11" ht="12.75" customHeight="1" x14ac:dyDescent="0.2">
      <c r="J576" s="53"/>
      <c r="K576" s="53">
        <f t="shared" si="64"/>
        <v>0</v>
      </c>
    </row>
    <row r="577" spans="10:11" ht="12.75" customHeight="1" x14ac:dyDescent="0.2">
      <c r="J577" s="53"/>
      <c r="K577" s="53">
        <f t="shared" si="64"/>
        <v>0</v>
      </c>
    </row>
    <row r="578" spans="10:11" ht="12.75" customHeight="1" x14ac:dyDescent="0.2">
      <c r="J578" s="53"/>
      <c r="K578" s="53">
        <f t="shared" si="64"/>
        <v>0</v>
      </c>
    </row>
    <row r="579" spans="10:11" ht="12.75" customHeight="1" x14ac:dyDescent="0.2">
      <c r="J579" s="53"/>
      <c r="K579" s="53">
        <f t="shared" si="64"/>
        <v>0</v>
      </c>
    </row>
    <row r="580" spans="10:11" ht="12.75" customHeight="1" x14ac:dyDescent="0.2">
      <c r="J580" s="53"/>
      <c r="K580" s="53">
        <f t="shared" si="64"/>
        <v>0</v>
      </c>
    </row>
    <row r="581" spans="10:11" ht="12.75" customHeight="1" x14ac:dyDescent="0.2">
      <c r="J581" s="53"/>
      <c r="K581" s="53">
        <f t="shared" si="64"/>
        <v>0</v>
      </c>
    </row>
    <row r="582" spans="10:11" ht="12.75" customHeight="1" x14ac:dyDescent="0.2">
      <c r="J582" s="53"/>
      <c r="K582" s="53">
        <f t="shared" si="64"/>
        <v>0</v>
      </c>
    </row>
    <row r="583" spans="10:11" ht="12.75" customHeight="1" x14ac:dyDescent="0.2">
      <c r="J583" s="53"/>
      <c r="K583" s="53">
        <f t="shared" si="64"/>
        <v>0</v>
      </c>
    </row>
    <row r="584" spans="10:11" ht="12.75" customHeight="1" x14ac:dyDescent="0.2">
      <c r="J584" s="53"/>
      <c r="K584" s="53">
        <f t="shared" si="64"/>
        <v>0</v>
      </c>
    </row>
    <row r="585" spans="10:11" ht="12.75" customHeight="1" x14ac:dyDescent="0.2">
      <c r="J585" s="53"/>
      <c r="K585" s="53">
        <f t="shared" si="64"/>
        <v>0</v>
      </c>
    </row>
    <row r="586" spans="10:11" ht="12.75" customHeight="1" x14ac:dyDescent="0.2">
      <c r="J586" s="53"/>
      <c r="K586" s="53">
        <f t="shared" si="64"/>
        <v>0</v>
      </c>
    </row>
    <row r="587" spans="10:11" ht="12.75" customHeight="1" x14ac:dyDescent="0.2">
      <c r="J587" s="53"/>
      <c r="K587" s="53">
        <f t="shared" si="64"/>
        <v>0</v>
      </c>
    </row>
    <row r="588" spans="10:11" ht="12.75" customHeight="1" x14ac:dyDescent="0.2">
      <c r="J588" s="53"/>
      <c r="K588" s="53">
        <f t="shared" si="64"/>
        <v>0</v>
      </c>
    </row>
    <row r="589" spans="10:11" ht="12.75" customHeight="1" x14ac:dyDescent="0.2">
      <c r="J589" s="53"/>
      <c r="K589" s="53">
        <f t="shared" si="64"/>
        <v>0</v>
      </c>
    </row>
    <row r="590" spans="10:11" ht="12.75" customHeight="1" x14ac:dyDescent="0.2">
      <c r="J590" s="53"/>
      <c r="K590" s="53">
        <f t="shared" si="64"/>
        <v>0</v>
      </c>
    </row>
    <row r="591" spans="10:11" ht="12.75" customHeight="1" x14ac:dyDescent="0.2">
      <c r="J591" s="53"/>
      <c r="K591" s="53">
        <f t="shared" si="64"/>
        <v>0</v>
      </c>
    </row>
    <row r="592" spans="10:11" ht="12.75" customHeight="1" x14ac:dyDescent="0.2">
      <c r="J592" s="53"/>
      <c r="K592" s="53">
        <f t="shared" si="64"/>
        <v>0</v>
      </c>
    </row>
    <row r="593" spans="10:11" ht="12.75" customHeight="1" x14ac:dyDescent="0.2">
      <c r="J593" s="53"/>
      <c r="K593" s="53">
        <f t="shared" si="64"/>
        <v>0</v>
      </c>
    </row>
    <row r="594" spans="10:11" ht="12.75" customHeight="1" x14ac:dyDescent="0.2">
      <c r="J594" s="53"/>
      <c r="K594" s="53">
        <f t="shared" si="64"/>
        <v>0</v>
      </c>
    </row>
    <row r="595" spans="10:11" ht="12.75" customHeight="1" x14ac:dyDescent="0.2">
      <c r="J595" s="53"/>
      <c r="K595" s="53">
        <f t="shared" si="64"/>
        <v>0</v>
      </c>
    </row>
    <row r="596" spans="10:11" ht="12.75" customHeight="1" x14ac:dyDescent="0.2">
      <c r="J596" s="53"/>
      <c r="K596" s="53">
        <f t="shared" ref="K596:K659" si="65">IF(J597="",0,J597)</f>
        <v>0</v>
      </c>
    </row>
    <row r="597" spans="10:11" ht="12.75" customHeight="1" x14ac:dyDescent="0.2">
      <c r="J597" s="53"/>
      <c r="K597" s="53">
        <f t="shared" si="65"/>
        <v>0</v>
      </c>
    </row>
    <row r="598" spans="10:11" ht="12.75" customHeight="1" x14ac:dyDescent="0.2">
      <c r="J598" s="53"/>
      <c r="K598" s="53">
        <f t="shared" si="65"/>
        <v>0</v>
      </c>
    </row>
    <row r="599" spans="10:11" ht="12.75" customHeight="1" x14ac:dyDescent="0.2">
      <c r="J599" s="53"/>
      <c r="K599" s="53">
        <f t="shared" si="65"/>
        <v>0</v>
      </c>
    </row>
    <row r="600" spans="10:11" ht="12.75" customHeight="1" x14ac:dyDescent="0.2">
      <c r="J600" s="53"/>
      <c r="K600" s="53">
        <f t="shared" si="65"/>
        <v>0</v>
      </c>
    </row>
    <row r="601" spans="10:11" ht="12.75" customHeight="1" x14ac:dyDescent="0.2">
      <c r="J601" s="53"/>
      <c r="K601" s="53">
        <f t="shared" si="65"/>
        <v>0</v>
      </c>
    </row>
    <row r="602" spans="10:11" ht="12.75" customHeight="1" x14ac:dyDescent="0.2">
      <c r="J602" s="53"/>
      <c r="K602" s="53">
        <f t="shared" si="65"/>
        <v>0</v>
      </c>
    </row>
    <row r="603" spans="10:11" ht="12.75" customHeight="1" x14ac:dyDescent="0.2">
      <c r="J603" s="53"/>
      <c r="K603" s="53">
        <f t="shared" si="65"/>
        <v>0</v>
      </c>
    </row>
    <row r="604" spans="10:11" ht="12.75" customHeight="1" x14ac:dyDescent="0.2">
      <c r="J604" s="53"/>
      <c r="K604" s="53">
        <f t="shared" si="65"/>
        <v>0</v>
      </c>
    </row>
    <row r="605" spans="10:11" ht="12.75" customHeight="1" x14ac:dyDescent="0.2">
      <c r="J605" s="53"/>
      <c r="K605" s="53">
        <f t="shared" si="65"/>
        <v>0</v>
      </c>
    </row>
    <row r="606" spans="10:11" ht="12.75" customHeight="1" x14ac:dyDescent="0.2">
      <c r="J606" s="53"/>
      <c r="K606" s="53">
        <f t="shared" si="65"/>
        <v>0</v>
      </c>
    </row>
    <row r="607" spans="10:11" ht="12.75" customHeight="1" x14ac:dyDescent="0.2">
      <c r="J607" s="53"/>
      <c r="K607" s="53">
        <f t="shared" si="65"/>
        <v>0</v>
      </c>
    </row>
    <row r="608" spans="10:11" ht="12.75" customHeight="1" x14ac:dyDescent="0.2">
      <c r="J608" s="53"/>
      <c r="K608" s="53">
        <f t="shared" si="65"/>
        <v>0</v>
      </c>
    </row>
    <row r="609" spans="10:11" ht="12.75" customHeight="1" x14ac:dyDescent="0.2">
      <c r="J609" s="53"/>
      <c r="K609" s="53">
        <f t="shared" si="65"/>
        <v>0</v>
      </c>
    </row>
    <row r="610" spans="10:11" ht="12.75" customHeight="1" x14ac:dyDescent="0.2">
      <c r="J610" s="53"/>
      <c r="K610" s="53">
        <f t="shared" si="65"/>
        <v>0</v>
      </c>
    </row>
    <row r="611" spans="10:11" ht="12.75" customHeight="1" x14ac:dyDescent="0.2">
      <c r="J611" s="53"/>
      <c r="K611" s="53">
        <f t="shared" si="65"/>
        <v>0</v>
      </c>
    </row>
    <row r="612" spans="10:11" ht="12.75" customHeight="1" x14ac:dyDescent="0.2">
      <c r="J612" s="53"/>
      <c r="K612" s="53">
        <f t="shared" si="65"/>
        <v>0</v>
      </c>
    </row>
    <row r="613" spans="10:11" ht="12.75" customHeight="1" x14ac:dyDescent="0.2">
      <c r="J613" s="53"/>
      <c r="K613" s="53">
        <f t="shared" si="65"/>
        <v>0</v>
      </c>
    </row>
    <row r="614" spans="10:11" ht="12.75" customHeight="1" x14ac:dyDescent="0.2">
      <c r="J614" s="53"/>
      <c r="K614" s="53">
        <f t="shared" si="65"/>
        <v>0</v>
      </c>
    </row>
    <row r="615" spans="10:11" ht="12.75" customHeight="1" x14ac:dyDescent="0.2">
      <c r="J615" s="53"/>
      <c r="K615" s="53">
        <f t="shared" si="65"/>
        <v>0</v>
      </c>
    </row>
    <row r="616" spans="10:11" ht="12.75" customHeight="1" x14ac:dyDescent="0.2">
      <c r="J616" s="53"/>
      <c r="K616" s="53">
        <f t="shared" si="65"/>
        <v>0</v>
      </c>
    </row>
    <row r="617" spans="10:11" ht="12.75" customHeight="1" x14ac:dyDescent="0.2">
      <c r="J617" s="53"/>
      <c r="K617" s="53">
        <f t="shared" si="65"/>
        <v>0</v>
      </c>
    </row>
    <row r="618" spans="10:11" ht="12.75" customHeight="1" x14ac:dyDescent="0.2">
      <c r="J618" s="53"/>
      <c r="K618" s="53">
        <f t="shared" si="65"/>
        <v>0</v>
      </c>
    </row>
    <row r="619" spans="10:11" ht="12.75" customHeight="1" x14ac:dyDescent="0.2">
      <c r="J619" s="53"/>
      <c r="K619" s="53">
        <f t="shared" si="65"/>
        <v>0</v>
      </c>
    </row>
    <row r="620" spans="10:11" ht="12.75" customHeight="1" x14ac:dyDescent="0.2">
      <c r="J620" s="53"/>
      <c r="K620" s="53">
        <f t="shared" si="65"/>
        <v>0</v>
      </c>
    </row>
    <row r="621" spans="10:11" ht="12.75" customHeight="1" x14ac:dyDescent="0.2">
      <c r="J621" s="53"/>
      <c r="K621" s="53">
        <f t="shared" si="65"/>
        <v>0</v>
      </c>
    </row>
    <row r="622" spans="10:11" ht="12.75" customHeight="1" x14ac:dyDescent="0.2">
      <c r="J622" s="53"/>
      <c r="K622" s="53">
        <f t="shared" si="65"/>
        <v>0</v>
      </c>
    </row>
    <row r="623" spans="10:11" ht="12.75" customHeight="1" x14ac:dyDescent="0.2">
      <c r="J623" s="53"/>
      <c r="K623" s="53">
        <f t="shared" si="65"/>
        <v>0</v>
      </c>
    </row>
    <row r="624" spans="10:11" ht="12.75" customHeight="1" x14ac:dyDescent="0.2">
      <c r="J624" s="53"/>
      <c r="K624" s="53">
        <f t="shared" si="65"/>
        <v>0</v>
      </c>
    </row>
    <row r="625" spans="10:11" ht="12.75" customHeight="1" x14ac:dyDescent="0.2">
      <c r="J625" s="53"/>
      <c r="K625" s="53">
        <f t="shared" si="65"/>
        <v>0</v>
      </c>
    </row>
    <row r="626" spans="10:11" ht="12.75" customHeight="1" x14ac:dyDescent="0.2">
      <c r="J626" s="53"/>
      <c r="K626" s="53">
        <f t="shared" si="65"/>
        <v>0</v>
      </c>
    </row>
    <row r="627" spans="10:11" ht="12.75" customHeight="1" x14ac:dyDescent="0.2">
      <c r="J627" s="53"/>
      <c r="K627" s="53">
        <f t="shared" si="65"/>
        <v>0</v>
      </c>
    </row>
    <row r="628" spans="10:11" ht="12.75" customHeight="1" x14ac:dyDescent="0.2">
      <c r="J628" s="53"/>
      <c r="K628" s="53">
        <f t="shared" si="65"/>
        <v>0</v>
      </c>
    </row>
    <row r="629" spans="10:11" ht="12.75" customHeight="1" x14ac:dyDescent="0.2">
      <c r="J629" s="53"/>
      <c r="K629" s="53">
        <f t="shared" si="65"/>
        <v>0</v>
      </c>
    </row>
    <row r="630" spans="10:11" ht="12.75" customHeight="1" x14ac:dyDescent="0.2">
      <c r="J630" s="53"/>
      <c r="K630" s="53">
        <f t="shared" si="65"/>
        <v>0</v>
      </c>
    </row>
    <row r="631" spans="10:11" ht="12.75" customHeight="1" x14ac:dyDescent="0.2">
      <c r="J631" s="53"/>
      <c r="K631" s="53">
        <f t="shared" si="65"/>
        <v>0</v>
      </c>
    </row>
    <row r="632" spans="10:11" ht="12.75" customHeight="1" x14ac:dyDescent="0.2">
      <c r="J632" s="53"/>
      <c r="K632" s="53">
        <f t="shared" si="65"/>
        <v>0</v>
      </c>
    </row>
    <row r="633" spans="10:11" ht="12.75" customHeight="1" x14ac:dyDescent="0.2">
      <c r="J633" s="53"/>
      <c r="K633" s="53">
        <f t="shared" si="65"/>
        <v>0</v>
      </c>
    </row>
    <row r="634" spans="10:11" ht="12.75" customHeight="1" x14ac:dyDescent="0.2">
      <c r="J634" s="53"/>
      <c r="K634" s="53">
        <f t="shared" si="65"/>
        <v>0</v>
      </c>
    </row>
    <row r="635" spans="10:11" ht="12.75" customHeight="1" x14ac:dyDescent="0.2">
      <c r="J635" s="53"/>
      <c r="K635" s="53">
        <f t="shared" si="65"/>
        <v>0</v>
      </c>
    </row>
    <row r="636" spans="10:11" ht="12.75" customHeight="1" x14ac:dyDescent="0.2">
      <c r="J636" s="53"/>
      <c r="K636" s="53">
        <f t="shared" si="65"/>
        <v>0</v>
      </c>
    </row>
    <row r="637" spans="10:11" ht="12.75" customHeight="1" x14ac:dyDescent="0.2">
      <c r="J637" s="53"/>
      <c r="K637" s="53">
        <f t="shared" si="65"/>
        <v>0</v>
      </c>
    </row>
    <row r="638" spans="10:11" ht="12.75" customHeight="1" x14ac:dyDescent="0.2">
      <c r="J638" s="53"/>
      <c r="K638" s="53">
        <f t="shared" si="65"/>
        <v>0</v>
      </c>
    </row>
    <row r="639" spans="10:11" ht="12.75" customHeight="1" x14ac:dyDescent="0.2">
      <c r="J639" s="53"/>
      <c r="K639" s="53">
        <f t="shared" si="65"/>
        <v>0</v>
      </c>
    </row>
    <row r="640" spans="10:11" ht="12.75" customHeight="1" x14ac:dyDescent="0.2">
      <c r="J640" s="53"/>
      <c r="K640" s="53">
        <f t="shared" si="65"/>
        <v>0</v>
      </c>
    </row>
    <row r="641" spans="10:11" ht="12.75" customHeight="1" x14ac:dyDescent="0.2">
      <c r="J641" s="53"/>
      <c r="K641" s="53">
        <f t="shared" si="65"/>
        <v>0</v>
      </c>
    </row>
    <row r="642" spans="10:11" ht="12.75" customHeight="1" x14ac:dyDescent="0.2">
      <c r="J642" s="53"/>
      <c r="K642" s="53">
        <f t="shared" si="65"/>
        <v>0</v>
      </c>
    </row>
    <row r="643" spans="10:11" ht="12.75" customHeight="1" x14ac:dyDescent="0.2">
      <c r="J643" s="53"/>
      <c r="K643" s="53">
        <f t="shared" si="65"/>
        <v>0</v>
      </c>
    </row>
    <row r="644" spans="10:11" ht="12.75" customHeight="1" x14ac:dyDescent="0.2">
      <c r="J644" s="53"/>
      <c r="K644" s="53">
        <f t="shared" si="65"/>
        <v>0</v>
      </c>
    </row>
    <row r="645" spans="10:11" ht="12.75" customHeight="1" x14ac:dyDescent="0.2">
      <c r="J645" s="53"/>
      <c r="K645" s="53">
        <f t="shared" si="65"/>
        <v>0</v>
      </c>
    </row>
    <row r="646" spans="10:11" ht="12.75" customHeight="1" x14ac:dyDescent="0.2">
      <c r="J646" s="53"/>
      <c r="K646" s="53">
        <f t="shared" si="65"/>
        <v>0</v>
      </c>
    </row>
    <row r="647" spans="10:11" ht="12.75" customHeight="1" x14ac:dyDescent="0.2">
      <c r="J647" s="53"/>
      <c r="K647" s="53">
        <f t="shared" si="65"/>
        <v>0</v>
      </c>
    </row>
    <row r="648" spans="10:11" ht="12.75" customHeight="1" x14ac:dyDescent="0.2">
      <c r="J648" s="53"/>
      <c r="K648" s="53">
        <f t="shared" si="65"/>
        <v>0</v>
      </c>
    </row>
    <row r="649" spans="10:11" ht="12.75" customHeight="1" x14ac:dyDescent="0.2">
      <c r="J649" s="53"/>
      <c r="K649" s="53">
        <f t="shared" si="65"/>
        <v>0</v>
      </c>
    </row>
    <row r="650" spans="10:11" ht="12.75" customHeight="1" x14ac:dyDescent="0.2">
      <c r="J650" s="53"/>
      <c r="K650" s="53">
        <f t="shared" si="65"/>
        <v>0</v>
      </c>
    </row>
    <row r="651" spans="10:11" ht="12.75" customHeight="1" x14ac:dyDescent="0.2">
      <c r="J651" s="53"/>
      <c r="K651" s="53">
        <f t="shared" si="65"/>
        <v>0</v>
      </c>
    </row>
    <row r="652" spans="10:11" ht="12.75" customHeight="1" x14ac:dyDescent="0.2">
      <c r="J652" s="53"/>
      <c r="K652" s="53">
        <f t="shared" si="65"/>
        <v>0</v>
      </c>
    </row>
    <row r="653" spans="10:11" ht="12.75" customHeight="1" x14ac:dyDescent="0.2">
      <c r="J653" s="53"/>
      <c r="K653" s="53">
        <f t="shared" si="65"/>
        <v>0</v>
      </c>
    </row>
    <row r="654" spans="10:11" ht="12.75" customHeight="1" x14ac:dyDescent="0.2">
      <c r="J654" s="53"/>
      <c r="K654" s="53">
        <f t="shared" si="65"/>
        <v>0</v>
      </c>
    </row>
    <row r="655" spans="10:11" ht="12.75" customHeight="1" x14ac:dyDescent="0.2">
      <c r="J655" s="53"/>
      <c r="K655" s="53">
        <f t="shared" si="65"/>
        <v>0</v>
      </c>
    </row>
    <row r="656" spans="10:11" ht="12.75" customHeight="1" x14ac:dyDescent="0.2">
      <c r="J656" s="53"/>
      <c r="K656" s="53">
        <f t="shared" si="65"/>
        <v>0</v>
      </c>
    </row>
    <row r="657" spans="10:11" ht="12.75" customHeight="1" x14ac:dyDescent="0.2">
      <c r="J657" s="53"/>
      <c r="K657" s="53">
        <f t="shared" si="65"/>
        <v>0</v>
      </c>
    </row>
    <row r="658" spans="10:11" ht="12.75" customHeight="1" x14ac:dyDescent="0.2">
      <c r="J658" s="53"/>
      <c r="K658" s="53">
        <f t="shared" si="65"/>
        <v>0</v>
      </c>
    </row>
    <row r="659" spans="10:11" ht="12.75" customHeight="1" x14ac:dyDescent="0.2">
      <c r="J659" s="53"/>
      <c r="K659" s="53">
        <f t="shared" si="65"/>
        <v>0</v>
      </c>
    </row>
    <row r="660" spans="10:11" ht="12.75" customHeight="1" x14ac:dyDescent="0.2">
      <c r="J660" s="53"/>
      <c r="K660" s="53">
        <f t="shared" ref="K660:K665" si="66">IF(J661="",0,J661)</f>
        <v>0</v>
      </c>
    </row>
    <row r="661" spans="10:11" ht="12.75" customHeight="1" x14ac:dyDescent="0.2">
      <c r="J661" s="53"/>
      <c r="K661" s="53">
        <f t="shared" si="66"/>
        <v>0</v>
      </c>
    </row>
    <row r="662" spans="10:11" ht="12.75" customHeight="1" x14ac:dyDescent="0.2">
      <c r="J662" s="53"/>
      <c r="K662" s="53">
        <f t="shared" si="66"/>
        <v>0</v>
      </c>
    </row>
    <row r="663" spans="10:11" ht="12.75" customHeight="1" x14ac:dyDescent="0.2">
      <c r="J663" s="53"/>
      <c r="K663" s="53">
        <f t="shared" si="66"/>
        <v>0</v>
      </c>
    </row>
    <row r="664" spans="10:11" ht="12.75" customHeight="1" x14ac:dyDescent="0.2">
      <c r="J664" s="53"/>
      <c r="K664" s="53">
        <f t="shared" si="66"/>
        <v>0</v>
      </c>
    </row>
    <row r="665" spans="10:11" ht="12.75" customHeight="1" x14ac:dyDescent="0.2">
      <c r="J665" s="53"/>
      <c r="K665" s="53">
        <f t="shared" si="66"/>
        <v>0</v>
      </c>
    </row>
    <row r="666" spans="10:11" ht="12.75" customHeight="1" x14ac:dyDescent="0.2">
      <c r="J666" s="53"/>
      <c r="K666" s="53">
        <f>+J667</f>
        <v>0</v>
      </c>
    </row>
    <row r="667" spans="10:11" ht="12.75" customHeight="1" x14ac:dyDescent="0.2">
      <c r="J667" s="53"/>
      <c r="K667" s="53">
        <f>+J668</f>
        <v>0</v>
      </c>
    </row>
    <row r="668" spans="10:11" ht="12.75" customHeight="1" x14ac:dyDescent="0.2">
      <c r="J668" s="53"/>
      <c r="K668" s="53">
        <f t="shared" ref="K668:K731" si="67">+J669</f>
        <v>0</v>
      </c>
    </row>
    <row r="669" spans="10:11" ht="12.75" customHeight="1" x14ac:dyDescent="0.2">
      <c r="J669" s="53"/>
      <c r="K669" s="53">
        <f t="shared" si="67"/>
        <v>0</v>
      </c>
    </row>
    <row r="670" spans="10:11" ht="12.75" customHeight="1" x14ac:dyDescent="0.2">
      <c r="J670" s="53"/>
      <c r="K670" s="53">
        <f t="shared" si="67"/>
        <v>0</v>
      </c>
    </row>
    <row r="671" spans="10:11" ht="12.75" customHeight="1" x14ac:dyDescent="0.2">
      <c r="J671" s="53"/>
      <c r="K671" s="53">
        <f t="shared" si="67"/>
        <v>0</v>
      </c>
    </row>
    <row r="672" spans="10:11" ht="12.75" customHeight="1" x14ac:dyDescent="0.2">
      <c r="J672" s="53"/>
      <c r="K672" s="53">
        <f t="shared" si="67"/>
        <v>0</v>
      </c>
    </row>
    <row r="673" spans="10:11" ht="12.75" customHeight="1" x14ac:dyDescent="0.2">
      <c r="J673" s="53"/>
      <c r="K673" s="53">
        <f t="shared" si="67"/>
        <v>0</v>
      </c>
    </row>
    <row r="674" spans="10:11" ht="12.75" customHeight="1" x14ac:dyDescent="0.2">
      <c r="J674" s="53"/>
      <c r="K674" s="53">
        <f t="shared" si="67"/>
        <v>0</v>
      </c>
    </row>
    <row r="675" spans="10:11" ht="12.75" customHeight="1" x14ac:dyDescent="0.2">
      <c r="J675" s="53"/>
      <c r="K675" s="53">
        <f t="shared" si="67"/>
        <v>0</v>
      </c>
    </row>
    <row r="676" spans="10:11" ht="12.75" customHeight="1" x14ac:dyDescent="0.2">
      <c r="J676" s="53"/>
      <c r="K676" s="53">
        <f t="shared" si="67"/>
        <v>0</v>
      </c>
    </row>
    <row r="677" spans="10:11" ht="12.75" customHeight="1" x14ac:dyDescent="0.2">
      <c r="J677" s="53"/>
      <c r="K677" s="53">
        <f t="shared" si="67"/>
        <v>0</v>
      </c>
    </row>
    <row r="678" spans="10:11" ht="12.75" customHeight="1" x14ac:dyDescent="0.2">
      <c r="J678" s="53"/>
      <c r="K678" s="53">
        <f t="shared" si="67"/>
        <v>0</v>
      </c>
    </row>
    <row r="679" spans="10:11" ht="12.75" customHeight="1" x14ac:dyDescent="0.2">
      <c r="J679" s="53"/>
      <c r="K679" s="53">
        <f t="shared" si="67"/>
        <v>0</v>
      </c>
    </row>
    <row r="680" spans="10:11" ht="12.75" customHeight="1" x14ac:dyDescent="0.2">
      <c r="J680" s="53"/>
      <c r="K680" s="53">
        <f t="shared" si="67"/>
        <v>0</v>
      </c>
    </row>
    <row r="681" spans="10:11" ht="12.75" customHeight="1" x14ac:dyDescent="0.2">
      <c r="J681" s="53"/>
      <c r="K681" s="53">
        <f t="shared" si="67"/>
        <v>0</v>
      </c>
    </row>
    <row r="682" spans="10:11" ht="12.75" customHeight="1" x14ac:dyDescent="0.2">
      <c r="J682" s="53"/>
      <c r="K682" s="53">
        <f t="shared" si="67"/>
        <v>0</v>
      </c>
    </row>
    <row r="683" spans="10:11" ht="12.75" customHeight="1" x14ac:dyDescent="0.2">
      <c r="J683" s="53"/>
      <c r="K683" s="53">
        <f t="shared" si="67"/>
        <v>0</v>
      </c>
    </row>
    <row r="684" spans="10:11" ht="12.75" customHeight="1" x14ac:dyDescent="0.2">
      <c r="J684" s="53"/>
      <c r="K684" s="53">
        <f t="shared" si="67"/>
        <v>0</v>
      </c>
    </row>
    <row r="685" spans="10:11" ht="12.75" customHeight="1" x14ac:dyDescent="0.2">
      <c r="J685" s="53"/>
      <c r="K685" s="53">
        <f t="shared" si="67"/>
        <v>0</v>
      </c>
    </row>
    <row r="686" spans="10:11" ht="12.75" customHeight="1" x14ac:dyDescent="0.2">
      <c r="J686" s="53"/>
      <c r="K686" s="53">
        <f t="shared" si="67"/>
        <v>0</v>
      </c>
    </row>
    <row r="687" spans="10:11" ht="12.75" customHeight="1" x14ac:dyDescent="0.2">
      <c r="J687" s="53"/>
      <c r="K687" s="53">
        <f t="shared" si="67"/>
        <v>0</v>
      </c>
    </row>
    <row r="688" spans="10:11" ht="12.75" customHeight="1" x14ac:dyDescent="0.2">
      <c r="J688" s="53"/>
      <c r="K688" s="53">
        <f t="shared" si="67"/>
        <v>0</v>
      </c>
    </row>
    <row r="689" spans="10:11" ht="12.75" customHeight="1" x14ac:dyDescent="0.2">
      <c r="J689" s="53"/>
      <c r="K689" s="53">
        <f t="shared" si="67"/>
        <v>0</v>
      </c>
    </row>
    <row r="690" spans="10:11" ht="12.75" customHeight="1" x14ac:dyDescent="0.2">
      <c r="J690" s="53"/>
      <c r="K690" s="53">
        <f t="shared" si="67"/>
        <v>0</v>
      </c>
    </row>
    <row r="691" spans="10:11" ht="12.75" customHeight="1" x14ac:dyDescent="0.2">
      <c r="J691" s="53"/>
      <c r="K691" s="53">
        <f t="shared" si="67"/>
        <v>0</v>
      </c>
    </row>
    <row r="692" spans="10:11" ht="12.75" customHeight="1" x14ac:dyDescent="0.2">
      <c r="J692" s="53"/>
      <c r="K692" s="53">
        <f t="shared" si="67"/>
        <v>0</v>
      </c>
    </row>
    <row r="693" spans="10:11" ht="12.75" customHeight="1" x14ac:dyDescent="0.2">
      <c r="J693" s="53"/>
      <c r="K693" s="53">
        <f t="shared" si="67"/>
        <v>0</v>
      </c>
    </row>
    <row r="694" spans="10:11" ht="12.75" customHeight="1" x14ac:dyDescent="0.2">
      <c r="J694" s="53"/>
      <c r="K694" s="53">
        <f t="shared" si="67"/>
        <v>0</v>
      </c>
    </row>
    <row r="695" spans="10:11" ht="12.75" customHeight="1" x14ac:dyDescent="0.2">
      <c r="J695" s="53"/>
      <c r="K695" s="53">
        <f t="shared" si="67"/>
        <v>0</v>
      </c>
    </row>
    <row r="696" spans="10:11" ht="12.75" customHeight="1" x14ac:dyDescent="0.2">
      <c r="J696" s="53"/>
      <c r="K696" s="53">
        <f t="shared" si="67"/>
        <v>0</v>
      </c>
    </row>
    <row r="697" spans="10:11" ht="12.75" customHeight="1" x14ac:dyDescent="0.2">
      <c r="J697" s="53"/>
      <c r="K697" s="53">
        <f t="shared" si="67"/>
        <v>0</v>
      </c>
    </row>
    <row r="698" spans="10:11" ht="12.75" customHeight="1" x14ac:dyDescent="0.2">
      <c r="J698" s="53"/>
      <c r="K698" s="53">
        <f t="shared" si="67"/>
        <v>0</v>
      </c>
    </row>
    <row r="699" spans="10:11" ht="12.75" customHeight="1" x14ac:dyDescent="0.2">
      <c r="J699" s="53"/>
      <c r="K699" s="53">
        <f t="shared" si="67"/>
        <v>0</v>
      </c>
    </row>
    <row r="700" spans="10:11" ht="12.75" customHeight="1" x14ac:dyDescent="0.2">
      <c r="J700" s="53"/>
      <c r="K700" s="53">
        <f t="shared" si="67"/>
        <v>0</v>
      </c>
    </row>
    <row r="701" spans="10:11" ht="12.75" customHeight="1" x14ac:dyDescent="0.2">
      <c r="J701" s="53"/>
      <c r="K701" s="53">
        <f t="shared" si="67"/>
        <v>0</v>
      </c>
    </row>
    <row r="702" spans="10:11" ht="12.75" customHeight="1" x14ac:dyDescent="0.2">
      <c r="J702" s="53"/>
      <c r="K702" s="53">
        <f t="shared" si="67"/>
        <v>0</v>
      </c>
    </row>
    <row r="703" spans="10:11" ht="12.75" customHeight="1" x14ac:dyDescent="0.2">
      <c r="J703" s="53"/>
      <c r="K703" s="53">
        <f t="shared" si="67"/>
        <v>0</v>
      </c>
    </row>
    <row r="704" spans="10:11" ht="12.75" customHeight="1" x14ac:dyDescent="0.2">
      <c r="J704" s="53"/>
      <c r="K704" s="53">
        <f t="shared" si="67"/>
        <v>0</v>
      </c>
    </row>
    <row r="705" spans="10:11" ht="12.75" customHeight="1" x14ac:dyDescent="0.2">
      <c r="J705" s="53"/>
      <c r="K705" s="53">
        <f t="shared" si="67"/>
        <v>0</v>
      </c>
    </row>
    <row r="706" spans="10:11" ht="12.75" customHeight="1" x14ac:dyDescent="0.2">
      <c r="J706" s="53"/>
      <c r="K706" s="53">
        <f t="shared" si="67"/>
        <v>0</v>
      </c>
    </row>
    <row r="707" spans="10:11" ht="12.75" customHeight="1" x14ac:dyDescent="0.2">
      <c r="J707" s="53"/>
      <c r="K707" s="53">
        <f t="shared" si="67"/>
        <v>0</v>
      </c>
    </row>
    <row r="708" spans="10:11" ht="12.75" customHeight="1" x14ac:dyDescent="0.2">
      <c r="J708" s="53"/>
      <c r="K708" s="53">
        <f t="shared" si="67"/>
        <v>0</v>
      </c>
    </row>
    <row r="709" spans="10:11" ht="12.75" customHeight="1" x14ac:dyDescent="0.2">
      <c r="J709" s="53"/>
      <c r="K709" s="53">
        <f t="shared" si="67"/>
        <v>0</v>
      </c>
    </row>
    <row r="710" spans="10:11" ht="12.75" customHeight="1" x14ac:dyDescent="0.2">
      <c r="J710" s="53"/>
      <c r="K710" s="53">
        <f t="shared" si="67"/>
        <v>0</v>
      </c>
    </row>
    <row r="711" spans="10:11" ht="12.75" customHeight="1" x14ac:dyDescent="0.2">
      <c r="J711" s="53"/>
      <c r="K711" s="53">
        <f t="shared" si="67"/>
        <v>0</v>
      </c>
    </row>
    <row r="712" spans="10:11" ht="12.75" customHeight="1" x14ac:dyDescent="0.2">
      <c r="J712" s="53"/>
      <c r="K712" s="53">
        <f t="shared" si="67"/>
        <v>0</v>
      </c>
    </row>
    <row r="713" spans="10:11" ht="12.75" customHeight="1" x14ac:dyDescent="0.2">
      <c r="J713" s="53"/>
      <c r="K713" s="53">
        <f t="shared" si="67"/>
        <v>0</v>
      </c>
    </row>
    <row r="714" spans="10:11" ht="12.75" customHeight="1" x14ac:dyDescent="0.2">
      <c r="J714" s="53"/>
      <c r="K714" s="53">
        <f t="shared" si="67"/>
        <v>0</v>
      </c>
    </row>
    <row r="715" spans="10:11" ht="12.75" customHeight="1" x14ac:dyDescent="0.2">
      <c r="J715" s="53"/>
      <c r="K715" s="53">
        <f t="shared" si="67"/>
        <v>0</v>
      </c>
    </row>
    <row r="716" spans="10:11" ht="12.75" customHeight="1" x14ac:dyDescent="0.2">
      <c r="J716" s="53"/>
      <c r="K716" s="53">
        <f t="shared" si="67"/>
        <v>0</v>
      </c>
    </row>
    <row r="717" spans="10:11" ht="12.75" customHeight="1" x14ac:dyDescent="0.2">
      <c r="J717" s="53"/>
      <c r="K717" s="53">
        <f t="shared" si="67"/>
        <v>0</v>
      </c>
    </row>
    <row r="718" spans="10:11" ht="12.75" customHeight="1" x14ac:dyDescent="0.2">
      <c r="J718" s="53"/>
      <c r="K718" s="53">
        <f t="shared" si="67"/>
        <v>0</v>
      </c>
    </row>
    <row r="719" spans="10:11" ht="12.75" customHeight="1" x14ac:dyDescent="0.2">
      <c r="J719" s="53"/>
      <c r="K719" s="53">
        <f t="shared" si="67"/>
        <v>0</v>
      </c>
    </row>
    <row r="720" spans="10:11" ht="12.75" customHeight="1" x14ac:dyDescent="0.2">
      <c r="J720" s="53"/>
      <c r="K720" s="53">
        <f t="shared" si="67"/>
        <v>0</v>
      </c>
    </row>
    <row r="721" spans="10:11" ht="12.75" customHeight="1" x14ac:dyDescent="0.2">
      <c r="J721" s="53"/>
      <c r="K721" s="53">
        <f t="shared" si="67"/>
        <v>0</v>
      </c>
    </row>
    <row r="722" spans="10:11" ht="12.75" customHeight="1" x14ac:dyDescent="0.2">
      <c r="J722" s="53"/>
      <c r="K722" s="53">
        <f t="shared" si="67"/>
        <v>0</v>
      </c>
    </row>
    <row r="723" spans="10:11" ht="12.75" customHeight="1" x14ac:dyDescent="0.2">
      <c r="J723" s="53"/>
      <c r="K723" s="53">
        <f t="shared" si="67"/>
        <v>0</v>
      </c>
    </row>
    <row r="724" spans="10:11" ht="12.75" customHeight="1" x14ac:dyDescent="0.2">
      <c r="J724" s="53"/>
      <c r="K724" s="53">
        <f t="shared" si="67"/>
        <v>0</v>
      </c>
    </row>
    <row r="725" spans="10:11" ht="12.75" customHeight="1" x14ac:dyDescent="0.2">
      <c r="J725" s="53"/>
      <c r="K725" s="53">
        <f t="shared" si="67"/>
        <v>0</v>
      </c>
    </row>
    <row r="726" spans="10:11" ht="12.75" customHeight="1" x14ac:dyDescent="0.2">
      <c r="J726" s="53"/>
      <c r="K726" s="53">
        <f t="shared" si="67"/>
        <v>0</v>
      </c>
    </row>
    <row r="727" spans="10:11" ht="12.75" customHeight="1" x14ac:dyDescent="0.2">
      <c r="J727" s="53"/>
      <c r="K727" s="53">
        <f t="shared" si="67"/>
        <v>0</v>
      </c>
    </row>
    <row r="728" spans="10:11" ht="12.75" customHeight="1" x14ac:dyDescent="0.2">
      <c r="J728" s="53"/>
      <c r="K728" s="53">
        <f t="shared" si="67"/>
        <v>0</v>
      </c>
    </row>
    <row r="729" spans="10:11" ht="12.75" customHeight="1" x14ac:dyDescent="0.2">
      <c r="J729" s="53"/>
      <c r="K729" s="53">
        <f t="shared" si="67"/>
        <v>0</v>
      </c>
    </row>
    <row r="730" spans="10:11" ht="12.75" customHeight="1" x14ac:dyDescent="0.2">
      <c r="J730" s="53"/>
      <c r="K730" s="53">
        <f t="shared" si="67"/>
        <v>0</v>
      </c>
    </row>
    <row r="731" spans="10:11" ht="12.75" customHeight="1" x14ac:dyDescent="0.2">
      <c r="J731" s="53"/>
      <c r="K731" s="53">
        <f t="shared" si="67"/>
        <v>0</v>
      </c>
    </row>
    <row r="732" spans="10:11" ht="12.75" customHeight="1" x14ac:dyDescent="0.2">
      <c r="J732" s="53"/>
      <c r="K732" s="53">
        <f t="shared" ref="K732:K795" si="68">+J733</f>
        <v>0</v>
      </c>
    </row>
    <row r="733" spans="10:11" ht="12.75" customHeight="1" x14ac:dyDescent="0.2">
      <c r="J733" s="53"/>
      <c r="K733" s="53">
        <f t="shared" si="68"/>
        <v>0</v>
      </c>
    </row>
    <row r="734" spans="10:11" ht="12.75" customHeight="1" x14ac:dyDescent="0.2">
      <c r="J734" s="53"/>
      <c r="K734" s="53">
        <f t="shared" si="68"/>
        <v>0</v>
      </c>
    </row>
    <row r="735" spans="10:11" ht="12.75" customHeight="1" x14ac:dyDescent="0.2">
      <c r="J735" s="53"/>
      <c r="K735" s="53">
        <f t="shared" si="68"/>
        <v>0</v>
      </c>
    </row>
    <row r="736" spans="10:11" ht="12.75" customHeight="1" x14ac:dyDescent="0.2">
      <c r="J736" s="53"/>
      <c r="K736" s="53">
        <f t="shared" si="68"/>
        <v>0</v>
      </c>
    </row>
    <row r="737" spans="10:11" ht="12.75" customHeight="1" x14ac:dyDescent="0.2">
      <c r="J737" s="53"/>
      <c r="K737" s="53">
        <f t="shared" si="68"/>
        <v>0</v>
      </c>
    </row>
    <row r="738" spans="10:11" ht="12.75" customHeight="1" x14ac:dyDescent="0.2">
      <c r="J738" s="53"/>
      <c r="K738" s="53">
        <f t="shared" si="68"/>
        <v>0</v>
      </c>
    </row>
    <row r="739" spans="10:11" ht="12.75" customHeight="1" x14ac:dyDescent="0.2">
      <c r="J739" s="53"/>
      <c r="K739" s="53">
        <f t="shared" si="68"/>
        <v>0</v>
      </c>
    </row>
    <row r="740" spans="10:11" ht="12.75" customHeight="1" x14ac:dyDescent="0.2">
      <c r="J740" s="53"/>
      <c r="K740" s="53">
        <f t="shared" si="68"/>
        <v>0</v>
      </c>
    </row>
    <row r="741" spans="10:11" ht="12.75" customHeight="1" x14ac:dyDescent="0.2">
      <c r="J741" s="53"/>
      <c r="K741" s="53">
        <f t="shared" si="68"/>
        <v>0</v>
      </c>
    </row>
    <row r="742" spans="10:11" ht="12.75" customHeight="1" x14ac:dyDescent="0.2">
      <c r="J742" s="53"/>
      <c r="K742" s="53">
        <f t="shared" si="68"/>
        <v>0</v>
      </c>
    </row>
    <row r="743" spans="10:11" ht="12.75" customHeight="1" x14ac:dyDescent="0.2">
      <c r="J743" s="53"/>
      <c r="K743" s="53">
        <f t="shared" si="68"/>
        <v>0</v>
      </c>
    </row>
    <row r="744" spans="10:11" ht="12.75" customHeight="1" x14ac:dyDescent="0.2">
      <c r="J744" s="53"/>
      <c r="K744" s="53">
        <f t="shared" si="68"/>
        <v>0</v>
      </c>
    </row>
    <row r="745" spans="10:11" ht="12.75" customHeight="1" x14ac:dyDescent="0.2">
      <c r="J745" s="53"/>
      <c r="K745" s="53">
        <f t="shared" si="68"/>
        <v>0</v>
      </c>
    </row>
    <row r="746" spans="10:11" ht="12.75" customHeight="1" x14ac:dyDescent="0.2">
      <c r="J746" s="53"/>
      <c r="K746" s="53">
        <f t="shared" si="68"/>
        <v>0</v>
      </c>
    </row>
    <row r="747" spans="10:11" ht="12.75" customHeight="1" x14ac:dyDescent="0.2">
      <c r="J747" s="53"/>
      <c r="K747" s="53">
        <f t="shared" si="68"/>
        <v>0</v>
      </c>
    </row>
    <row r="748" spans="10:11" ht="12.75" customHeight="1" x14ac:dyDescent="0.2">
      <c r="J748" s="53"/>
      <c r="K748" s="53">
        <f t="shared" si="68"/>
        <v>0</v>
      </c>
    </row>
    <row r="749" spans="10:11" ht="12.75" customHeight="1" x14ac:dyDescent="0.2">
      <c r="J749" s="53"/>
      <c r="K749" s="53">
        <f t="shared" si="68"/>
        <v>0</v>
      </c>
    </row>
    <row r="750" spans="10:11" ht="12.75" customHeight="1" x14ac:dyDescent="0.2">
      <c r="J750" s="53"/>
      <c r="K750" s="53">
        <f t="shared" si="68"/>
        <v>0</v>
      </c>
    </row>
    <row r="751" spans="10:11" ht="12.75" customHeight="1" x14ac:dyDescent="0.2">
      <c r="J751" s="53"/>
      <c r="K751" s="53">
        <f t="shared" si="68"/>
        <v>0</v>
      </c>
    </row>
    <row r="752" spans="10:11" ht="12.75" customHeight="1" x14ac:dyDescent="0.2">
      <c r="J752" s="53"/>
      <c r="K752" s="53">
        <f t="shared" si="68"/>
        <v>0</v>
      </c>
    </row>
    <row r="753" spans="10:11" ht="12.75" customHeight="1" x14ac:dyDescent="0.2">
      <c r="J753" s="53"/>
      <c r="K753" s="53">
        <f t="shared" si="68"/>
        <v>0</v>
      </c>
    </row>
    <row r="754" spans="10:11" ht="12.75" customHeight="1" x14ac:dyDescent="0.2">
      <c r="J754" s="53"/>
      <c r="K754" s="53">
        <f t="shared" si="68"/>
        <v>0</v>
      </c>
    </row>
    <row r="755" spans="10:11" ht="12.75" customHeight="1" x14ac:dyDescent="0.2">
      <c r="J755" s="53"/>
      <c r="K755" s="53">
        <f t="shared" si="68"/>
        <v>0</v>
      </c>
    </row>
    <row r="756" spans="10:11" ht="12.75" customHeight="1" x14ac:dyDescent="0.2">
      <c r="J756" s="53"/>
      <c r="K756" s="53">
        <f t="shared" si="68"/>
        <v>0</v>
      </c>
    </row>
    <row r="757" spans="10:11" ht="12.75" customHeight="1" x14ac:dyDescent="0.2">
      <c r="J757" s="53"/>
      <c r="K757" s="53">
        <f t="shared" si="68"/>
        <v>0</v>
      </c>
    </row>
    <row r="758" spans="10:11" ht="12.75" customHeight="1" x14ac:dyDescent="0.2">
      <c r="J758" s="53"/>
      <c r="K758" s="53">
        <f t="shared" si="68"/>
        <v>0</v>
      </c>
    </row>
    <row r="759" spans="10:11" ht="12.75" customHeight="1" x14ac:dyDescent="0.2">
      <c r="J759" s="53"/>
      <c r="K759" s="53">
        <f t="shared" si="68"/>
        <v>0</v>
      </c>
    </row>
    <row r="760" spans="10:11" ht="12.75" customHeight="1" x14ac:dyDescent="0.2">
      <c r="J760" s="53"/>
      <c r="K760" s="53">
        <f t="shared" si="68"/>
        <v>0</v>
      </c>
    </row>
    <row r="761" spans="10:11" ht="12.75" customHeight="1" x14ac:dyDescent="0.2">
      <c r="J761" s="53"/>
      <c r="K761" s="53">
        <f t="shared" si="68"/>
        <v>0</v>
      </c>
    </row>
    <row r="762" spans="10:11" ht="12.75" customHeight="1" x14ac:dyDescent="0.2">
      <c r="J762" s="53"/>
      <c r="K762" s="53">
        <f t="shared" si="68"/>
        <v>0</v>
      </c>
    </row>
    <row r="763" spans="10:11" ht="12.75" customHeight="1" x14ac:dyDescent="0.2">
      <c r="J763" s="53"/>
      <c r="K763" s="53">
        <f t="shared" si="68"/>
        <v>0</v>
      </c>
    </row>
    <row r="764" spans="10:11" ht="12.75" customHeight="1" x14ac:dyDescent="0.2">
      <c r="J764" s="53"/>
      <c r="K764" s="53">
        <f t="shared" si="68"/>
        <v>0</v>
      </c>
    </row>
    <row r="765" spans="10:11" ht="12.75" customHeight="1" x14ac:dyDescent="0.2">
      <c r="J765" s="53"/>
      <c r="K765" s="53">
        <f t="shared" si="68"/>
        <v>0</v>
      </c>
    </row>
    <row r="766" spans="10:11" ht="12.75" customHeight="1" x14ac:dyDescent="0.2">
      <c r="J766" s="53"/>
      <c r="K766" s="53">
        <f t="shared" si="68"/>
        <v>0</v>
      </c>
    </row>
    <row r="767" spans="10:11" ht="12.75" customHeight="1" x14ac:dyDescent="0.2">
      <c r="J767" s="53"/>
      <c r="K767" s="53">
        <f t="shared" si="68"/>
        <v>0</v>
      </c>
    </row>
    <row r="768" spans="10:11" ht="12.75" customHeight="1" x14ac:dyDescent="0.2">
      <c r="J768" s="53"/>
      <c r="K768" s="53">
        <f t="shared" si="68"/>
        <v>0</v>
      </c>
    </row>
    <row r="769" spans="10:11" ht="12.75" customHeight="1" x14ac:dyDescent="0.2">
      <c r="J769" s="53"/>
      <c r="K769" s="53">
        <f t="shared" si="68"/>
        <v>0</v>
      </c>
    </row>
    <row r="770" spans="10:11" ht="12.75" customHeight="1" x14ac:dyDescent="0.2">
      <c r="J770" s="53"/>
      <c r="K770" s="53">
        <f t="shared" si="68"/>
        <v>0</v>
      </c>
    </row>
    <row r="771" spans="10:11" ht="12.75" customHeight="1" x14ac:dyDescent="0.2">
      <c r="J771" s="53"/>
      <c r="K771" s="53">
        <f t="shared" si="68"/>
        <v>0</v>
      </c>
    </row>
    <row r="772" spans="10:11" ht="12.75" customHeight="1" x14ac:dyDescent="0.2">
      <c r="J772" s="53"/>
      <c r="K772" s="53">
        <f t="shared" si="68"/>
        <v>0</v>
      </c>
    </row>
    <row r="773" spans="10:11" ht="12.75" customHeight="1" x14ac:dyDescent="0.2">
      <c r="J773" s="53"/>
      <c r="K773" s="53">
        <f t="shared" si="68"/>
        <v>0</v>
      </c>
    </row>
    <row r="774" spans="10:11" ht="12.75" customHeight="1" x14ac:dyDescent="0.2">
      <c r="J774" s="53"/>
      <c r="K774" s="53">
        <f t="shared" si="68"/>
        <v>0</v>
      </c>
    </row>
    <row r="775" spans="10:11" ht="12.75" customHeight="1" x14ac:dyDescent="0.2">
      <c r="J775" s="53"/>
      <c r="K775" s="53">
        <f t="shared" si="68"/>
        <v>0</v>
      </c>
    </row>
    <row r="776" spans="10:11" ht="12.75" customHeight="1" x14ac:dyDescent="0.2">
      <c r="J776" s="53"/>
      <c r="K776" s="53">
        <f t="shared" si="68"/>
        <v>0</v>
      </c>
    </row>
    <row r="777" spans="10:11" ht="12.75" customHeight="1" x14ac:dyDescent="0.2">
      <c r="J777" s="53"/>
      <c r="K777" s="53">
        <f t="shared" si="68"/>
        <v>0</v>
      </c>
    </row>
    <row r="778" spans="10:11" ht="12.75" customHeight="1" x14ac:dyDescent="0.2">
      <c r="J778" s="53"/>
      <c r="K778" s="53">
        <f t="shared" si="68"/>
        <v>0</v>
      </c>
    </row>
    <row r="779" spans="10:11" ht="12.75" customHeight="1" x14ac:dyDescent="0.2">
      <c r="J779" s="53"/>
      <c r="K779" s="53">
        <f t="shared" si="68"/>
        <v>0</v>
      </c>
    </row>
    <row r="780" spans="10:11" ht="12.75" customHeight="1" x14ac:dyDescent="0.2">
      <c r="J780" s="53"/>
      <c r="K780" s="53">
        <f t="shared" si="68"/>
        <v>0</v>
      </c>
    </row>
    <row r="781" spans="10:11" ht="12.75" customHeight="1" x14ac:dyDescent="0.2">
      <c r="J781" s="53"/>
      <c r="K781" s="53">
        <f t="shared" si="68"/>
        <v>0</v>
      </c>
    </row>
    <row r="782" spans="10:11" ht="12.75" customHeight="1" x14ac:dyDescent="0.2">
      <c r="J782" s="53"/>
      <c r="K782" s="53">
        <f t="shared" si="68"/>
        <v>0</v>
      </c>
    </row>
    <row r="783" spans="10:11" ht="12.75" customHeight="1" x14ac:dyDescent="0.2">
      <c r="J783" s="53"/>
      <c r="K783" s="53">
        <f t="shared" si="68"/>
        <v>0</v>
      </c>
    </row>
    <row r="784" spans="10:11" ht="12.75" customHeight="1" x14ac:dyDescent="0.2">
      <c r="J784" s="53"/>
      <c r="K784" s="53">
        <f t="shared" si="68"/>
        <v>0</v>
      </c>
    </row>
    <row r="785" spans="10:11" ht="12.75" customHeight="1" x14ac:dyDescent="0.2">
      <c r="J785" s="53"/>
      <c r="K785" s="53">
        <f t="shared" si="68"/>
        <v>0</v>
      </c>
    </row>
    <row r="786" spans="10:11" ht="12.75" customHeight="1" x14ac:dyDescent="0.2">
      <c r="J786" s="53"/>
      <c r="K786" s="53">
        <f t="shared" si="68"/>
        <v>0</v>
      </c>
    </row>
    <row r="787" spans="10:11" ht="12.75" customHeight="1" x14ac:dyDescent="0.2">
      <c r="J787" s="53"/>
      <c r="K787" s="53">
        <f t="shared" si="68"/>
        <v>0</v>
      </c>
    </row>
    <row r="788" spans="10:11" ht="12.75" customHeight="1" x14ac:dyDescent="0.2">
      <c r="J788" s="53"/>
      <c r="K788" s="53">
        <f t="shared" si="68"/>
        <v>0</v>
      </c>
    </row>
    <row r="789" spans="10:11" ht="12.75" customHeight="1" x14ac:dyDescent="0.2">
      <c r="J789" s="53"/>
      <c r="K789" s="53">
        <f t="shared" si="68"/>
        <v>0</v>
      </c>
    </row>
    <row r="790" spans="10:11" ht="12.75" customHeight="1" x14ac:dyDescent="0.2">
      <c r="J790" s="53"/>
      <c r="K790" s="53">
        <f t="shared" si="68"/>
        <v>0</v>
      </c>
    </row>
    <row r="791" spans="10:11" ht="12.75" customHeight="1" x14ac:dyDescent="0.2">
      <c r="J791" s="53"/>
      <c r="K791" s="53">
        <f t="shared" si="68"/>
        <v>0</v>
      </c>
    </row>
    <row r="792" spans="10:11" ht="12.75" customHeight="1" x14ac:dyDescent="0.2">
      <c r="J792" s="53"/>
      <c r="K792" s="53">
        <f t="shared" si="68"/>
        <v>0</v>
      </c>
    </row>
    <row r="793" spans="10:11" ht="12.75" customHeight="1" x14ac:dyDescent="0.2">
      <c r="J793" s="53"/>
      <c r="K793" s="53">
        <f t="shared" si="68"/>
        <v>0</v>
      </c>
    </row>
    <row r="794" spans="10:11" ht="12.75" customHeight="1" x14ac:dyDescent="0.2">
      <c r="J794" s="53"/>
      <c r="K794" s="53">
        <f t="shared" si="68"/>
        <v>0</v>
      </c>
    </row>
    <row r="795" spans="10:11" ht="12.75" customHeight="1" x14ac:dyDescent="0.2">
      <c r="J795" s="53"/>
      <c r="K795" s="53">
        <f t="shared" si="68"/>
        <v>0</v>
      </c>
    </row>
    <row r="796" spans="10:11" ht="12.75" customHeight="1" x14ac:dyDescent="0.2">
      <c r="J796" s="53"/>
      <c r="K796" s="53">
        <f t="shared" ref="K796:K834" si="69">+J797</f>
        <v>0</v>
      </c>
    </row>
    <row r="797" spans="10:11" ht="12.75" customHeight="1" x14ac:dyDescent="0.2">
      <c r="J797" s="53"/>
      <c r="K797" s="53">
        <f t="shared" si="69"/>
        <v>0</v>
      </c>
    </row>
    <row r="798" spans="10:11" ht="12.75" customHeight="1" x14ac:dyDescent="0.2">
      <c r="J798" s="53"/>
      <c r="K798" s="53">
        <f t="shared" si="69"/>
        <v>0</v>
      </c>
    </row>
    <row r="799" spans="10:11" ht="12.75" customHeight="1" x14ac:dyDescent="0.2">
      <c r="J799" s="53"/>
      <c r="K799" s="53">
        <f t="shared" si="69"/>
        <v>0</v>
      </c>
    </row>
    <row r="800" spans="10:11" ht="12.75" customHeight="1" x14ac:dyDescent="0.2">
      <c r="J800" s="53"/>
      <c r="K800" s="53">
        <f t="shared" si="69"/>
        <v>0</v>
      </c>
    </row>
    <row r="801" spans="10:11" ht="12.75" customHeight="1" x14ac:dyDescent="0.2">
      <c r="J801" s="53"/>
      <c r="K801" s="53">
        <f t="shared" si="69"/>
        <v>0</v>
      </c>
    </row>
    <row r="802" spans="10:11" ht="12.75" customHeight="1" x14ac:dyDescent="0.2">
      <c r="J802" s="53"/>
      <c r="K802" s="53">
        <f t="shared" si="69"/>
        <v>0</v>
      </c>
    </row>
    <row r="803" spans="10:11" ht="12.75" customHeight="1" x14ac:dyDescent="0.2">
      <c r="J803" s="53"/>
      <c r="K803" s="53">
        <f t="shared" si="69"/>
        <v>0</v>
      </c>
    </row>
    <row r="804" spans="10:11" ht="12.75" customHeight="1" x14ac:dyDescent="0.2">
      <c r="J804" s="53"/>
      <c r="K804" s="53">
        <f t="shared" si="69"/>
        <v>0</v>
      </c>
    </row>
    <row r="805" spans="10:11" ht="12.75" customHeight="1" x14ac:dyDescent="0.2">
      <c r="J805" s="53"/>
      <c r="K805" s="53">
        <f t="shared" si="69"/>
        <v>0</v>
      </c>
    </row>
    <row r="806" spans="10:11" ht="12.75" customHeight="1" x14ac:dyDescent="0.2">
      <c r="J806" s="53"/>
      <c r="K806" s="53">
        <f t="shared" si="69"/>
        <v>0</v>
      </c>
    </row>
    <row r="807" spans="10:11" ht="12.75" customHeight="1" x14ac:dyDescent="0.2">
      <c r="J807" s="53"/>
      <c r="K807" s="53">
        <f t="shared" si="69"/>
        <v>0</v>
      </c>
    </row>
    <row r="808" spans="10:11" ht="12.75" customHeight="1" x14ac:dyDescent="0.2">
      <c r="J808" s="53"/>
      <c r="K808" s="53">
        <f t="shared" si="69"/>
        <v>0</v>
      </c>
    </row>
    <row r="809" spans="10:11" ht="12.75" customHeight="1" x14ac:dyDescent="0.2">
      <c r="J809" s="53"/>
      <c r="K809" s="53">
        <f t="shared" si="69"/>
        <v>0</v>
      </c>
    </row>
    <row r="810" spans="10:11" ht="12.75" customHeight="1" x14ac:dyDescent="0.2">
      <c r="J810" s="53"/>
      <c r="K810" s="53">
        <f t="shared" si="69"/>
        <v>0</v>
      </c>
    </row>
    <row r="811" spans="10:11" ht="12.75" customHeight="1" x14ac:dyDescent="0.2">
      <c r="J811" s="53"/>
      <c r="K811" s="53">
        <f t="shared" si="69"/>
        <v>0</v>
      </c>
    </row>
    <row r="812" spans="10:11" ht="12.75" customHeight="1" x14ac:dyDescent="0.2">
      <c r="J812" s="53"/>
      <c r="K812" s="53">
        <f t="shared" si="69"/>
        <v>0</v>
      </c>
    </row>
    <row r="813" spans="10:11" ht="12.75" customHeight="1" x14ac:dyDescent="0.2">
      <c r="J813" s="53"/>
      <c r="K813" s="53">
        <f t="shared" si="69"/>
        <v>0</v>
      </c>
    </row>
    <row r="814" spans="10:11" ht="12.75" customHeight="1" x14ac:dyDescent="0.2">
      <c r="J814" s="53"/>
      <c r="K814" s="53">
        <f t="shared" si="69"/>
        <v>0</v>
      </c>
    </row>
    <row r="815" spans="10:11" ht="12.75" customHeight="1" x14ac:dyDescent="0.2">
      <c r="J815" s="53"/>
      <c r="K815" s="53">
        <f t="shared" si="69"/>
        <v>0</v>
      </c>
    </row>
    <row r="816" spans="10:11" ht="12.75" customHeight="1" x14ac:dyDescent="0.2">
      <c r="J816" s="53"/>
      <c r="K816" s="53">
        <f t="shared" si="69"/>
        <v>0</v>
      </c>
    </row>
    <row r="817" spans="10:11" ht="12.75" customHeight="1" x14ac:dyDescent="0.2">
      <c r="J817" s="53"/>
      <c r="K817" s="53">
        <f t="shared" si="69"/>
        <v>0</v>
      </c>
    </row>
    <row r="818" spans="10:11" ht="12.75" customHeight="1" x14ac:dyDescent="0.2">
      <c r="J818" s="53"/>
      <c r="K818" s="53">
        <f t="shared" si="69"/>
        <v>0</v>
      </c>
    </row>
    <row r="819" spans="10:11" ht="12.75" customHeight="1" x14ac:dyDescent="0.2">
      <c r="J819" s="53"/>
      <c r="K819" s="53">
        <f t="shared" si="69"/>
        <v>0</v>
      </c>
    </row>
    <row r="820" spans="10:11" ht="12.75" customHeight="1" x14ac:dyDescent="0.2">
      <c r="J820" s="53"/>
      <c r="K820" s="53">
        <f t="shared" si="69"/>
        <v>0</v>
      </c>
    </row>
    <row r="821" spans="10:11" ht="12.75" customHeight="1" x14ac:dyDescent="0.2">
      <c r="J821" s="53"/>
      <c r="K821" s="53">
        <f t="shared" si="69"/>
        <v>0</v>
      </c>
    </row>
    <row r="822" spans="10:11" ht="12.75" customHeight="1" x14ac:dyDescent="0.2">
      <c r="J822" s="53"/>
      <c r="K822" s="53">
        <f t="shared" si="69"/>
        <v>0</v>
      </c>
    </row>
    <row r="823" spans="10:11" ht="12.75" customHeight="1" x14ac:dyDescent="0.2">
      <c r="J823" s="53"/>
      <c r="K823" s="53">
        <f t="shared" si="69"/>
        <v>0</v>
      </c>
    </row>
    <row r="824" spans="10:11" ht="12.75" customHeight="1" x14ac:dyDescent="0.2">
      <c r="J824" s="53"/>
      <c r="K824" s="53">
        <f t="shared" si="69"/>
        <v>0</v>
      </c>
    </row>
    <row r="825" spans="10:11" ht="12.75" customHeight="1" x14ac:dyDescent="0.2">
      <c r="J825" s="53"/>
      <c r="K825" s="53">
        <f t="shared" si="69"/>
        <v>0</v>
      </c>
    </row>
    <row r="826" spans="10:11" ht="12.75" customHeight="1" x14ac:dyDescent="0.2">
      <c r="J826" s="53"/>
      <c r="K826" s="53">
        <f t="shared" si="69"/>
        <v>0</v>
      </c>
    </row>
    <row r="827" spans="10:11" ht="12.75" customHeight="1" x14ac:dyDescent="0.2">
      <c r="J827" s="53"/>
      <c r="K827" s="53">
        <f t="shared" si="69"/>
        <v>0</v>
      </c>
    </row>
    <row r="828" spans="10:11" ht="12.75" customHeight="1" x14ac:dyDescent="0.2">
      <c r="J828" s="53"/>
      <c r="K828" s="53">
        <f t="shared" si="69"/>
        <v>0</v>
      </c>
    </row>
    <row r="829" spans="10:11" ht="12.75" customHeight="1" x14ac:dyDescent="0.2">
      <c r="J829" s="53"/>
      <c r="K829" s="53">
        <f t="shared" si="69"/>
        <v>0</v>
      </c>
    </row>
    <row r="830" spans="10:11" ht="12.75" customHeight="1" x14ac:dyDescent="0.2">
      <c r="J830" s="53"/>
      <c r="K830" s="53">
        <f t="shared" si="69"/>
        <v>0</v>
      </c>
    </row>
    <row r="831" spans="10:11" ht="12.75" customHeight="1" x14ac:dyDescent="0.2">
      <c r="J831" s="53"/>
      <c r="K831" s="53">
        <f t="shared" si="69"/>
        <v>0</v>
      </c>
    </row>
    <row r="832" spans="10:11" ht="12.75" customHeight="1" x14ac:dyDescent="0.2">
      <c r="J832" s="53"/>
      <c r="K832" s="53">
        <f t="shared" si="69"/>
        <v>0</v>
      </c>
    </row>
    <row r="833" spans="10:11" ht="12.75" customHeight="1" x14ac:dyDescent="0.2">
      <c r="J833" s="53"/>
      <c r="K833" s="53">
        <f t="shared" si="69"/>
        <v>0</v>
      </c>
    </row>
    <row r="834" spans="10:11" ht="12.75" customHeight="1" x14ac:dyDescent="0.2">
      <c r="J834" s="53"/>
      <c r="K834" s="53">
        <f t="shared" si="69"/>
        <v>0</v>
      </c>
    </row>
    <row r="835" spans="10:11" ht="12.75" customHeight="1" x14ac:dyDescent="0.2">
      <c r="J835" s="53"/>
      <c r="K835" s="53" t="e">
        <f>+#REF!</f>
        <v>#REF!</v>
      </c>
    </row>
  </sheetData>
  <sheetProtection sheet="1" formatCells="0" formatColumns="0" formatRows="0"/>
  <mergeCells count="1">
    <mergeCell ref="T13:T14"/>
  </mergeCells>
  <phoneticPr fontId="0" type="noConversion"/>
  <pageMargins left="0.78740157480314965" right="0.78740157480314965" top="1.05" bottom="0.76" header="0.21" footer="0.33"/>
  <pageSetup paperSize="9" orientation="portrait" r:id="rId1"/>
  <headerFooter alignWithMargins="0">
    <oddHeader>&amp;R&amp;G
&amp;5Centre d'Appui aux services de médiation de Dettes de la Région de Bruxelles-Capitale
www.grepa.be</oddHeader>
    <oddFooter>Page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835"/>
  <sheetViews>
    <sheetView topLeftCell="B1" workbookViewId="0">
      <pane xSplit="7" ySplit="16" topLeftCell="I17" activePane="bottomRight" state="frozen"/>
      <selection activeCell="B1" sqref="B1"/>
      <selection pane="topRight" activeCell="I1" sqref="I1"/>
      <selection pane="bottomLeft" activeCell="B10" sqref="B10"/>
      <selection pane="bottomRight" activeCell="R14" sqref="R14"/>
    </sheetView>
  </sheetViews>
  <sheetFormatPr baseColWidth="10" defaultColWidth="9.140625" defaultRowHeight="12.75" customHeight="1" x14ac:dyDescent="0.2"/>
  <cols>
    <col min="1" max="1" width="9.140625" style="9" hidden="1" customWidth="1"/>
    <col min="2" max="2" width="4.7109375" style="9" customWidth="1"/>
    <col min="3" max="3" width="3.7109375" style="9" hidden="1" customWidth="1"/>
    <col min="4" max="4" width="15.5703125" style="50" hidden="1" customWidth="1"/>
    <col min="5" max="5" width="11.42578125" style="9" hidden="1" customWidth="1"/>
    <col min="6" max="6" width="11.7109375" style="9" hidden="1" customWidth="1"/>
    <col min="7" max="7" width="3.7109375" style="51" hidden="1" customWidth="1"/>
    <col min="8" max="8" width="7.140625" style="54" hidden="1" customWidth="1"/>
    <col min="9" max="9" width="11.7109375" style="55" customWidth="1"/>
    <col min="10" max="10" width="18.42578125" style="55" customWidth="1"/>
    <col min="11" max="11" width="11.28515625" style="55" hidden="1" customWidth="1"/>
    <col min="12" max="12" width="10.7109375" style="57" customWidth="1"/>
    <col min="13" max="13" width="10.140625" style="58" customWidth="1"/>
    <col min="14" max="14" width="12.28515625" style="59" customWidth="1"/>
    <col min="15" max="15" width="21.28515625" style="59" customWidth="1"/>
    <col min="16" max="16" width="11.5703125" style="59" customWidth="1"/>
    <col min="17" max="17" width="3.140625" style="9" customWidth="1"/>
    <col min="18" max="18" width="30.5703125" style="9" customWidth="1"/>
    <col min="19" max="19" width="30.5703125" style="9" hidden="1" customWidth="1"/>
    <col min="20" max="21" width="9.140625" style="9" hidden="1" customWidth="1"/>
    <col min="22" max="16384" width="9.140625" style="9"/>
  </cols>
  <sheetData>
    <row r="1" spans="1:21" ht="12.75" customHeight="1" x14ac:dyDescent="0.2">
      <c r="A1" s="2"/>
      <c r="B1" s="2"/>
      <c r="C1" s="2"/>
      <c r="D1" s="3"/>
      <c r="E1" s="2"/>
      <c r="F1" s="2"/>
      <c r="G1" s="4"/>
      <c r="H1" s="5"/>
      <c r="I1" s="6"/>
      <c r="J1" s="6"/>
      <c r="K1" s="6"/>
      <c r="L1" s="3" t="s">
        <v>44</v>
      </c>
      <c r="M1" s="7"/>
      <c r="N1" s="8"/>
      <c r="O1" s="8"/>
      <c r="P1" s="8"/>
    </row>
    <row r="2" spans="1:21" ht="12.75" customHeight="1" x14ac:dyDescent="0.2">
      <c r="A2" s="2"/>
      <c r="B2" s="2"/>
      <c r="C2" s="2"/>
      <c r="D2" s="3"/>
      <c r="E2" s="2"/>
      <c r="F2" s="2"/>
      <c r="G2" s="4"/>
      <c r="H2" s="5"/>
      <c r="I2" s="6"/>
      <c r="J2" s="6"/>
      <c r="K2" s="6"/>
      <c r="L2" s="3"/>
      <c r="M2" s="7"/>
      <c r="N2" s="8"/>
      <c r="O2" s="8"/>
      <c r="P2" s="8"/>
    </row>
    <row r="3" spans="1:21" ht="12.75" customHeight="1" x14ac:dyDescent="0.2">
      <c r="A3" s="2"/>
      <c r="B3" s="2"/>
      <c r="C3" s="2"/>
      <c r="D3" s="3"/>
      <c r="E3" s="2"/>
      <c r="F3" s="2"/>
      <c r="G3" s="4"/>
      <c r="H3" s="5"/>
      <c r="I3" s="3" t="s">
        <v>34</v>
      </c>
      <c r="J3" s="6"/>
      <c r="K3" s="6"/>
      <c r="L3" s="146"/>
      <c r="M3" s="7"/>
      <c r="P3" s="8"/>
    </row>
    <row r="4" spans="1:21" ht="12.75" customHeight="1" x14ac:dyDescent="0.2">
      <c r="A4" s="2"/>
      <c r="B4" s="2"/>
      <c r="C4" s="2"/>
      <c r="D4" s="3"/>
      <c r="E4" s="2"/>
      <c r="F4" s="2"/>
      <c r="G4" s="4"/>
      <c r="H4" s="5"/>
      <c r="I4" s="3"/>
      <c r="J4" s="6"/>
      <c r="K4" s="6"/>
      <c r="L4" s="10"/>
      <c r="M4" s="7"/>
      <c r="N4" s="8"/>
      <c r="O4" s="8"/>
      <c r="P4" s="8"/>
    </row>
    <row r="5" spans="1:21" ht="12.75" customHeight="1" x14ac:dyDescent="0.2">
      <c r="A5" s="2"/>
      <c r="B5" s="2"/>
      <c r="C5" s="2"/>
      <c r="D5" s="3"/>
      <c r="E5" s="2"/>
      <c r="F5" s="2"/>
      <c r="G5" s="4"/>
      <c r="H5" s="5"/>
      <c r="I5" s="3" t="s">
        <v>4</v>
      </c>
      <c r="J5" s="90" t="str">
        <f>IF(P15="","",((1+N15)^12)-1)</f>
        <v/>
      </c>
      <c r="K5" s="6"/>
      <c r="L5" s="10"/>
      <c r="M5" s="7"/>
      <c r="N5" s="8" t="s">
        <v>29</v>
      </c>
      <c r="O5" s="72">
        <f>Intro!B1</f>
        <v>0</v>
      </c>
      <c r="P5" s="8"/>
    </row>
    <row r="6" spans="1:21" ht="12.75" customHeight="1" x14ac:dyDescent="0.2">
      <c r="A6" s="2"/>
      <c r="B6" s="2"/>
      <c r="C6" s="2"/>
      <c r="D6" s="3"/>
      <c r="E6" s="2"/>
      <c r="F6" s="2"/>
      <c r="G6" s="4"/>
      <c r="H6" s="5"/>
      <c r="I6" s="3"/>
      <c r="J6" s="70"/>
      <c r="K6" s="6"/>
      <c r="L6" s="10"/>
      <c r="M6" s="7"/>
      <c r="N6" s="8"/>
      <c r="O6" s="8"/>
      <c r="P6" s="8"/>
    </row>
    <row r="7" spans="1:21" ht="12.75" customHeight="1" x14ac:dyDescent="0.2">
      <c r="A7" s="2"/>
      <c r="B7" s="2"/>
      <c r="C7" s="2"/>
      <c r="D7" s="3"/>
      <c r="E7" s="2"/>
      <c r="F7" s="2"/>
      <c r="G7" s="4"/>
      <c r="H7" s="5"/>
      <c r="I7" s="3" t="s">
        <v>36</v>
      </c>
      <c r="J7" s="70"/>
      <c r="K7" s="6"/>
      <c r="L7" s="149"/>
      <c r="M7" s="9"/>
      <c r="N7" s="95" t="s">
        <v>42</v>
      </c>
      <c r="O7" s="96"/>
      <c r="P7" s="97" t="e">
        <f>SUM(P8:P9)</f>
        <v>#VALUE!</v>
      </c>
    </row>
    <row r="8" spans="1:21" ht="12.75" customHeight="1" x14ac:dyDescent="0.2">
      <c r="A8" s="2"/>
      <c r="B8" s="2"/>
      <c r="C8" s="2"/>
      <c r="D8" s="3"/>
      <c r="E8" s="2"/>
      <c r="F8" s="2"/>
      <c r="G8" s="4"/>
      <c r="H8" s="5"/>
      <c r="I8" s="7" t="s">
        <v>37</v>
      </c>
      <c r="J8" s="8"/>
      <c r="K8" s="8"/>
      <c r="L8" s="91">
        <f>VLOOKUP(O5,J:J,1)</f>
        <v>0</v>
      </c>
      <c r="M8" s="7"/>
      <c r="N8" s="3"/>
      <c r="O8" s="105" t="s">
        <v>41</v>
      </c>
      <c r="P8" s="106" t="e">
        <f>VLOOKUP(L8,J19:P378,7)</f>
        <v>#VALUE!</v>
      </c>
    </row>
    <row r="9" spans="1:21" ht="12.75" customHeight="1" x14ac:dyDescent="0.2">
      <c r="A9" s="2"/>
      <c r="B9" s="2"/>
      <c r="C9" s="2"/>
      <c r="D9" s="3"/>
      <c r="E9" s="2"/>
      <c r="F9" s="2"/>
      <c r="G9" s="4"/>
      <c r="H9" s="5"/>
      <c r="I9" s="3" t="s">
        <v>40</v>
      </c>
      <c r="J9" s="70"/>
      <c r="K9" s="6"/>
      <c r="L9" s="93" t="e">
        <f>EDATE(L7,I15-1)</f>
        <v>#NUM!</v>
      </c>
      <c r="M9" s="7"/>
      <c r="N9" s="94"/>
      <c r="O9" s="107" t="s">
        <v>18</v>
      </c>
      <c r="P9" s="106" t="e">
        <f>IF(L7&lt;Intro!B2,IF(P15&lt;7500,P8*(((1+J5)^(2/12))-1),P8*(((1+J5)^(3/12))-1)),IF((L9-L8)&gt;365,P8*0.01,P8*0.005))</f>
        <v>#VALUE!</v>
      </c>
    </row>
    <row r="10" spans="1:21" ht="12.75" customHeight="1" x14ac:dyDescent="0.2">
      <c r="A10" s="2"/>
      <c r="B10" s="2"/>
      <c r="C10" s="2"/>
      <c r="D10" s="3"/>
      <c r="E10" s="2"/>
      <c r="F10" s="2"/>
      <c r="G10" s="4"/>
      <c r="H10" s="5"/>
      <c r="I10" s="6"/>
      <c r="J10" s="6"/>
      <c r="K10" s="6"/>
      <c r="L10" s="11"/>
      <c r="M10" s="7"/>
      <c r="N10" s="74"/>
      <c r="O10" s="74"/>
      <c r="P10" s="8"/>
    </row>
    <row r="11" spans="1:21" ht="12.75" customHeight="1" x14ac:dyDescent="0.2">
      <c r="A11" s="2"/>
      <c r="B11" s="2"/>
      <c r="C11" s="2"/>
      <c r="D11" s="3"/>
      <c r="E11" s="2"/>
      <c r="F11" s="2"/>
      <c r="G11" s="4"/>
      <c r="H11" s="5"/>
      <c r="I11" s="9"/>
      <c r="J11" s="6"/>
      <c r="K11" s="6"/>
      <c r="L11" s="11"/>
      <c r="M11" s="7"/>
      <c r="N11" s="102" t="s">
        <v>43</v>
      </c>
      <c r="O11" s="103"/>
      <c r="P11" s="104" t="e">
        <f>P8+U13</f>
        <v>#VALUE!</v>
      </c>
    </row>
    <row r="12" spans="1:21" ht="12.75" customHeight="1" x14ac:dyDescent="0.2">
      <c r="A12" s="2"/>
      <c r="B12" s="2"/>
      <c r="C12" s="2"/>
      <c r="D12" s="3"/>
      <c r="E12" s="2"/>
      <c r="F12" s="2"/>
      <c r="G12" s="4"/>
      <c r="H12" s="5"/>
      <c r="I12" s="9"/>
      <c r="J12" s="6"/>
      <c r="K12" s="6"/>
      <c r="L12" s="11"/>
      <c r="M12" s="7"/>
      <c r="N12" s="163"/>
      <c r="O12" s="161" t="s">
        <v>80</v>
      </c>
      <c r="P12" s="162">
        <f>I15-S18</f>
        <v>-1</v>
      </c>
    </row>
    <row r="13" spans="1:21" ht="12.75" customHeight="1" thickBot="1" x14ac:dyDescent="0.25">
      <c r="A13" s="2"/>
      <c r="B13" s="2"/>
      <c r="C13" s="2"/>
      <c r="D13" s="3"/>
      <c r="E13" s="2"/>
      <c r="F13" s="2"/>
      <c r="G13" s="4"/>
      <c r="H13" s="5"/>
      <c r="I13" s="6"/>
      <c r="J13" s="6"/>
      <c r="K13" s="6"/>
      <c r="L13" s="11"/>
      <c r="M13" s="7"/>
      <c r="N13" s="8"/>
      <c r="O13" s="8"/>
      <c r="P13" s="8"/>
      <c r="T13" s="184" t="s">
        <v>20</v>
      </c>
      <c r="U13" s="68">
        <f>SUMIF($J:$J,"&gt;"&amp;L8,$N:$N)</f>
        <v>0</v>
      </c>
    </row>
    <row r="14" spans="1:21" ht="34.5" customHeight="1" x14ac:dyDescent="0.2">
      <c r="A14" s="2"/>
      <c r="B14" s="2"/>
      <c r="C14" s="2"/>
      <c r="D14" s="3"/>
      <c r="E14" s="2"/>
      <c r="F14" s="2"/>
      <c r="G14" s="4"/>
      <c r="H14" s="5"/>
      <c r="I14" s="69" t="s">
        <v>35</v>
      </c>
      <c r="J14" s="13" t="s">
        <v>6</v>
      </c>
      <c r="K14" s="14"/>
      <c r="L14" s="15" t="s">
        <v>3</v>
      </c>
      <c r="M14" s="16" t="s">
        <v>7</v>
      </c>
      <c r="N14" s="17" t="s">
        <v>8</v>
      </c>
      <c r="O14" s="18" t="s">
        <v>9</v>
      </c>
      <c r="P14" s="19" t="s">
        <v>1</v>
      </c>
      <c r="R14" s="61"/>
      <c r="S14" s="61"/>
      <c r="T14" s="184"/>
    </row>
    <row r="15" spans="1:21" ht="12.75" customHeight="1" thickBot="1" x14ac:dyDescent="0.25">
      <c r="A15" s="2"/>
      <c r="B15" s="2"/>
      <c r="C15" s="2"/>
      <c r="D15" s="3"/>
      <c r="E15" s="2"/>
      <c r="F15" s="2"/>
      <c r="G15" s="4"/>
      <c r="H15" s="5"/>
      <c r="I15" s="150"/>
      <c r="J15" s="20"/>
      <c r="K15" s="21"/>
      <c r="L15" s="151"/>
      <c r="M15" s="23"/>
      <c r="N15" s="98" t="str">
        <f>IF(P15="","",RATE(I15,-L15,P15))</f>
        <v/>
      </c>
      <c r="O15" s="24"/>
      <c r="P15" s="147"/>
    </row>
    <row r="16" spans="1:21" ht="12.75" customHeight="1" x14ac:dyDescent="0.2">
      <c r="A16" s="2"/>
      <c r="B16" s="2"/>
      <c r="C16" s="2"/>
      <c r="D16" s="3"/>
      <c r="E16" s="2"/>
      <c r="F16" s="2"/>
      <c r="G16" s="4"/>
      <c r="H16" s="5"/>
      <c r="I16" s="6"/>
      <c r="J16" s="6"/>
      <c r="K16" s="6"/>
      <c r="L16" s="11"/>
      <c r="M16" s="7"/>
      <c r="N16" s="8"/>
      <c r="O16" s="8"/>
      <c r="P16" s="8"/>
    </row>
    <row r="17" spans="1:19" s="32" customFormat="1" ht="21.75" customHeight="1" x14ac:dyDescent="0.2">
      <c r="A17" s="25"/>
      <c r="B17" s="25"/>
      <c r="C17" s="25"/>
      <c r="D17" s="26"/>
      <c r="E17" s="25"/>
      <c r="F17" s="25"/>
      <c r="G17" s="27"/>
      <c r="H17" s="28"/>
      <c r="I17" s="29"/>
      <c r="J17" s="29"/>
      <c r="K17" s="29"/>
      <c r="L17" s="30"/>
      <c r="M17" s="31"/>
      <c r="N17" s="30"/>
      <c r="O17" s="30"/>
      <c r="P17" s="30"/>
    </row>
    <row r="18" spans="1:19" ht="12.75" customHeight="1" x14ac:dyDescent="0.2">
      <c r="A18" s="2"/>
      <c r="B18" s="2"/>
      <c r="C18" s="2"/>
      <c r="D18" s="3"/>
      <c r="E18" s="2"/>
      <c r="F18" s="2"/>
      <c r="G18" s="4"/>
      <c r="H18" s="5"/>
      <c r="I18" s="6"/>
      <c r="J18" s="6"/>
      <c r="K18" s="33"/>
      <c r="L18" s="11"/>
      <c r="M18" s="7"/>
      <c r="N18" s="8"/>
      <c r="O18" s="8"/>
      <c r="P18" s="8"/>
      <c r="S18" s="160">
        <f>VLOOKUP(L8,J19:S378,10)</f>
        <v>1</v>
      </c>
    </row>
    <row r="19" spans="1:19" ht="12.75" customHeight="1" x14ac:dyDescent="0.2">
      <c r="A19" s="2"/>
      <c r="B19" s="2"/>
      <c r="C19" s="2"/>
      <c r="D19" s="3"/>
      <c r="E19" s="34"/>
      <c r="F19" s="35"/>
      <c r="G19" s="2"/>
      <c r="H19" s="36">
        <f t="shared" ref="H19:H82" si="0">I19/12</f>
        <v>8.3333333333333329E-2</v>
      </c>
      <c r="I19" s="37">
        <v>1</v>
      </c>
      <c r="J19" s="38">
        <f>L7</f>
        <v>0</v>
      </c>
      <c r="K19" s="38">
        <f>IF(J20="",0,J20)</f>
        <v>0</v>
      </c>
      <c r="L19" s="39">
        <f>IF(J19="","",$L$15)</f>
        <v>0</v>
      </c>
      <c r="M19" s="40">
        <f>P15</f>
        <v>0</v>
      </c>
      <c r="N19" s="40" t="e">
        <f>IF(I19&lt;&gt;"",$N$15*M19,"")</f>
        <v>#VALUE!</v>
      </c>
      <c r="O19" s="40" t="e">
        <f>IF(I19&lt;&gt;"",L19-N19,"")</f>
        <v>#VALUE!</v>
      </c>
      <c r="P19" s="40" t="e">
        <f>IF(I19&lt;&gt;"",M19-O19,"")</f>
        <v>#VALUE!</v>
      </c>
      <c r="S19" s="9">
        <f>I19</f>
        <v>1</v>
      </c>
    </row>
    <row r="20" spans="1:19" ht="12.75" customHeight="1" x14ac:dyDescent="0.2">
      <c r="A20" s="2"/>
      <c r="B20" s="2"/>
      <c r="C20" s="2"/>
      <c r="D20" s="41"/>
      <c r="E20" s="42"/>
      <c r="F20" s="43"/>
      <c r="G20" s="2"/>
      <c r="H20" s="36" t="e">
        <f t="shared" si="0"/>
        <v>#VALUE!</v>
      </c>
      <c r="I20" s="37" t="str">
        <f>IF(I19&gt;=$I$15,"",I19+1)</f>
        <v/>
      </c>
      <c r="J20" s="38" t="str">
        <f t="shared" ref="J20:J84" si="1">IF(I20="","",EDATE($J$19,I19))</f>
        <v/>
      </c>
      <c r="K20" s="38">
        <f t="shared" ref="K20:K83" si="2">IF(J21="",0,J21)</f>
        <v>0</v>
      </c>
      <c r="L20" s="39" t="str">
        <f t="shared" ref="L20:L83" si="3">IF(J20="","",$L$15)</f>
        <v/>
      </c>
      <c r="M20" s="40" t="str">
        <f>IF(I20&lt;&gt;"",P19,"")</f>
        <v/>
      </c>
      <c r="N20" s="40" t="str">
        <f t="shared" ref="N20:N83" si="4">IF(I20&lt;&gt;"",$N$15*M20,"")</f>
        <v/>
      </c>
      <c r="O20" s="40" t="str">
        <f t="shared" ref="O20:O83" si="5">IF(I20&lt;&gt;"",L20-N20,"")</f>
        <v/>
      </c>
      <c r="P20" s="40" t="str">
        <f t="shared" ref="P20:P83" si="6">IF(I20&lt;&gt;"",M20-O20,"")</f>
        <v/>
      </c>
      <c r="S20" s="9" t="str">
        <f t="shared" ref="S20:S83" si="7">I20</f>
        <v/>
      </c>
    </row>
    <row r="21" spans="1:19" ht="12.75" customHeight="1" x14ac:dyDescent="0.2">
      <c r="A21" s="2"/>
      <c r="B21" s="2"/>
      <c r="C21" s="2"/>
      <c r="D21" s="41"/>
      <c r="E21" s="42"/>
      <c r="F21" s="44"/>
      <c r="G21" s="2"/>
      <c r="H21" s="36" t="e">
        <f t="shared" si="0"/>
        <v>#VALUE!</v>
      </c>
      <c r="I21" s="37" t="str">
        <f t="shared" ref="I21:I84" si="8">IF(I20&gt;=$I$15,"",I20+1)</f>
        <v/>
      </c>
      <c r="J21" s="38" t="str">
        <f t="shared" si="1"/>
        <v/>
      </c>
      <c r="K21" s="38">
        <f t="shared" si="2"/>
        <v>0</v>
      </c>
      <c r="L21" s="39" t="str">
        <f t="shared" si="3"/>
        <v/>
      </c>
      <c r="M21" s="40" t="str">
        <f t="shared" ref="M21:M77" si="9">IF(I21&lt;&gt;"",P20,"")</f>
        <v/>
      </c>
      <c r="N21" s="40" t="str">
        <f t="shared" si="4"/>
        <v/>
      </c>
      <c r="O21" s="40" t="str">
        <f t="shared" si="5"/>
        <v/>
      </c>
      <c r="P21" s="40" t="str">
        <f t="shared" si="6"/>
        <v/>
      </c>
      <c r="S21" s="9" t="str">
        <f t="shared" si="7"/>
        <v/>
      </c>
    </row>
    <row r="22" spans="1:19" ht="12.75" customHeight="1" x14ac:dyDescent="0.2">
      <c r="A22" s="2"/>
      <c r="B22" s="2"/>
      <c r="C22" s="2"/>
      <c r="D22" s="41"/>
      <c r="E22" s="42"/>
      <c r="F22" s="42"/>
      <c r="G22" s="2"/>
      <c r="H22" s="36" t="e">
        <f t="shared" si="0"/>
        <v>#VALUE!</v>
      </c>
      <c r="I22" s="37" t="str">
        <f t="shared" si="8"/>
        <v/>
      </c>
      <c r="J22" s="38" t="str">
        <f t="shared" si="1"/>
        <v/>
      </c>
      <c r="K22" s="38">
        <f t="shared" si="2"/>
        <v>0</v>
      </c>
      <c r="L22" s="39" t="str">
        <f t="shared" si="3"/>
        <v/>
      </c>
      <c r="M22" s="40" t="str">
        <f t="shared" si="9"/>
        <v/>
      </c>
      <c r="N22" s="40" t="str">
        <f t="shared" si="4"/>
        <v/>
      </c>
      <c r="O22" s="40" t="str">
        <f t="shared" si="5"/>
        <v/>
      </c>
      <c r="P22" s="40" t="str">
        <f t="shared" si="6"/>
        <v/>
      </c>
      <c r="S22" s="9" t="str">
        <f t="shared" si="7"/>
        <v/>
      </c>
    </row>
    <row r="23" spans="1:19" ht="12.75" customHeight="1" x14ac:dyDescent="0.2">
      <c r="A23" s="2"/>
      <c r="B23" s="2"/>
      <c r="C23" s="2"/>
      <c r="D23" s="3"/>
      <c r="E23" s="2"/>
      <c r="F23" s="45"/>
      <c r="G23" s="2"/>
      <c r="H23" s="36" t="e">
        <f t="shared" si="0"/>
        <v>#VALUE!</v>
      </c>
      <c r="I23" s="37" t="str">
        <f t="shared" si="8"/>
        <v/>
      </c>
      <c r="J23" s="38" t="str">
        <f t="shared" si="1"/>
        <v/>
      </c>
      <c r="K23" s="38">
        <f t="shared" si="2"/>
        <v>0</v>
      </c>
      <c r="L23" s="39" t="str">
        <f t="shared" si="3"/>
        <v/>
      </c>
      <c r="M23" s="40" t="str">
        <f t="shared" si="9"/>
        <v/>
      </c>
      <c r="N23" s="40" t="str">
        <f t="shared" si="4"/>
        <v/>
      </c>
      <c r="O23" s="40" t="str">
        <f t="shared" si="5"/>
        <v/>
      </c>
      <c r="P23" s="40" t="str">
        <f t="shared" si="6"/>
        <v/>
      </c>
      <c r="S23" s="9" t="str">
        <f t="shared" si="7"/>
        <v/>
      </c>
    </row>
    <row r="24" spans="1:19" ht="12.75" customHeight="1" x14ac:dyDescent="0.2">
      <c r="A24" s="2"/>
      <c r="B24" s="2"/>
      <c r="C24" s="2"/>
      <c r="D24" s="41"/>
      <c r="E24" s="42"/>
      <c r="F24" s="46"/>
      <c r="G24" s="2"/>
      <c r="H24" s="36" t="e">
        <f t="shared" si="0"/>
        <v>#VALUE!</v>
      </c>
      <c r="I24" s="37" t="str">
        <f t="shared" si="8"/>
        <v/>
      </c>
      <c r="J24" s="38" t="str">
        <f t="shared" si="1"/>
        <v/>
      </c>
      <c r="K24" s="38">
        <f t="shared" si="2"/>
        <v>0</v>
      </c>
      <c r="L24" s="39" t="str">
        <f t="shared" si="3"/>
        <v/>
      </c>
      <c r="M24" s="40" t="str">
        <f t="shared" si="9"/>
        <v/>
      </c>
      <c r="N24" s="40" t="str">
        <f t="shared" si="4"/>
        <v/>
      </c>
      <c r="O24" s="40" t="str">
        <f t="shared" si="5"/>
        <v/>
      </c>
      <c r="P24" s="40" t="str">
        <f t="shared" si="6"/>
        <v/>
      </c>
      <c r="S24" s="9" t="str">
        <f t="shared" si="7"/>
        <v/>
      </c>
    </row>
    <row r="25" spans="1:19" ht="12.75" customHeight="1" x14ac:dyDescent="0.2">
      <c r="A25" s="2"/>
      <c r="B25" s="2"/>
      <c r="C25" s="2"/>
      <c r="D25" s="41"/>
      <c r="E25" s="42"/>
      <c r="F25" s="47"/>
      <c r="G25" s="2"/>
      <c r="H25" s="36" t="e">
        <f t="shared" si="0"/>
        <v>#VALUE!</v>
      </c>
      <c r="I25" s="37" t="str">
        <f t="shared" si="8"/>
        <v/>
      </c>
      <c r="J25" s="38" t="str">
        <f t="shared" si="1"/>
        <v/>
      </c>
      <c r="K25" s="38">
        <f t="shared" si="2"/>
        <v>0</v>
      </c>
      <c r="L25" s="39" t="str">
        <f t="shared" si="3"/>
        <v/>
      </c>
      <c r="M25" s="40" t="str">
        <f t="shared" si="9"/>
        <v/>
      </c>
      <c r="N25" s="40" t="str">
        <f t="shared" si="4"/>
        <v/>
      </c>
      <c r="O25" s="40" t="str">
        <f t="shared" si="5"/>
        <v/>
      </c>
      <c r="P25" s="40" t="str">
        <f t="shared" si="6"/>
        <v/>
      </c>
      <c r="S25" s="9" t="str">
        <f t="shared" si="7"/>
        <v/>
      </c>
    </row>
    <row r="26" spans="1:19" ht="12.75" customHeight="1" x14ac:dyDescent="0.2">
      <c r="A26" s="2"/>
      <c r="B26" s="2"/>
      <c r="C26" s="2"/>
      <c r="D26" s="3"/>
      <c r="E26" s="2"/>
      <c r="F26" s="2"/>
      <c r="G26" s="2"/>
      <c r="H26" s="36" t="e">
        <f t="shared" si="0"/>
        <v>#VALUE!</v>
      </c>
      <c r="I26" s="37" t="str">
        <f t="shared" si="8"/>
        <v/>
      </c>
      <c r="J26" s="38" t="str">
        <f t="shared" si="1"/>
        <v/>
      </c>
      <c r="K26" s="38">
        <f t="shared" si="2"/>
        <v>0</v>
      </c>
      <c r="L26" s="39" t="str">
        <f t="shared" si="3"/>
        <v/>
      </c>
      <c r="M26" s="40" t="str">
        <f t="shared" si="9"/>
        <v/>
      </c>
      <c r="N26" s="40" t="str">
        <f t="shared" si="4"/>
        <v/>
      </c>
      <c r="O26" s="40" t="str">
        <f t="shared" si="5"/>
        <v/>
      </c>
      <c r="P26" s="40" t="str">
        <f t="shared" si="6"/>
        <v/>
      </c>
      <c r="S26" s="9" t="str">
        <f t="shared" si="7"/>
        <v/>
      </c>
    </row>
    <row r="27" spans="1:19" ht="12.75" customHeight="1" x14ac:dyDescent="0.2">
      <c r="A27" s="2"/>
      <c r="B27" s="2"/>
      <c r="C27" s="2"/>
      <c r="D27" s="3"/>
      <c r="E27" s="2"/>
      <c r="F27" s="2"/>
      <c r="G27" s="2"/>
      <c r="H27" s="36" t="e">
        <f t="shared" si="0"/>
        <v>#VALUE!</v>
      </c>
      <c r="I27" s="37" t="str">
        <f t="shared" si="8"/>
        <v/>
      </c>
      <c r="J27" s="38" t="str">
        <f t="shared" si="1"/>
        <v/>
      </c>
      <c r="K27" s="38">
        <f t="shared" si="2"/>
        <v>0</v>
      </c>
      <c r="L27" s="39" t="str">
        <f t="shared" si="3"/>
        <v/>
      </c>
      <c r="M27" s="40" t="str">
        <f t="shared" si="9"/>
        <v/>
      </c>
      <c r="N27" s="40" t="str">
        <f t="shared" si="4"/>
        <v/>
      </c>
      <c r="O27" s="40" t="str">
        <f t="shared" si="5"/>
        <v/>
      </c>
      <c r="P27" s="40" t="str">
        <f t="shared" si="6"/>
        <v/>
      </c>
      <c r="S27" s="9" t="str">
        <f t="shared" si="7"/>
        <v/>
      </c>
    </row>
    <row r="28" spans="1:19" ht="12.75" customHeight="1" x14ac:dyDescent="0.2">
      <c r="A28" s="2"/>
      <c r="B28" s="2"/>
      <c r="C28" s="2"/>
      <c r="D28" s="3" t="s">
        <v>2</v>
      </c>
      <c r="E28" s="2"/>
      <c r="F28" s="8" t="e">
        <f>SUM(N19:N835)</f>
        <v>#VALUE!</v>
      </c>
      <c r="G28" s="2"/>
      <c r="H28" s="36" t="e">
        <f t="shared" si="0"/>
        <v>#VALUE!</v>
      </c>
      <c r="I28" s="37" t="str">
        <f t="shared" si="8"/>
        <v/>
      </c>
      <c r="J28" s="38" t="str">
        <f t="shared" si="1"/>
        <v/>
      </c>
      <c r="K28" s="38">
        <f t="shared" si="2"/>
        <v>0</v>
      </c>
      <c r="L28" s="39" t="str">
        <f t="shared" si="3"/>
        <v/>
      </c>
      <c r="M28" s="40" t="str">
        <f t="shared" si="9"/>
        <v/>
      </c>
      <c r="N28" s="40" t="str">
        <f t="shared" si="4"/>
        <v/>
      </c>
      <c r="O28" s="40" t="str">
        <f t="shared" si="5"/>
        <v/>
      </c>
      <c r="P28" s="40" t="str">
        <f t="shared" si="6"/>
        <v/>
      </c>
      <c r="S28" s="9" t="str">
        <f t="shared" si="7"/>
        <v/>
      </c>
    </row>
    <row r="29" spans="1:19" ht="12.75" customHeight="1" x14ac:dyDescent="0.2">
      <c r="A29" s="2"/>
      <c r="B29" s="2"/>
      <c r="C29" s="2"/>
      <c r="D29" s="3"/>
      <c r="E29" s="2"/>
      <c r="F29" s="2"/>
      <c r="G29" s="2"/>
      <c r="H29" s="36" t="e">
        <f t="shared" si="0"/>
        <v>#VALUE!</v>
      </c>
      <c r="I29" s="37" t="str">
        <f t="shared" si="8"/>
        <v/>
      </c>
      <c r="J29" s="38" t="str">
        <f t="shared" si="1"/>
        <v/>
      </c>
      <c r="K29" s="38">
        <f t="shared" si="2"/>
        <v>0</v>
      </c>
      <c r="L29" s="39" t="str">
        <f t="shared" si="3"/>
        <v/>
      </c>
      <c r="M29" s="40" t="str">
        <f t="shared" si="9"/>
        <v/>
      </c>
      <c r="N29" s="40" t="str">
        <f t="shared" si="4"/>
        <v/>
      </c>
      <c r="O29" s="40" t="str">
        <f t="shared" si="5"/>
        <v/>
      </c>
      <c r="P29" s="40" t="str">
        <f t="shared" si="6"/>
        <v/>
      </c>
      <c r="S29" s="9" t="str">
        <f t="shared" si="7"/>
        <v/>
      </c>
    </row>
    <row r="30" spans="1:19" ht="12.75" customHeight="1" x14ac:dyDescent="0.2">
      <c r="A30" s="2"/>
      <c r="B30" s="2"/>
      <c r="C30" s="2"/>
      <c r="D30" s="41"/>
      <c r="E30" s="42"/>
      <c r="F30" s="2"/>
      <c r="G30" s="2"/>
      <c r="H30" s="36" t="e">
        <f t="shared" si="0"/>
        <v>#VALUE!</v>
      </c>
      <c r="I30" s="37" t="str">
        <f t="shared" si="8"/>
        <v/>
      </c>
      <c r="J30" s="38" t="str">
        <f t="shared" si="1"/>
        <v/>
      </c>
      <c r="K30" s="38">
        <f t="shared" si="2"/>
        <v>0</v>
      </c>
      <c r="L30" s="39" t="str">
        <f t="shared" si="3"/>
        <v/>
      </c>
      <c r="M30" s="40" t="str">
        <f t="shared" si="9"/>
        <v/>
      </c>
      <c r="N30" s="40" t="str">
        <f t="shared" si="4"/>
        <v/>
      </c>
      <c r="O30" s="40" t="str">
        <f t="shared" si="5"/>
        <v/>
      </c>
      <c r="P30" s="40" t="str">
        <f t="shared" si="6"/>
        <v/>
      </c>
      <c r="S30" s="9" t="str">
        <f t="shared" si="7"/>
        <v/>
      </c>
    </row>
    <row r="31" spans="1:19" ht="12.75" customHeight="1" x14ac:dyDescent="0.2">
      <c r="A31" s="2"/>
      <c r="B31" s="2"/>
      <c r="C31" s="2"/>
      <c r="D31" s="3"/>
      <c r="E31" s="2"/>
      <c r="F31" s="2"/>
      <c r="G31" s="2"/>
      <c r="H31" s="36" t="e">
        <f t="shared" si="0"/>
        <v>#VALUE!</v>
      </c>
      <c r="I31" s="37" t="str">
        <f t="shared" si="8"/>
        <v/>
      </c>
      <c r="J31" s="38" t="str">
        <f t="shared" si="1"/>
        <v/>
      </c>
      <c r="K31" s="38">
        <f t="shared" si="2"/>
        <v>0</v>
      </c>
      <c r="L31" s="39" t="str">
        <f t="shared" si="3"/>
        <v/>
      </c>
      <c r="M31" s="40" t="str">
        <f t="shared" si="9"/>
        <v/>
      </c>
      <c r="N31" s="40" t="str">
        <f t="shared" si="4"/>
        <v/>
      </c>
      <c r="O31" s="40" t="str">
        <f t="shared" si="5"/>
        <v/>
      </c>
      <c r="P31" s="40" t="str">
        <f t="shared" si="6"/>
        <v/>
      </c>
      <c r="S31" s="9" t="str">
        <f t="shared" si="7"/>
        <v/>
      </c>
    </row>
    <row r="32" spans="1:19" ht="12.75" customHeight="1" x14ac:dyDescent="0.2">
      <c r="A32" s="2"/>
      <c r="B32" s="2"/>
      <c r="C32" s="2"/>
      <c r="D32" s="3"/>
      <c r="E32" s="2"/>
      <c r="F32" s="2"/>
      <c r="G32" s="2"/>
      <c r="H32" s="36" t="e">
        <f t="shared" si="0"/>
        <v>#VALUE!</v>
      </c>
      <c r="I32" s="37" t="str">
        <f t="shared" si="8"/>
        <v/>
      </c>
      <c r="J32" s="38" t="str">
        <f t="shared" si="1"/>
        <v/>
      </c>
      <c r="K32" s="38">
        <f t="shared" si="2"/>
        <v>0</v>
      </c>
      <c r="L32" s="39" t="str">
        <f t="shared" si="3"/>
        <v/>
      </c>
      <c r="M32" s="40" t="str">
        <f t="shared" si="9"/>
        <v/>
      </c>
      <c r="N32" s="40" t="str">
        <f t="shared" si="4"/>
        <v/>
      </c>
      <c r="O32" s="40" t="str">
        <f t="shared" si="5"/>
        <v/>
      </c>
      <c r="P32" s="40" t="str">
        <f t="shared" si="6"/>
        <v/>
      </c>
      <c r="S32" s="9" t="str">
        <f t="shared" si="7"/>
        <v/>
      </c>
    </row>
    <row r="33" spans="1:19" ht="12.75" customHeight="1" x14ac:dyDescent="0.2">
      <c r="A33" s="2"/>
      <c r="B33" s="2"/>
      <c r="C33" s="2"/>
      <c r="D33" s="3"/>
      <c r="E33" s="2"/>
      <c r="F33" s="2"/>
      <c r="G33" s="4"/>
      <c r="H33" s="36" t="e">
        <f t="shared" si="0"/>
        <v>#VALUE!</v>
      </c>
      <c r="I33" s="37" t="str">
        <f t="shared" si="8"/>
        <v/>
      </c>
      <c r="J33" s="38" t="str">
        <f t="shared" si="1"/>
        <v/>
      </c>
      <c r="K33" s="38">
        <f t="shared" si="2"/>
        <v>0</v>
      </c>
      <c r="L33" s="39" t="str">
        <f t="shared" si="3"/>
        <v/>
      </c>
      <c r="M33" s="40" t="str">
        <f t="shared" si="9"/>
        <v/>
      </c>
      <c r="N33" s="40" t="str">
        <f t="shared" si="4"/>
        <v/>
      </c>
      <c r="O33" s="40" t="str">
        <f t="shared" si="5"/>
        <v/>
      </c>
      <c r="P33" s="40" t="str">
        <f t="shared" si="6"/>
        <v/>
      </c>
      <c r="S33" s="9" t="str">
        <f t="shared" si="7"/>
        <v/>
      </c>
    </row>
    <row r="34" spans="1:19" ht="12.75" customHeight="1" x14ac:dyDescent="0.2">
      <c r="A34" s="2"/>
      <c r="B34" s="2"/>
      <c r="C34" s="2"/>
      <c r="D34" s="3"/>
      <c r="E34" s="2"/>
      <c r="F34" s="2"/>
      <c r="G34" s="4"/>
      <c r="H34" s="36" t="e">
        <f t="shared" si="0"/>
        <v>#VALUE!</v>
      </c>
      <c r="I34" s="37" t="str">
        <f t="shared" si="8"/>
        <v/>
      </c>
      <c r="J34" s="38" t="str">
        <f t="shared" si="1"/>
        <v/>
      </c>
      <c r="K34" s="38">
        <f t="shared" si="2"/>
        <v>0</v>
      </c>
      <c r="L34" s="39" t="str">
        <f t="shared" si="3"/>
        <v/>
      </c>
      <c r="M34" s="40" t="str">
        <f t="shared" si="9"/>
        <v/>
      </c>
      <c r="N34" s="40" t="str">
        <f t="shared" si="4"/>
        <v/>
      </c>
      <c r="O34" s="40" t="str">
        <f t="shared" si="5"/>
        <v/>
      </c>
      <c r="P34" s="40" t="str">
        <f t="shared" si="6"/>
        <v/>
      </c>
      <c r="S34" s="9" t="str">
        <f t="shared" si="7"/>
        <v/>
      </c>
    </row>
    <row r="35" spans="1:19" ht="12.75" customHeight="1" x14ac:dyDescent="0.2">
      <c r="A35" s="2"/>
      <c r="B35" s="2"/>
      <c r="C35" s="2"/>
      <c r="D35" s="3"/>
      <c r="E35" s="2"/>
      <c r="F35" s="2"/>
      <c r="G35" s="4"/>
      <c r="H35" s="36" t="e">
        <f t="shared" si="0"/>
        <v>#VALUE!</v>
      </c>
      <c r="I35" s="37" t="str">
        <f t="shared" si="8"/>
        <v/>
      </c>
      <c r="J35" s="38" t="str">
        <f t="shared" si="1"/>
        <v/>
      </c>
      <c r="K35" s="38">
        <f t="shared" si="2"/>
        <v>0</v>
      </c>
      <c r="L35" s="39" t="str">
        <f t="shared" si="3"/>
        <v/>
      </c>
      <c r="M35" s="40" t="str">
        <f t="shared" si="9"/>
        <v/>
      </c>
      <c r="N35" s="40" t="str">
        <f t="shared" si="4"/>
        <v/>
      </c>
      <c r="O35" s="40" t="str">
        <f t="shared" si="5"/>
        <v/>
      </c>
      <c r="P35" s="40" t="str">
        <f t="shared" si="6"/>
        <v/>
      </c>
      <c r="S35" s="9" t="str">
        <f t="shared" si="7"/>
        <v/>
      </c>
    </row>
    <row r="36" spans="1:19" ht="12.75" customHeight="1" x14ac:dyDescent="0.2">
      <c r="A36" s="2"/>
      <c r="B36" s="2"/>
      <c r="C36" s="2"/>
      <c r="D36" s="3"/>
      <c r="E36" s="2"/>
      <c r="F36" s="2"/>
      <c r="G36" s="4"/>
      <c r="H36" s="36" t="e">
        <f t="shared" si="0"/>
        <v>#VALUE!</v>
      </c>
      <c r="I36" s="37" t="str">
        <f t="shared" si="8"/>
        <v/>
      </c>
      <c r="J36" s="38" t="str">
        <f t="shared" si="1"/>
        <v/>
      </c>
      <c r="K36" s="38">
        <f t="shared" si="2"/>
        <v>0</v>
      </c>
      <c r="L36" s="39" t="str">
        <f t="shared" si="3"/>
        <v/>
      </c>
      <c r="M36" s="40" t="str">
        <f t="shared" si="9"/>
        <v/>
      </c>
      <c r="N36" s="40" t="str">
        <f t="shared" si="4"/>
        <v/>
      </c>
      <c r="O36" s="40" t="str">
        <f t="shared" si="5"/>
        <v/>
      </c>
      <c r="P36" s="40" t="str">
        <f t="shared" si="6"/>
        <v/>
      </c>
      <c r="S36" s="9" t="str">
        <f t="shared" si="7"/>
        <v/>
      </c>
    </row>
    <row r="37" spans="1:19" ht="12.75" customHeight="1" x14ac:dyDescent="0.2">
      <c r="A37" s="2"/>
      <c r="B37" s="2"/>
      <c r="C37" s="2"/>
      <c r="D37" s="3"/>
      <c r="E37" s="2"/>
      <c r="F37" s="48"/>
      <c r="G37" s="4"/>
      <c r="H37" s="36" t="e">
        <f t="shared" si="0"/>
        <v>#VALUE!</v>
      </c>
      <c r="I37" s="37" t="str">
        <f t="shared" si="8"/>
        <v/>
      </c>
      <c r="J37" s="38" t="str">
        <f t="shared" si="1"/>
        <v/>
      </c>
      <c r="K37" s="38">
        <f t="shared" si="2"/>
        <v>0</v>
      </c>
      <c r="L37" s="39" t="str">
        <f t="shared" si="3"/>
        <v/>
      </c>
      <c r="M37" s="40" t="str">
        <f t="shared" si="9"/>
        <v/>
      </c>
      <c r="N37" s="40" t="str">
        <f t="shared" si="4"/>
        <v/>
      </c>
      <c r="O37" s="40" t="str">
        <f t="shared" si="5"/>
        <v/>
      </c>
      <c r="P37" s="40" t="str">
        <f t="shared" si="6"/>
        <v/>
      </c>
      <c r="S37" s="9" t="str">
        <f t="shared" si="7"/>
        <v/>
      </c>
    </row>
    <row r="38" spans="1:19" ht="12.75" customHeight="1" x14ac:dyDescent="0.2">
      <c r="A38" s="2"/>
      <c r="B38" s="2"/>
      <c r="C38" s="2"/>
      <c r="D38" s="3"/>
      <c r="E38" s="2"/>
      <c r="F38" s="2"/>
      <c r="G38" s="4"/>
      <c r="H38" s="36" t="e">
        <f t="shared" si="0"/>
        <v>#VALUE!</v>
      </c>
      <c r="I38" s="37" t="str">
        <f t="shared" si="8"/>
        <v/>
      </c>
      <c r="J38" s="38" t="str">
        <f t="shared" si="1"/>
        <v/>
      </c>
      <c r="K38" s="38">
        <f t="shared" si="2"/>
        <v>0</v>
      </c>
      <c r="L38" s="39" t="str">
        <f t="shared" si="3"/>
        <v/>
      </c>
      <c r="M38" s="40" t="str">
        <f t="shared" si="9"/>
        <v/>
      </c>
      <c r="N38" s="40" t="str">
        <f t="shared" si="4"/>
        <v/>
      </c>
      <c r="O38" s="40" t="str">
        <f t="shared" si="5"/>
        <v/>
      </c>
      <c r="P38" s="40" t="str">
        <f t="shared" si="6"/>
        <v/>
      </c>
      <c r="S38" s="9" t="str">
        <f t="shared" si="7"/>
        <v/>
      </c>
    </row>
    <row r="39" spans="1:19" ht="12.75" customHeight="1" x14ac:dyDescent="0.2">
      <c r="A39" s="2"/>
      <c r="B39" s="2"/>
      <c r="C39" s="2"/>
      <c r="D39" s="3"/>
      <c r="E39" s="2"/>
      <c r="F39" s="2"/>
      <c r="G39" s="4"/>
      <c r="H39" s="36" t="e">
        <f t="shared" si="0"/>
        <v>#VALUE!</v>
      </c>
      <c r="I39" s="37" t="str">
        <f t="shared" si="8"/>
        <v/>
      </c>
      <c r="J39" s="38" t="str">
        <f t="shared" si="1"/>
        <v/>
      </c>
      <c r="K39" s="38">
        <f t="shared" si="2"/>
        <v>0</v>
      </c>
      <c r="L39" s="39" t="str">
        <f t="shared" si="3"/>
        <v/>
      </c>
      <c r="M39" s="40" t="str">
        <f t="shared" si="9"/>
        <v/>
      </c>
      <c r="N39" s="40" t="str">
        <f t="shared" si="4"/>
        <v/>
      </c>
      <c r="O39" s="40" t="str">
        <f t="shared" si="5"/>
        <v/>
      </c>
      <c r="P39" s="40" t="str">
        <f t="shared" si="6"/>
        <v/>
      </c>
      <c r="S39" s="9" t="str">
        <f t="shared" si="7"/>
        <v/>
      </c>
    </row>
    <row r="40" spans="1:19" ht="12.75" customHeight="1" x14ac:dyDescent="0.2">
      <c r="A40" s="2"/>
      <c r="B40" s="2"/>
      <c r="C40" s="2"/>
      <c r="D40" s="3"/>
      <c r="E40" s="2"/>
      <c r="F40" s="2"/>
      <c r="G40" s="4"/>
      <c r="H40" s="36" t="e">
        <f t="shared" si="0"/>
        <v>#VALUE!</v>
      </c>
      <c r="I40" s="37" t="str">
        <f t="shared" si="8"/>
        <v/>
      </c>
      <c r="J40" s="38" t="str">
        <f t="shared" si="1"/>
        <v/>
      </c>
      <c r="K40" s="38">
        <f t="shared" si="2"/>
        <v>0</v>
      </c>
      <c r="L40" s="39" t="str">
        <f t="shared" si="3"/>
        <v/>
      </c>
      <c r="M40" s="40" t="str">
        <f t="shared" si="9"/>
        <v/>
      </c>
      <c r="N40" s="40" t="str">
        <f t="shared" si="4"/>
        <v/>
      </c>
      <c r="O40" s="40" t="str">
        <f t="shared" si="5"/>
        <v/>
      </c>
      <c r="P40" s="40" t="str">
        <f t="shared" si="6"/>
        <v/>
      </c>
      <c r="S40" s="9" t="str">
        <f t="shared" si="7"/>
        <v/>
      </c>
    </row>
    <row r="41" spans="1:19" ht="12.75" customHeight="1" x14ac:dyDescent="0.2">
      <c r="A41" s="2"/>
      <c r="B41" s="2"/>
      <c r="C41" s="2"/>
      <c r="D41" s="3"/>
      <c r="E41" s="2"/>
      <c r="F41" s="2"/>
      <c r="G41" s="4"/>
      <c r="H41" s="36" t="e">
        <f t="shared" si="0"/>
        <v>#VALUE!</v>
      </c>
      <c r="I41" s="37" t="str">
        <f t="shared" si="8"/>
        <v/>
      </c>
      <c r="J41" s="38" t="str">
        <f t="shared" si="1"/>
        <v/>
      </c>
      <c r="K41" s="38">
        <f t="shared" si="2"/>
        <v>0</v>
      </c>
      <c r="L41" s="39" t="str">
        <f t="shared" si="3"/>
        <v/>
      </c>
      <c r="M41" s="40" t="str">
        <f t="shared" si="9"/>
        <v/>
      </c>
      <c r="N41" s="40" t="str">
        <f t="shared" si="4"/>
        <v/>
      </c>
      <c r="O41" s="40" t="str">
        <f t="shared" si="5"/>
        <v/>
      </c>
      <c r="P41" s="40" t="str">
        <f t="shared" si="6"/>
        <v/>
      </c>
      <c r="S41" s="9" t="str">
        <f t="shared" si="7"/>
        <v/>
      </c>
    </row>
    <row r="42" spans="1:19" ht="12.75" customHeight="1" x14ac:dyDescent="0.2">
      <c r="A42" s="2"/>
      <c r="B42" s="2"/>
      <c r="C42" s="2"/>
      <c r="D42" s="3"/>
      <c r="E42" s="2"/>
      <c r="F42" s="2"/>
      <c r="G42" s="4"/>
      <c r="H42" s="36" t="e">
        <f t="shared" si="0"/>
        <v>#VALUE!</v>
      </c>
      <c r="I42" s="37" t="str">
        <f t="shared" si="8"/>
        <v/>
      </c>
      <c r="J42" s="38" t="str">
        <f t="shared" si="1"/>
        <v/>
      </c>
      <c r="K42" s="38">
        <f t="shared" si="2"/>
        <v>0</v>
      </c>
      <c r="L42" s="39" t="str">
        <f t="shared" si="3"/>
        <v/>
      </c>
      <c r="M42" s="40" t="str">
        <f t="shared" si="9"/>
        <v/>
      </c>
      <c r="N42" s="40" t="str">
        <f t="shared" si="4"/>
        <v/>
      </c>
      <c r="O42" s="40" t="str">
        <f t="shared" si="5"/>
        <v/>
      </c>
      <c r="P42" s="40" t="str">
        <f t="shared" si="6"/>
        <v/>
      </c>
      <c r="S42" s="9" t="str">
        <f t="shared" si="7"/>
        <v/>
      </c>
    </row>
    <row r="43" spans="1:19" ht="12.75" customHeight="1" x14ac:dyDescent="0.2">
      <c r="A43" s="2"/>
      <c r="B43" s="2"/>
      <c r="C43" s="2"/>
      <c r="D43" s="3"/>
      <c r="E43" s="2"/>
      <c r="F43" s="2"/>
      <c r="G43" s="4"/>
      <c r="H43" s="36" t="e">
        <f t="shared" si="0"/>
        <v>#VALUE!</v>
      </c>
      <c r="I43" s="37" t="str">
        <f t="shared" si="8"/>
        <v/>
      </c>
      <c r="J43" s="38" t="str">
        <f t="shared" si="1"/>
        <v/>
      </c>
      <c r="K43" s="38">
        <f t="shared" si="2"/>
        <v>0</v>
      </c>
      <c r="L43" s="39" t="str">
        <f t="shared" si="3"/>
        <v/>
      </c>
      <c r="M43" s="40" t="str">
        <f t="shared" si="9"/>
        <v/>
      </c>
      <c r="N43" s="40" t="str">
        <f t="shared" si="4"/>
        <v/>
      </c>
      <c r="O43" s="40" t="str">
        <f t="shared" si="5"/>
        <v/>
      </c>
      <c r="P43" s="40" t="str">
        <f t="shared" si="6"/>
        <v/>
      </c>
      <c r="S43" s="9" t="str">
        <f t="shared" si="7"/>
        <v/>
      </c>
    </row>
    <row r="44" spans="1:19" ht="12.75" customHeight="1" x14ac:dyDescent="0.2">
      <c r="A44" s="2"/>
      <c r="B44" s="2"/>
      <c r="C44" s="2"/>
      <c r="D44" s="3"/>
      <c r="E44" s="2"/>
      <c r="F44" s="2"/>
      <c r="G44" s="4"/>
      <c r="H44" s="36" t="e">
        <f t="shared" si="0"/>
        <v>#VALUE!</v>
      </c>
      <c r="I44" s="37" t="str">
        <f t="shared" si="8"/>
        <v/>
      </c>
      <c r="J44" s="38" t="str">
        <f t="shared" si="1"/>
        <v/>
      </c>
      <c r="K44" s="38">
        <f t="shared" si="2"/>
        <v>0</v>
      </c>
      <c r="L44" s="39" t="str">
        <f t="shared" si="3"/>
        <v/>
      </c>
      <c r="M44" s="40" t="str">
        <f t="shared" si="9"/>
        <v/>
      </c>
      <c r="N44" s="40" t="str">
        <f t="shared" si="4"/>
        <v/>
      </c>
      <c r="O44" s="40" t="str">
        <f t="shared" si="5"/>
        <v/>
      </c>
      <c r="P44" s="40" t="str">
        <f t="shared" si="6"/>
        <v/>
      </c>
      <c r="S44" s="9" t="str">
        <f t="shared" si="7"/>
        <v/>
      </c>
    </row>
    <row r="45" spans="1:19" ht="12.75" customHeight="1" x14ac:dyDescent="0.2">
      <c r="A45" s="2"/>
      <c r="B45" s="2"/>
      <c r="C45" s="2"/>
      <c r="D45" s="3"/>
      <c r="E45" s="2"/>
      <c r="F45" s="2"/>
      <c r="G45" s="4"/>
      <c r="H45" s="36" t="e">
        <f t="shared" si="0"/>
        <v>#VALUE!</v>
      </c>
      <c r="I45" s="37" t="str">
        <f t="shared" si="8"/>
        <v/>
      </c>
      <c r="J45" s="38" t="str">
        <f t="shared" si="1"/>
        <v/>
      </c>
      <c r="K45" s="38">
        <f t="shared" si="2"/>
        <v>0</v>
      </c>
      <c r="L45" s="39" t="str">
        <f t="shared" si="3"/>
        <v/>
      </c>
      <c r="M45" s="40" t="str">
        <f t="shared" si="9"/>
        <v/>
      </c>
      <c r="N45" s="40" t="str">
        <f t="shared" si="4"/>
        <v/>
      </c>
      <c r="O45" s="40" t="str">
        <f t="shared" si="5"/>
        <v/>
      </c>
      <c r="P45" s="40" t="str">
        <f t="shared" si="6"/>
        <v/>
      </c>
      <c r="S45" s="9" t="str">
        <f t="shared" si="7"/>
        <v/>
      </c>
    </row>
    <row r="46" spans="1:19" ht="12.75" customHeight="1" x14ac:dyDescent="0.2">
      <c r="A46" s="2"/>
      <c r="B46" s="2"/>
      <c r="C46" s="2"/>
      <c r="D46" s="3"/>
      <c r="E46" s="2"/>
      <c r="F46" s="2"/>
      <c r="G46" s="4"/>
      <c r="H46" s="36" t="e">
        <f t="shared" si="0"/>
        <v>#VALUE!</v>
      </c>
      <c r="I46" s="37" t="str">
        <f t="shared" si="8"/>
        <v/>
      </c>
      <c r="J46" s="38" t="str">
        <f t="shared" si="1"/>
        <v/>
      </c>
      <c r="K46" s="38">
        <f t="shared" si="2"/>
        <v>0</v>
      </c>
      <c r="L46" s="39" t="str">
        <f t="shared" si="3"/>
        <v/>
      </c>
      <c r="M46" s="40" t="str">
        <f t="shared" si="9"/>
        <v/>
      </c>
      <c r="N46" s="40" t="str">
        <f t="shared" si="4"/>
        <v/>
      </c>
      <c r="O46" s="40" t="str">
        <f t="shared" si="5"/>
        <v/>
      </c>
      <c r="P46" s="40" t="str">
        <f t="shared" si="6"/>
        <v/>
      </c>
      <c r="S46" s="9" t="str">
        <f t="shared" si="7"/>
        <v/>
      </c>
    </row>
    <row r="47" spans="1:19" ht="12.75" customHeight="1" x14ac:dyDescent="0.2">
      <c r="A47" s="2"/>
      <c r="B47" s="2"/>
      <c r="C47" s="2"/>
      <c r="D47" s="3"/>
      <c r="E47" s="2"/>
      <c r="F47" s="2"/>
      <c r="G47" s="4"/>
      <c r="H47" s="36" t="e">
        <f t="shared" si="0"/>
        <v>#VALUE!</v>
      </c>
      <c r="I47" s="37" t="str">
        <f t="shared" si="8"/>
        <v/>
      </c>
      <c r="J47" s="38" t="str">
        <f t="shared" si="1"/>
        <v/>
      </c>
      <c r="K47" s="38">
        <f t="shared" si="2"/>
        <v>0</v>
      </c>
      <c r="L47" s="39" t="str">
        <f t="shared" si="3"/>
        <v/>
      </c>
      <c r="M47" s="40" t="str">
        <f t="shared" si="9"/>
        <v/>
      </c>
      <c r="N47" s="40" t="str">
        <f t="shared" si="4"/>
        <v/>
      </c>
      <c r="O47" s="40" t="str">
        <f t="shared" si="5"/>
        <v/>
      </c>
      <c r="P47" s="40" t="str">
        <f t="shared" si="6"/>
        <v/>
      </c>
      <c r="S47" s="9" t="str">
        <f t="shared" si="7"/>
        <v/>
      </c>
    </row>
    <row r="48" spans="1:19" ht="12.75" customHeight="1" x14ac:dyDescent="0.2">
      <c r="A48" s="2"/>
      <c r="B48" s="2"/>
      <c r="C48" s="2"/>
      <c r="D48" s="3"/>
      <c r="E48" s="2"/>
      <c r="F48" s="2"/>
      <c r="G48" s="4"/>
      <c r="H48" s="36" t="e">
        <f t="shared" si="0"/>
        <v>#VALUE!</v>
      </c>
      <c r="I48" s="37" t="str">
        <f t="shared" si="8"/>
        <v/>
      </c>
      <c r="J48" s="38" t="str">
        <f t="shared" si="1"/>
        <v/>
      </c>
      <c r="K48" s="38">
        <f t="shared" si="2"/>
        <v>0</v>
      </c>
      <c r="L48" s="39" t="str">
        <f t="shared" si="3"/>
        <v/>
      </c>
      <c r="M48" s="40" t="str">
        <f t="shared" si="9"/>
        <v/>
      </c>
      <c r="N48" s="40" t="str">
        <f t="shared" si="4"/>
        <v/>
      </c>
      <c r="O48" s="40" t="str">
        <f t="shared" si="5"/>
        <v/>
      </c>
      <c r="P48" s="40" t="str">
        <f t="shared" si="6"/>
        <v/>
      </c>
      <c r="S48" s="9" t="str">
        <f t="shared" si="7"/>
        <v/>
      </c>
    </row>
    <row r="49" spans="1:19" ht="12.75" customHeight="1" x14ac:dyDescent="0.2">
      <c r="A49" s="2"/>
      <c r="B49" s="2"/>
      <c r="C49" s="2"/>
      <c r="D49" s="3"/>
      <c r="E49" s="2"/>
      <c r="F49" s="2"/>
      <c r="G49" s="4"/>
      <c r="H49" s="36" t="e">
        <f t="shared" si="0"/>
        <v>#VALUE!</v>
      </c>
      <c r="I49" s="37" t="str">
        <f t="shared" si="8"/>
        <v/>
      </c>
      <c r="J49" s="38" t="str">
        <f t="shared" si="1"/>
        <v/>
      </c>
      <c r="K49" s="38">
        <f t="shared" si="2"/>
        <v>0</v>
      </c>
      <c r="L49" s="39" t="str">
        <f t="shared" si="3"/>
        <v/>
      </c>
      <c r="M49" s="40" t="str">
        <f t="shared" si="9"/>
        <v/>
      </c>
      <c r="N49" s="40" t="str">
        <f t="shared" si="4"/>
        <v/>
      </c>
      <c r="O49" s="40" t="str">
        <f t="shared" si="5"/>
        <v/>
      </c>
      <c r="P49" s="40" t="str">
        <f t="shared" si="6"/>
        <v/>
      </c>
      <c r="S49" s="9" t="str">
        <f t="shared" si="7"/>
        <v/>
      </c>
    </row>
    <row r="50" spans="1:19" ht="12.75" customHeight="1" x14ac:dyDescent="0.2">
      <c r="A50" s="2"/>
      <c r="B50" s="2"/>
      <c r="C50" s="2"/>
      <c r="D50" s="3"/>
      <c r="E50" s="2"/>
      <c r="F50" s="2"/>
      <c r="G50" s="4"/>
      <c r="H50" s="36" t="e">
        <f t="shared" si="0"/>
        <v>#VALUE!</v>
      </c>
      <c r="I50" s="37" t="str">
        <f t="shared" si="8"/>
        <v/>
      </c>
      <c r="J50" s="38" t="str">
        <f t="shared" si="1"/>
        <v/>
      </c>
      <c r="K50" s="38">
        <f t="shared" si="2"/>
        <v>0</v>
      </c>
      <c r="L50" s="39" t="str">
        <f t="shared" si="3"/>
        <v/>
      </c>
      <c r="M50" s="40" t="str">
        <f t="shared" si="9"/>
        <v/>
      </c>
      <c r="N50" s="40" t="str">
        <f t="shared" si="4"/>
        <v/>
      </c>
      <c r="O50" s="40" t="str">
        <f t="shared" si="5"/>
        <v/>
      </c>
      <c r="P50" s="40" t="str">
        <f t="shared" si="6"/>
        <v/>
      </c>
      <c r="S50" s="9" t="str">
        <f t="shared" si="7"/>
        <v/>
      </c>
    </row>
    <row r="51" spans="1:19" ht="12.75" customHeight="1" x14ac:dyDescent="0.2">
      <c r="A51" s="2"/>
      <c r="B51" s="2"/>
      <c r="C51" s="2"/>
      <c r="D51" s="3"/>
      <c r="E51" s="2"/>
      <c r="F51" s="2"/>
      <c r="G51" s="4"/>
      <c r="H51" s="36" t="e">
        <f t="shared" si="0"/>
        <v>#VALUE!</v>
      </c>
      <c r="I51" s="37" t="str">
        <f t="shared" si="8"/>
        <v/>
      </c>
      <c r="J51" s="38" t="str">
        <f t="shared" si="1"/>
        <v/>
      </c>
      <c r="K51" s="38">
        <f t="shared" si="2"/>
        <v>0</v>
      </c>
      <c r="L51" s="39" t="str">
        <f t="shared" si="3"/>
        <v/>
      </c>
      <c r="M51" s="40" t="str">
        <f t="shared" si="9"/>
        <v/>
      </c>
      <c r="N51" s="40" t="str">
        <f t="shared" si="4"/>
        <v/>
      </c>
      <c r="O51" s="40" t="str">
        <f t="shared" si="5"/>
        <v/>
      </c>
      <c r="P51" s="40" t="str">
        <f t="shared" si="6"/>
        <v/>
      </c>
      <c r="S51" s="9" t="str">
        <f t="shared" si="7"/>
        <v/>
      </c>
    </row>
    <row r="52" spans="1:19" ht="12.75" customHeight="1" x14ac:dyDescent="0.2">
      <c r="A52" s="2"/>
      <c r="B52" s="2"/>
      <c r="C52" s="2"/>
      <c r="D52" s="3"/>
      <c r="E52" s="2"/>
      <c r="F52" s="2"/>
      <c r="G52" s="4"/>
      <c r="H52" s="36" t="e">
        <f t="shared" si="0"/>
        <v>#VALUE!</v>
      </c>
      <c r="I52" s="37" t="str">
        <f t="shared" si="8"/>
        <v/>
      </c>
      <c r="J52" s="38" t="str">
        <f t="shared" si="1"/>
        <v/>
      </c>
      <c r="K52" s="38">
        <f t="shared" si="2"/>
        <v>0</v>
      </c>
      <c r="L52" s="39" t="str">
        <f t="shared" si="3"/>
        <v/>
      </c>
      <c r="M52" s="40" t="str">
        <f t="shared" si="9"/>
        <v/>
      </c>
      <c r="N52" s="40" t="str">
        <f t="shared" si="4"/>
        <v/>
      </c>
      <c r="O52" s="40" t="str">
        <f t="shared" si="5"/>
        <v/>
      </c>
      <c r="P52" s="40" t="str">
        <f t="shared" si="6"/>
        <v/>
      </c>
      <c r="S52" s="9" t="str">
        <f t="shared" si="7"/>
        <v/>
      </c>
    </row>
    <row r="53" spans="1:19" ht="12.75" customHeight="1" x14ac:dyDescent="0.2">
      <c r="A53" s="2"/>
      <c r="B53" s="2"/>
      <c r="C53" s="2"/>
      <c r="D53" s="3"/>
      <c r="E53" s="2"/>
      <c r="F53" s="2"/>
      <c r="G53" s="4"/>
      <c r="H53" s="36" t="e">
        <f t="shared" si="0"/>
        <v>#VALUE!</v>
      </c>
      <c r="I53" s="37" t="str">
        <f t="shared" si="8"/>
        <v/>
      </c>
      <c r="J53" s="38" t="str">
        <f t="shared" si="1"/>
        <v/>
      </c>
      <c r="K53" s="38">
        <f t="shared" si="2"/>
        <v>0</v>
      </c>
      <c r="L53" s="39" t="str">
        <f t="shared" si="3"/>
        <v/>
      </c>
      <c r="M53" s="40" t="str">
        <f t="shared" si="9"/>
        <v/>
      </c>
      <c r="N53" s="40" t="str">
        <f t="shared" si="4"/>
        <v/>
      </c>
      <c r="O53" s="40" t="str">
        <f t="shared" si="5"/>
        <v/>
      </c>
      <c r="P53" s="40" t="str">
        <f t="shared" si="6"/>
        <v/>
      </c>
      <c r="S53" s="9" t="str">
        <f t="shared" si="7"/>
        <v/>
      </c>
    </row>
    <row r="54" spans="1:19" ht="12.75" customHeight="1" x14ac:dyDescent="0.2">
      <c r="A54" s="2"/>
      <c r="B54" s="2"/>
      <c r="C54" s="2"/>
      <c r="D54" s="3"/>
      <c r="E54" s="2"/>
      <c r="F54" s="2"/>
      <c r="G54" s="4"/>
      <c r="H54" s="36" t="e">
        <f t="shared" si="0"/>
        <v>#VALUE!</v>
      </c>
      <c r="I54" s="37" t="str">
        <f t="shared" si="8"/>
        <v/>
      </c>
      <c r="J54" s="38" t="str">
        <f t="shared" si="1"/>
        <v/>
      </c>
      <c r="K54" s="38">
        <f t="shared" si="2"/>
        <v>0</v>
      </c>
      <c r="L54" s="39" t="str">
        <f t="shared" si="3"/>
        <v/>
      </c>
      <c r="M54" s="40" t="str">
        <f t="shared" si="9"/>
        <v/>
      </c>
      <c r="N54" s="40" t="str">
        <f t="shared" si="4"/>
        <v/>
      </c>
      <c r="O54" s="40" t="str">
        <f t="shared" si="5"/>
        <v/>
      </c>
      <c r="P54" s="40" t="str">
        <f t="shared" si="6"/>
        <v/>
      </c>
      <c r="S54" s="9" t="str">
        <f t="shared" si="7"/>
        <v/>
      </c>
    </row>
    <row r="55" spans="1:19" ht="12.75" customHeight="1" x14ac:dyDescent="0.2">
      <c r="A55" s="2"/>
      <c r="B55" s="2"/>
      <c r="C55" s="2"/>
      <c r="D55" s="3"/>
      <c r="E55" s="2"/>
      <c r="F55" s="2"/>
      <c r="G55" s="4"/>
      <c r="H55" s="36" t="e">
        <f t="shared" si="0"/>
        <v>#VALUE!</v>
      </c>
      <c r="I55" s="37" t="str">
        <f t="shared" si="8"/>
        <v/>
      </c>
      <c r="J55" s="38" t="str">
        <f t="shared" si="1"/>
        <v/>
      </c>
      <c r="K55" s="38">
        <f t="shared" si="2"/>
        <v>0</v>
      </c>
      <c r="L55" s="39" t="str">
        <f t="shared" si="3"/>
        <v/>
      </c>
      <c r="M55" s="40" t="str">
        <f t="shared" si="9"/>
        <v/>
      </c>
      <c r="N55" s="40" t="str">
        <f t="shared" si="4"/>
        <v/>
      </c>
      <c r="O55" s="40" t="str">
        <f t="shared" si="5"/>
        <v/>
      </c>
      <c r="P55" s="40" t="str">
        <f t="shared" si="6"/>
        <v/>
      </c>
      <c r="S55" s="9" t="str">
        <f t="shared" si="7"/>
        <v/>
      </c>
    </row>
    <row r="56" spans="1:19" ht="12.75" customHeight="1" x14ac:dyDescent="0.2">
      <c r="A56" s="2"/>
      <c r="B56" s="2"/>
      <c r="C56" s="2"/>
      <c r="D56" s="3"/>
      <c r="E56" s="2"/>
      <c r="F56" s="2"/>
      <c r="G56" s="4"/>
      <c r="H56" s="36" t="e">
        <f t="shared" si="0"/>
        <v>#VALUE!</v>
      </c>
      <c r="I56" s="37" t="str">
        <f t="shared" si="8"/>
        <v/>
      </c>
      <c r="J56" s="38" t="str">
        <f t="shared" si="1"/>
        <v/>
      </c>
      <c r="K56" s="38">
        <f t="shared" si="2"/>
        <v>0</v>
      </c>
      <c r="L56" s="39" t="str">
        <f t="shared" si="3"/>
        <v/>
      </c>
      <c r="M56" s="40" t="str">
        <f t="shared" si="9"/>
        <v/>
      </c>
      <c r="N56" s="40" t="str">
        <f t="shared" si="4"/>
        <v/>
      </c>
      <c r="O56" s="40" t="str">
        <f t="shared" si="5"/>
        <v/>
      </c>
      <c r="P56" s="40" t="str">
        <f t="shared" si="6"/>
        <v/>
      </c>
      <c r="S56" s="9" t="str">
        <f t="shared" si="7"/>
        <v/>
      </c>
    </row>
    <row r="57" spans="1:19" ht="12.75" customHeight="1" x14ac:dyDescent="0.2">
      <c r="A57" s="2"/>
      <c r="B57" s="2"/>
      <c r="C57" s="2"/>
      <c r="D57" s="3"/>
      <c r="E57" s="2"/>
      <c r="F57" s="2"/>
      <c r="G57" s="4"/>
      <c r="H57" s="36" t="e">
        <f t="shared" si="0"/>
        <v>#VALUE!</v>
      </c>
      <c r="I57" s="37" t="str">
        <f t="shared" si="8"/>
        <v/>
      </c>
      <c r="J57" s="38" t="str">
        <f t="shared" si="1"/>
        <v/>
      </c>
      <c r="K57" s="38">
        <f t="shared" si="2"/>
        <v>0</v>
      </c>
      <c r="L57" s="39" t="str">
        <f t="shared" si="3"/>
        <v/>
      </c>
      <c r="M57" s="40" t="str">
        <f t="shared" si="9"/>
        <v/>
      </c>
      <c r="N57" s="40" t="str">
        <f t="shared" si="4"/>
        <v/>
      </c>
      <c r="O57" s="40" t="str">
        <f t="shared" si="5"/>
        <v/>
      </c>
      <c r="P57" s="40" t="str">
        <f t="shared" si="6"/>
        <v/>
      </c>
      <c r="S57" s="9" t="str">
        <f t="shared" si="7"/>
        <v/>
      </c>
    </row>
    <row r="58" spans="1:19" ht="12.75" customHeight="1" x14ac:dyDescent="0.2">
      <c r="A58" s="2"/>
      <c r="B58" s="2"/>
      <c r="C58" s="2"/>
      <c r="D58" s="3"/>
      <c r="E58" s="2"/>
      <c r="F58" s="2"/>
      <c r="G58" s="4"/>
      <c r="H58" s="36" t="e">
        <f t="shared" si="0"/>
        <v>#VALUE!</v>
      </c>
      <c r="I58" s="37" t="str">
        <f t="shared" si="8"/>
        <v/>
      </c>
      <c r="J58" s="38" t="str">
        <f t="shared" si="1"/>
        <v/>
      </c>
      <c r="K58" s="38">
        <f t="shared" si="2"/>
        <v>0</v>
      </c>
      <c r="L58" s="39" t="str">
        <f t="shared" si="3"/>
        <v/>
      </c>
      <c r="M58" s="40" t="str">
        <f t="shared" si="9"/>
        <v/>
      </c>
      <c r="N58" s="40" t="str">
        <f t="shared" si="4"/>
        <v/>
      </c>
      <c r="O58" s="40" t="str">
        <f t="shared" si="5"/>
        <v/>
      </c>
      <c r="P58" s="40" t="str">
        <f t="shared" si="6"/>
        <v/>
      </c>
      <c r="S58" s="9" t="str">
        <f t="shared" si="7"/>
        <v/>
      </c>
    </row>
    <row r="59" spans="1:19" ht="12.75" customHeight="1" x14ac:dyDescent="0.2">
      <c r="A59" s="2"/>
      <c r="B59" s="2"/>
      <c r="C59" s="2"/>
      <c r="D59" s="3"/>
      <c r="E59" s="2"/>
      <c r="F59" s="2"/>
      <c r="G59" s="4"/>
      <c r="H59" s="36" t="e">
        <f t="shared" si="0"/>
        <v>#VALUE!</v>
      </c>
      <c r="I59" s="37" t="str">
        <f t="shared" si="8"/>
        <v/>
      </c>
      <c r="J59" s="38" t="str">
        <f t="shared" si="1"/>
        <v/>
      </c>
      <c r="K59" s="38">
        <f t="shared" si="2"/>
        <v>0</v>
      </c>
      <c r="L59" s="39" t="str">
        <f t="shared" si="3"/>
        <v/>
      </c>
      <c r="M59" s="40" t="str">
        <f t="shared" si="9"/>
        <v/>
      </c>
      <c r="N59" s="40" t="str">
        <f t="shared" si="4"/>
        <v/>
      </c>
      <c r="O59" s="40" t="str">
        <f t="shared" si="5"/>
        <v/>
      </c>
      <c r="P59" s="40" t="str">
        <f t="shared" si="6"/>
        <v/>
      </c>
      <c r="S59" s="9" t="str">
        <f t="shared" si="7"/>
        <v/>
      </c>
    </row>
    <row r="60" spans="1:19" ht="12.75" customHeight="1" x14ac:dyDescent="0.2">
      <c r="A60" s="2"/>
      <c r="B60" s="2"/>
      <c r="C60" s="2"/>
      <c r="D60" s="3"/>
      <c r="E60" s="2"/>
      <c r="F60" s="2"/>
      <c r="G60" s="4"/>
      <c r="H60" s="36" t="e">
        <f t="shared" si="0"/>
        <v>#VALUE!</v>
      </c>
      <c r="I60" s="37" t="str">
        <f t="shared" si="8"/>
        <v/>
      </c>
      <c r="J60" s="38" t="str">
        <f t="shared" si="1"/>
        <v/>
      </c>
      <c r="K60" s="38">
        <f t="shared" si="2"/>
        <v>0</v>
      </c>
      <c r="L60" s="39" t="str">
        <f t="shared" si="3"/>
        <v/>
      </c>
      <c r="M60" s="40" t="str">
        <f t="shared" si="9"/>
        <v/>
      </c>
      <c r="N60" s="40" t="str">
        <f t="shared" si="4"/>
        <v/>
      </c>
      <c r="O60" s="40" t="str">
        <f t="shared" si="5"/>
        <v/>
      </c>
      <c r="P60" s="40" t="str">
        <f t="shared" si="6"/>
        <v/>
      </c>
      <c r="S60" s="9" t="str">
        <f t="shared" si="7"/>
        <v/>
      </c>
    </row>
    <row r="61" spans="1:19" ht="12.75" customHeight="1" x14ac:dyDescent="0.2">
      <c r="A61" s="2"/>
      <c r="B61" s="2"/>
      <c r="C61" s="2"/>
      <c r="D61" s="3"/>
      <c r="E61" s="2"/>
      <c r="F61" s="2"/>
      <c r="G61" s="4"/>
      <c r="H61" s="36" t="e">
        <f t="shared" si="0"/>
        <v>#VALUE!</v>
      </c>
      <c r="I61" s="37" t="str">
        <f t="shared" si="8"/>
        <v/>
      </c>
      <c r="J61" s="38" t="str">
        <f t="shared" si="1"/>
        <v/>
      </c>
      <c r="K61" s="38">
        <f t="shared" si="2"/>
        <v>0</v>
      </c>
      <c r="L61" s="39" t="str">
        <f t="shared" si="3"/>
        <v/>
      </c>
      <c r="M61" s="40" t="str">
        <f t="shared" si="9"/>
        <v/>
      </c>
      <c r="N61" s="40" t="str">
        <f t="shared" si="4"/>
        <v/>
      </c>
      <c r="O61" s="40" t="str">
        <f t="shared" si="5"/>
        <v/>
      </c>
      <c r="P61" s="40" t="str">
        <f t="shared" si="6"/>
        <v/>
      </c>
      <c r="S61" s="9" t="str">
        <f t="shared" si="7"/>
        <v/>
      </c>
    </row>
    <row r="62" spans="1:19" ht="12.75" customHeight="1" x14ac:dyDescent="0.2">
      <c r="A62" s="2"/>
      <c r="B62" s="2"/>
      <c r="C62" s="2"/>
      <c r="D62" s="3"/>
      <c r="E62" s="2"/>
      <c r="F62" s="2"/>
      <c r="G62" s="4"/>
      <c r="H62" s="36" t="e">
        <f t="shared" si="0"/>
        <v>#VALUE!</v>
      </c>
      <c r="I62" s="37" t="str">
        <f t="shared" si="8"/>
        <v/>
      </c>
      <c r="J62" s="38" t="str">
        <f t="shared" si="1"/>
        <v/>
      </c>
      <c r="K62" s="38">
        <f t="shared" si="2"/>
        <v>0</v>
      </c>
      <c r="L62" s="39" t="str">
        <f t="shared" si="3"/>
        <v/>
      </c>
      <c r="M62" s="40" t="str">
        <f t="shared" si="9"/>
        <v/>
      </c>
      <c r="N62" s="40" t="str">
        <f t="shared" si="4"/>
        <v/>
      </c>
      <c r="O62" s="40" t="str">
        <f t="shared" si="5"/>
        <v/>
      </c>
      <c r="P62" s="40" t="str">
        <f t="shared" si="6"/>
        <v/>
      </c>
      <c r="S62" s="9" t="str">
        <f t="shared" si="7"/>
        <v/>
      </c>
    </row>
    <row r="63" spans="1:19" ht="12.75" customHeight="1" x14ac:dyDescent="0.2">
      <c r="A63" s="2"/>
      <c r="B63" s="2"/>
      <c r="C63" s="2"/>
      <c r="D63" s="3"/>
      <c r="E63" s="2"/>
      <c r="F63" s="2"/>
      <c r="G63" s="4"/>
      <c r="H63" s="36" t="e">
        <f t="shared" si="0"/>
        <v>#VALUE!</v>
      </c>
      <c r="I63" s="37" t="str">
        <f t="shared" si="8"/>
        <v/>
      </c>
      <c r="J63" s="38" t="str">
        <f t="shared" si="1"/>
        <v/>
      </c>
      <c r="K63" s="38">
        <f t="shared" si="2"/>
        <v>0</v>
      </c>
      <c r="L63" s="39" t="str">
        <f t="shared" si="3"/>
        <v/>
      </c>
      <c r="M63" s="40" t="str">
        <f t="shared" si="9"/>
        <v/>
      </c>
      <c r="N63" s="40" t="str">
        <f t="shared" si="4"/>
        <v/>
      </c>
      <c r="O63" s="40" t="str">
        <f t="shared" si="5"/>
        <v/>
      </c>
      <c r="P63" s="40" t="str">
        <f t="shared" si="6"/>
        <v/>
      </c>
      <c r="S63" s="9" t="str">
        <f t="shared" si="7"/>
        <v/>
      </c>
    </row>
    <row r="64" spans="1:19" ht="12.75" customHeight="1" x14ac:dyDescent="0.2">
      <c r="A64" s="2"/>
      <c r="B64" s="2"/>
      <c r="C64" s="2"/>
      <c r="D64" s="3"/>
      <c r="E64" s="2"/>
      <c r="F64" s="2"/>
      <c r="G64" s="4"/>
      <c r="H64" s="36" t="e">
        <f t="shared" si="0"/>
        <v>#VALUE!</v>
      </c>
      <c r="I64" s="37" t="str">
        <f t="shared" si="8"/>
        <v/>
      </c>
      <c r="J64" s="38" t="str">
        <f t="shared" si="1"/>
        <v/>
      </c>
      <c r="K64" s="38">
        <f t="shared" si="2"/>
        <v>0</v>
      </c>
      <c r="L64" s="39" t="str">
        <f t="shared" si="3"/>
        <v/>
      </c>
      <c r="M64" s="40" t="str">
        <f t="shared" si="9"/>
        <v/>
      </c>
      <c r="N64" s="40" t="str">
        <f t="shared" si="4"/>
        <v/>
      </c>
      <c r="O64" s="40" t="str">
        <f t="shared" si="5"/>
        <v/>
      </c>
      <c r="P64" s="40" t="str">
        <f t="shared" si="6"/>
        <v/>
      </c>
      <c r="S64" s="9" t="str">
        <f t="shared" si="7"/>
        <v/>
      </c>
    </row>
    <row r="65" spans="1:19" ht="12.75" customHeight="1" x14ac:dyDescent="0.2">
      <c r="A65" s="2"/>
      <c r="B65" s="2"/>
      <c r="C65" s="2"/>
      <c r="D65" s="3"/>
      <c r="E65" s="2"/>
      <c r="F65" s="2"/>
      <c r="G65" s="4"/>
      <c r="H65" s="36" t="e">
        <f t="shared" si="0"/>
        <v>#VALUE!</v>
      </c>
      <c r="I65" s="37" t="str">
        <f t="shared" si="8"/>
        <v/>
      </c>
      <c r="J65" s="38" t="str">
        <f t="shared" si="1"/>
        <v/>
      </c>
      <c r="K65" s="38">
        <f t="shared" si="2"/>
        <v>0</v>
      </c>
      <c r="L65" s="39" t="str">
        <f t="shared" si="3"/>
        <v/>
      </c>
      <c r="M65" s="40" t="str">
        <f t="shared" si="9"/>
        <v/>
      </c>
      <c r="N65" s="40" t="str">
        <f t="shared" si="4"/>
        <v/>
      </c>
      <c r="O65" s="40" t="str">
        <f t="shared" si="5"/>
        <v/>
      </c>
      <c r="P65" s="40" t="str">
        <f t="shared" si="6"/>
        <v/>
      </c>
      <c r="Q65" s="49"/>
      <c r="S65" s="9" t="str">
        <f t="shared" si="7"/>
        <v/>
      </c>
    </row>
    <row r="66" spans="1:19" ht="12.75" customHeight="1" x14ac:dyDescent="0.2">
      <c r="A66" s="2"/>
      <c r="B66" s="2"/>
      <c r="C66" s="2"/>
      <c r="D66" s="3"/>
      <c r="E66" s="2"/>
      <c r="F66" s="2"/>
      <c r="G66" s="4"/>
      <c r="H66" s="36" t="e">
        <f t="shared" si="0"/>
        <v>#VALUE!</v>
      </c>
      <c r="I66" s="37" t="str">
        <f t="shared" si="8"/>
        <v/>
      </c>
      <c r="J66" s="38" t="str">
        <f t="shared" si="1"/>
        <v/>
      </c>
      <c r="K66" s="38">
        <f t="shared" si="2"/>
        <v>0</v>
      </c>
      <c r="L66" s="39" t="str">
        <f t="shared" si="3"/>
        <v/>
      </c>
      <c r="M66" s="40" t="str">
        <f t="shared" si="9"/>
        <v/>
      </c>
      <c r="N66" s="40" t="str">
        <f t="shared" si="4"/>
        <v/>
      </c>
      <c r="O66" s="40" t="str">
        <f t="shared" si="5"/>
        <v/>
      </c>
      <c r="P66" s="40" t="str">
        <f t="shared" si="6"/>
        <v/>
      </c>
      <c r="S66" s="9" t="str">
        <f t="shared" si="7"/>
        <v/>
      </c>
    </row>
    <row r="67" spans="1:19" ht="12.75" customHeight="1" x14ac:dyDescent="0.2">
      <c r="A67" s="2"/>
      <c r="B67" s="2"/>
      <c r="C67" s="2"/>
      <c r="D67" s="3"/>
      <c r="E67" s="2"/>
      <c r="F67" s="2"/>
      <c r="G67" s="4"/>
      <c r="H67" s="36" t="e">
        <f t="shared" si="0"/>
        <v>#VALUE!</v>
      </c>
      <c r="I67" s="37" t="str">
        <f t="shared" si="8"/>
        <v/>
      </c>
      <c r="J67" s="38" t="str">
        <f t="shared" si="1"/>
        <v/>
      </c>
      <c r="K67" s="38">
        <f t="shared" si="2"/>
        <v>0</v>
      </c>
      <c r="L67" s="39" t="str">
        <f t="shared" si="3"/>
        <v/>
      </c>
      <c r="M67" s="40" t="str">
        <f t="shared" si="9"/>
        <v/>
      </c>
      <c r="N67" s="40" t="str">
        <f t="shared" si="4"/>
        <v/>
      </c>
      <c r="O67" s="40" t="str">
        <f t="shared" si="5"/>
        <v/>
      </c>
      <c r="P67" s="40" t="str">
        <f t="shared" si="6"/>
        <v/>
      </c>
      <c r="S67" s="9" t="str">
        <f t="shared" si="7"/>
        <v/>
      </c>
    </row>
    <row r="68" spans="1:19" ht="12.75" customHeight="1" x14ac:dyDescent="0.2">
      <c r="A68" s="2"/>
      <c r="B68" s="2"/>
      <c r="C68" s="2"/>
      <c r="D68" s="3"/>
      <c r="E68" s="2"/>
      <c r="F68" s="2"/>
      <c r="G68" s="4"/>
      <c r="H68" s="36" t="e">
        <f t="shared" si="0"/>
        <v>#VALUE!</v>
      </c>
      <c r="I68" s="37" t="str">
        <f t="shared" si="8"/>
        <v/>
      </c>
      <c r="J68" s="38" t="str">
        <f t="shared" si="1"/>
        <v/>
      </c>
      <c r="K68" s="38">
        <f t="shared" si="2"/>
        <v>0</v>
      </c>
      <c r="L68" s="39" t="str">
        <f t="shared" si="3"/>
        <v/>
      </c>
      <c r="M68" s="40" t="str">
        <f t="shared" si="9"/>
        <v/>
      </c>
      <c r="N68" s="40" t="str">
        <f t="shared" si="4"/>
        <v/>
      </c>
      <c r="O68" s="40" t="str">
        <f t="shared" si="5"/>
        <v/>
      </c>
      <c r="P68" s="40" t="str">
        <f t="shared" si="6"/>
        <v/>
      </c>
      <c r="S68" s="9" t="str">
        <f t="shared" si="7"/>
        <v/>
      </c>
    </row>
    <row r="69" spans="1:19" ht="12.75" customHeight="1" x14ac:dyDescent="0.2">
      <c r="A69" s="2"/>
      <c r="B69" s="2"/>
      <c r="C69" s="2"/>
      <c r="D69" s="3"/>
      <c r="E69" s="2"/>
      <c r="F69" s="2"/>
      <c r="G69" s="4"/>
      <c r="H69" s="36" t="e">
        <f t="shared" si="0"/>
        <v>#VALUE!</v>
      </c>
      <c r="I69" s="37" t="str">
        <f t="shared" si="8"/>
        <v/>
      </c>
      <c r="J69" s="38" t="str">
        <f t="shared" si="1"/>
        <v/>
      </c>
      <c r="K69" s="38">
        <f t="shared" si="2"/>
        <v>0</v>
      </c>
      <c r="L69" s="39" t="str">
        <f t="shared" si="3"/>
        <v/>
      </c>
      <c r="M69" s="40" t="str">
        <f t="shared" si="9"/>
        <v/>
      </c>
      <c r="N69" s="40" t="str">
        <f t="shared" si="4"/>
        <v/>
      </c>
      <c r="O69" s="40" t="str">
        <f t="shared" si="5"/>
        <v/>
      </c>
      <c r="P69" s="40" t="str">
        <f t="shared" si="6"/>
        <v/>
      </c>
      <c r="S69" s="9" t="str">
        <f t="shared" si="7"/>
        <v/>
      </c>
    </row>
    <row r="70" spans="1:19" ht="12.75" customHeight="1" x14ac:dyDescent="0.2">
      <c r="A70" s="2"/>
      <c r="B70" s="2"/>
      <c r="C70" s="2"/>
      <c r="D70" s="3"/>
      <c r="E70" s="2"/>
      <c r="F70" s="2"/>
      <c r="G70" s="4"/>
      <c r="H70" s="36" t="e">
        <f t="shared" si="0"/>
        <v>#VALUE!</v>
      </c>
      <c r="I70" s="37" t="str">
        <f t="shared" si="8"/>
        <v/>
      </c>
      <c r="J70" s="38" t="str">
        <f t="shared" si="1"/>
        <v/>
      </c>
      <c r="K70" s="38">
        <f t="shared" si="2"/>
        <v>0</v>
      </c>
      <c r="L70" s="39" t="str">
        <f t="shared" si="3"/>
        <v/>
      </c>
      <c r="M70" s="40" t="str">
        <f t="shared" si="9"/>
        <v/>
      </c>
      <c r="N70" s="40" t="str">
        <f t="shared" si="4"/>
        <v/>
      </c>
      <c r="O70" s="40" t="str">
        <f t="shared" si="5"/>
        <v/>
      </c>
      <c r="P70" s="40" t="str">
        <f t="shared" si="6"/>
        <v/>
      </c>
      <c r="S70" s="9" t="str">
        <f t="shared" si="7"/>
        <v/>
      </c>
    </row>
    <row r="71" spans="1:19" ht="12.75" customHeight="1" x14ac:dyDescent="0.2">
      <c r="A71" s="2"/>
      <c r="B71" s="2"/>
      <c r="C71" s="2"/>
      <c r="D71" s="3"/>
      <c r="E71" s="2"/>
      <c r="F71" s="2"/>
      <c r="G71" s="4"/>
      <c r="H71" s="36" t="e">
        <f t="shared" si="0"/>
        <v>#VALUE!</v>
      </c>
      <c r="I71" s="37" t="str">
        <f t="shared" si="8"/>
        <v/>
      </c>
      <c r="J71" s="38" t="str">
        <f t="shared" si="1"/>
        <v/>
      </c>
      <c r="K71" s="38">
        <f t="shared" si="2"/>
        <v>0</v>
      </c>
      <c r="L71" s="39" t="str">
        <f t="shared" si="3"/>
        <v/>
      </c>
      <c r="M71" s="40" t="str">
        <f t="shared" si="9"/>
        <v/>
      </c>
      <c r="N71" s="40" t="str">
        <f t="shared" si="4"/>
        <v/>
      </c>
      <c r="O71" s="40" t="str">
        <f t="shared" si="5"/>
        <v/>
      </c>
      <c r="P71" s="40" t="str">
        <f t="shared" si="6"/>
        <v/>
      </c>
      <c r="S71" s="9" t="str">
        <f t="shared" si="7"/>
        <v/>
      </c>
    </row>
    <row r="72" spans="1:19" ht="12.75" customHeight="1" x14ac:dyDescent="0.2">
      <c r="A72" s="2"/>
      <c r="B72" s="2"/>
      <c r="C72" s="2"/>
      <c r="D72" s="3"/>
      <c r="E72" s="2"/>
      <c r="F72" s="2"/>
      <c r="G72" s="4"/>
      <c r="H72" s="36" t="e">
        <f t="shared" si="0"/>
        <v>#VALUE!</v>
      </c>
      <c r="I72" s="37" t="str">
        <f t="shared" si="8"/>
        <v/>
      </c>
      <c r="J72" s="38" t="str">
        <f t="shared" si="1"/>
        <v/>
      </c>
      <c r="K72" s="38">
        <f t="shared" si="2"/>
        <v>0</v>
      </c>
      <c r="L72" s="39" t="str">
        <f t="shared" si="3"/>
        <v/>
      </c>
      <c r="M72" s="40" t="str">
        <f t="shared" si="9"/>
        <v/>
      </c>
      <c r="N72" s="40" t="str">
        <f t="shared" si="4"/>
        <v/>
      </c>
      <c r="O72" s="40" t="str">
        <f t="shared" si="5"/>
        <v/>
      </c>
      <c r="P72" s="40" t="str">
        <f t="shared" si="6"/>
        <v/>
      </c>
      <c r="S72" s="9" t="str">
        <f t="shared" si="7"/>
        <v/>
      </c>
    </row>
    <row r="73" spans="1:19" ht="12.75" customHeight="1" x14ac:dyDescent="0.2">
      <c r="A73" s="2"/>
      <c r="B73" s="2"/>
      <c r="C73" s="2"/>
      <c r="D73" s="3"/>
      <c r="E73" s="2"/>
      <c r="F73" s="2"/>
      <c r="G73" s="4"/>
      <c r="H73" s="36" t="e">
        <f t="shared" si="0"/>
        <v>#VALUE!</v>
      </c>
      <c r="I73" s="37" t="str">
        <f t="shared" si="8"/>
        <v/>
      </c>
      <c r="J73" s="38" t="str">
        <f t="shared" si="1"/>
        <v/>
      </c>
      <c r="K73" s="38">
        <f t="shared" si="2"/>
        <v>0</v>
      </c>
      <c r="L73" s="39" t="str">
        <f t="shared" si="3"/>
        <v/>
      </c>
      <c r="M73" s="40" t="str">
        <f t="shared" si="9"/>
        <v/>
      </c>
      <c r="N73" s="40" t="str">
        <f t="shared" si="4"/>
        <v/>
      </c>
      <c r="O73" s="40" t="str">
        <f t="shared" si="5"/>
        <v/>
      </c>
      <c r="P73" s="40" t="str">
        <f t="shared" si="6"/>
        <v/>
      </c>
      <c r="S73" s="9" t="str">
        <f t="shared" si="7"/>
        <v/>
      </c>
    </row>
    <row r="74" spans="1:19" ht="12.75" customHeight="1" x14ac:dyDescent="0.2">
      <c r="A74" s="2"/>
      <c r="B74" s="2"/>
      <c r="C74" s="2"/>
      <c r="D74" s="3"/>
      <c r="E74" s="2"/>
      <c r="F74" s="2"/>
      <c r="G74" s="4"/>
      <c r="H74" s="36" t="e">
        <f t="shared" si="0"/>
        <v>#VALUE!</v>
      </c>
      <c r="I74" s="37" t="str">
        <f t="shared" si="8"/>
        <v/>
      </c>
      <c r="J74" s="38" t="str">
        <f t="shared" si="1"/>
        <v/>
      </c>
      <c r="K74" s="38">
        <f t="shared" si="2"/>
        <v>0</v>
      </c>
      <c r="L74" s="39" t="str">
        <f t="shared" si="3"/>
        <v/>
      </c>
      <c r="M74" s="40" t="str">
        <f t="shared" si="9"/>
        <v/>
      </c>
      <c r="N74" s="40" t="str">
        <f t="shared" si="4"/>
        <v/>
      </c>
      <c r="O74" s="40" t="str">
        <f t="shared" si="5"/>
        <v/>
      </c>
      <c r="P74" s="40" t="str">
        <f t="shared" si="6"/>
        <v/>
      </c>
      <c r="S74" s="9" t="str">
        <f t="shared" si="7"/>
        <v/>
      </c>
    </row>
    <row r="75" spans="1:19" ht="12.75" customHeight="1" x14ac:dyDescent="0.2">
      <c r="A75" s="2"/>
      <c r="B75" s="2"/>
      <c r="C75" s="2"/>
      <c r="D75" s="3"/>
      <c r="E75" s="2"/>
      <c r="F75" s="2"/>
      <c r="G75" s="4"/>
      <c r="H75" s="36" t="e">
        <f t="shared" si="0"/>
        <v>#VALUE!</v>
      </c>
      <c r="I75" s="37" t="str">
        <f t="shared" si="8"/>
        <v/>
      </c>
      <c r="J75" s="38" t="str">
        <f t="shared" si="1"/>
        <v/>
      </c>
      <c r="K75" s="38">
        <f t="shared" si="2"/>
        <v>0</v>
      </c>
      <c r="L75" s="39" t="str">
        <f t="shared" si="3"/>
        <v/>
      </c>
      <c r="M75" s="40" t="str">
        <f t="shared" si="9"/>
        <v/>
      </c>
      <c r="N75" s="40" t="str">
        <f t="shared" si="4"/>
        <v/>
      </c>
      <c r="O75" s="40" t="str">
        <f t="shared" si="5"/>
        <v/>
      </c>
      <c r="P75" s="40" t="str">
        <f t="shared" si="6"/>
        <v/>
      </c>
      <c r="S75" s="9" t="str">
        <f t="shared" si="7"/>
        <v/>
      </c>
    </row>
    <row r="76" spans="1:19" ht="12.75" customHeight="1" x14ac:dyDescent="0.2">
      <c r="A76" s="2"/>
      <c r="B76" s="2"/>
      <c r="C76" s="2"/>
      <c r="D76" s="3"/>
      <c r="E76" s="2"/>
      <c r="F76" s="2"/>
      <c r="G76" s="4"/>
      <c r="H76" s="36" t="e">
        <f t="shared" si="0"/>
        <v>#VALUE!</v>
      </c>
      <c r="I76" s="37" t="str">
        <f t="shared" si="8"/>
        <v/>
      </c>
      <c r="J76" s="38" t="str">
        <f t="shared" si="1"/>
        <v/>
      </c>
      <c r="K76" s="38">
        <f t="shared" si="2"/>
        <v>0</v>
      </c>
      <c r="L76" s="39" t="str">
        <f t="shared" si="3"/>
        <v/>
      </c>
      <c r="M76" s="40" t="str">
        <f t="shared" si="9"/>
        <v/>
      </c>
      <c r="N76" s="40" t="str">
        <f t="shared" si="4"/>
        <v/>
      </c>
      <c r="O76" s="40" t="str">
        <f t="shared" si="5"/>
        <v/>
      </c>
      <c r="P76" s="40" t="str">
        <f t="shared" si="6"/>
        <v/>
      </c>
      <c r="S76" s="9" t="str">
        <f t="shared" si="7"/>
        <v/>
      </c>
    </row>
    <row r="77" spans="1:19" ht="12.75" customHeight="1" x14ac:dyDescent="0.2">
      <c r="A77" s="2"/>
      <c r="B77" s="2"/>
      <c r="C77" s="2"/>
      <c r="D77" s="3"/>
      <c r="E77" s="2"/>
      <c r="F77" s="2"/>
      <c r="G77" s="4"/>
      <c r="H77" s="36" t="e">
        <f t="shared" si="0"/>
        <v>#VALUE!</v>
      </c>
      <c r="I77" s="37" t="str">
        <f t="shared" si="8"/>
        <v/>
      </c>
      <c r="J77" s="38" t="str">
        <f t="shared" si="1"/>
        <v/>
      </c>
      <c r="K77" s="38">
        <f t="shared" si="2"/>
        <v>0</v>
      </c>
      <c r="L77" s="39" t="str">
        <f t="shared" si="3"/>
        <v/>
      </c>
      <c r="M77" s="40" t="str">
        <f t="shared" si="9"/>
        <v/>
      </c>
      <c r="N77" s="40" t="str">
        <f t="shared" si="4"/>
        <v/>
      </c>
      <c r="O77" s="40" t="str">
        <f t="shared" si="5"/>
        <v/>
      </c>
      <c r="P77" s="40" t="str">
        <f t="shared" si="6"/>
        <v/>
      </c>
      <c r="S77" s="9" t="str">
        <f t="shared" si="7"/>
        <v/>
      </c>
    </row>
    <row r="78" spans="1:19" ht="12.75" customHeight="1" x14ac:dyDescent="0.2">
      <c r="A78" s="2"/>
      <c r="B78" s="2"/>
      <c r="C78" s="2"/>
      <c r="D78" s="3"/>
      <c r="E78" s="2"/>
      <c r="F78" s="2"/>
      <c r="G78" s="4"/>
      <c r="H78" s="36" t="e">
        <f t="shared" si="0"/>
        <v>#VALUE!</v>
      </c>
      <c r="I78" s="37" t="str">
        <f t="shared" si="8"/>
        <v/>
      </c>
      <c r="J78" s="38" t="str">
        <f t="shared" si="1"/>
        <v/>
      </c>
      <c r="K78" s="38">
        <f t="shared" si="2"/>
        <v>0</v>
      </c>
      <c r="L78" s="39" t="str">
        <f t="shared" si="3"/>
        <v/>
      </c>
      <c r="M78" s="40" t="str">
        <f>IF(I78&lt;&gt;"",P77,"")</f>
        <v/>
      </c>
      <c r="N78" s="40" t="str">
        <f t="shared" si="4"/>
        <v/>
      </c>
      <c r="O78" s="40" t="str">
        <f t="shared" si="5"/>
        <v/>
      </c>
      <c r="P78" s="40" t="str">
        <f t="shared" si="6"/>
        <v/>
      </c>
      <c r="S78" s="9" t="str">
        <f t="shared" si="7"/>
        <v/>
      </c>
    </row>
    <row r="79" spans="1:19" ht="12.75" customHeight="1" x14ac:dyDescent="0.2">
      <c r="A79" s="2"/>
      <c r="B79" s="2"/>
      <c r="C79" s="2"/>
      <c r="D79" s="3"/>
      <c r="E79" s="2"/>
      <c r="F79" s="2"/>
      <c r="G79" s="4"/>
      <c r="H79" s="36" t="e">
        <f t="shared" si="0"/>
        <v>#VALUE!</v>
      </c>
      <c r="I79" s="37" t="str">
        <f t="shared" si="8"/>
        <v/>
      </c>
      <c r="J79" s="38" t="str">
        <f t="shared" si="1"/>
        <v/>
      </c>
      <c r="K79" s="33">
        <f t="shared" si="2"/>
        <v>0</v>
      </c>
      <c r="L79" s="39" t="str">
        <f t="shared" si="3"/>
        <v/>
      </c>
      <c r="M79" s="40" t="str">
        <f t="shared" ref="M79:M142" si="10">IF(I79&lt;&gt;"",P78,"")</f>
        <v/>
      </c>
      <c r="N79" s="40" t="str">
        <f t="shared" si="4"/>
        <v/>
      </c>
      <c r="O79" s="40" t="str">
        <f t="shared" si="5"/>
        <v/>
      </c>
      <c r="P79" s="40" t="str">
        <f t="shared" si="6"/>
        <v/>
      </c>
      <c r="S79" s="9" t="str">
        <f t="shared" si="7"/>
        <v/>
      </c>
    </row>
    <row r="80" spans="1:19" ht="12.75" customHeight="1" x14ac:dyDescent="0.2">
      <c r="H80" s="52" t="e">
        <f t="shared" si="0"/>
        <v>#VALUE!</v>
      </c>
      <c r="I80" s="37" t="str">
        <f t="shared" si="8"/>
        <v/>
      </c>
      <c r="J80" s="38" t="str">
        <f t="shared" si="1"/>
        <v/>
      </c>
      <c r="K80" s="53">
        <f t="shared" si="2"/>
        <v>0</v>
      </c>
      <c r="L80" s="39" t="str">
        <f t="shared" si="3"/>
        <v/>
      </c>
      <c r="M80" s="40" t="str">
        <f t="shared" si="10"/>
        <v/>
      </c>
      <c r="N80" s="40" t="str">
        <f t="shared" si="4"/>
        <v/>
      </c>
      <c r="O80" s="40" t="str">
        <f t="shared" si="5"/>
        <v/>
      </c>
      <c r="P80" s="40" t="str">
        <f t="shared" si="6"/>
        <v/>
      </c>
      <c r="S80" s="9" t="str">
        <f t="shared" si="7"/>
        <v/>
      </c>
    </row>
    <row r="81" spans="8:19" ht="12.75" customHeight="1" x14ac:dyDescent="0.2">
      <c r="H81" s="52" t="e">
        <f t="shared" si="0"/>
        <v>#VALUE!</v>
      </c>
      <c r="I81" s="37" t="str">
        <f t="shared" si="8"/>
        <v/>
      </c>
      <c r="J81" s="38" t="str">
        <f t="shared" si="1"/>
        <v/>
      </c>
      <c r="K81" s="53">
        <f t="shared" si="2"/>
        <v>0</v>
      </c>
      <c r="L81" s="39" t="str">
        <f t="shared" si="3"/>
        <v/>
      </c>
      <c r="M81" s="40" t="str">
        <f t="shared" si="10"/>
        <v/>
      </c>
      <c r="N81" s="40" t="str">
        <f t="shared" si="4"/>
        <v/>
      </c>
      <c r="O81" s="40" t="str">
        <f t="shared" si="5"/>
        <v/>
      </c>
      <c r="P81" s="40" t="str">
        <f t="shared" si="6"/>
        <v/>
      </c>
      <c r="S81" s="9" t="str">
        <f t="shared" si="7"/>
        <v/>
      </c>
    </row>
    <row r="82" spans="8:19" ht="12.75" customHeight="1" x14ac:dyDescent="0.2">
      <c r="H82" s="52" t="e">
        <f t="shared" si="0"/>
        <v>#VALUE!</v>
      </c>
      <c r="I82" s="37" t="str">
        <f t="shared" si="8"/>
        <v/>
      </c>
      <c r="J82" s="38" t="str">
        <f t="shared" si="1"/>
        <v/>
      </c>
      <c r="K82" s="53">
        <f t="shared" si="2"/>
        <v>0</v>
      </c>
      <c r="L82" s="39" t="str">
        <f t="shared" si="3"/>
        <v/>
      </c>
      <c r="M82" s="40" t="str">
        <f t="shared" si="10"/>
        <v/>
      </c>
      <c r="N82" s="40" t="str">
        <f t="shared" si="4"/>
        <v/>
      </c>
      <c r="O82" s="40" t="str">
        <f t="shared" si="5"/>
        <v/>
      </c>
      <c r="P82" s="40" t="str">
        <f t="shared" si="6"/>
        <v/>
      </c>
      <c r="S82" s="9" t="str">
        <f t="shared" si="7"/>
        <v/>
      </c>
    </row>
    <row r="83" spans="8:19" ht="12.75" customHeight="1" x14ac:dyDescent="0.2">
      <c r="H83" s="52" t="e">
        <f t="shared" ref="H83:H146" si="11">I83/12</f>
        <v>#VALUE!</v>
      </c>
      <c r="I83" s="37" t="str">
        <f t="shared" si="8"/>
        <v/>
      </c>
      <c r="J83" s="38" t="str">
        <f t="shared" si="1"/>
        <v/>
      </c>
      <c r="K83" s="53">
        <f t="shared" si="2"/>
        <v>0</v>
      </c>
      <c r="L83" s="39" t="str">
        <f t="shared" si="3"/>
        <v/>
      </c>
      <c r="M83" s="40" t="str">
        <f t="shared" si="10"/>
        <v/>
      </c>
      <c r="N83" s="40" t="str">
        <f t="shared" si="4"/>
        <v/>
      </c>
      <c r="O83" s="40" t="str">
        <f t="shared" si="5"/>
        <v/>
      </c>
      <c r="P83" s="40" t="str">
        <f t="shared" si="6"/>
        <v/>
      </c>
      <c r="S83" s="9" t="str">
        <f t="shared" si="7"/>
        <v/>
      </c>
    </row>
    <row r="84" spans="8:19" ht="12.75" customHeight="1" x14ac:dyDescent="0.2">
      <c r="H84" s="52" t="e">
        <f t="shared" si="11"/>
        <v>#VALUE!</v>
      </c>
      <c r="I84" s="37" t="str">
        <f t="shared" si="8"/>
        <v/>
      </c>
      <c r="J84" s="38" t="str">
        <f t="shared" si="1"/>
        <v/>
      </c>
      <c r="K84" s="53">
        <f t="shared" ref="K84:K147" si="12">IF(J85="",0,J85)</f>
        <v>0</v>
      </c>
      <c r="L84" s="39" t="str">
        <f t="shared" ref="L84:L147" si="13">IF(J84="","",$L$15)</f>
        <v/>
      </c>
      <c r="M84" s="40" t="str">
        <f t="shared" si="10"/>
        <v/>
      </c>
      <c r="N84" s="40" t="str">
        <f t="shared" ref="N84:N147" si="14">IF(I84&lt;&gt;"",$N$15*M84,"")</f>
        <v/>
      </c>
      <c r="O84" s="40" t="str">
        <f t="shared" ref="O84:O147" si="15">IF(I84&lt;&gt;"",L84-N84,"")</f>
        <v/>
      </c>
      <c r="P84" s="40" t="str">
        <f t="shared" ref="P84:P147" si="16">IF(I84&lt;&gt;"",M84-O84,"")</f>
        <v/>
      </c>
      <c r="S84" s="9" t="str">
        <f t="shared" ref="S84:S147" si="17">I84</f>
        <v/>
      </c>
    </row>
    <row r="85" spans="8:19" ht="12.75" customHeight="1" x14ac:dyDescent="0.2">
      <c r="H85" s="52" t="e">
        <f t="shared" si="11"/>
        <v>#VALUE!</v>
      </c>
      <c r="I85" s="37" t="str">
        <f t="shared" ref="I85:I148" si="18">IF(I84&gt;=$I$15,"",I84+1)</f>
        <v/>
      </c>
      <c r="J85" s="38" t="str">
        <f t="shared" ref="J85:J148" si="19">IF(I85="","",EDATE($J$19,I84))</f>
        <v/>
      </c>
      <c r="K85" s="53">
        <f t="shared" si="12"/>
        <v>0</v>
      </c>
      <c r="L85" s="39" t="str">
        <f t="shared" si="13"/>
        <v/>
      </c>
      <c r="M85" s="40" t="str">
        <f t="shared" si="10"/>
        <v/>
      </c>
      <c r="N85" s="40" t="str">
        <f t="shared" si="14"/>
        <v/>
      </c>
      <c r="O85" s="40" t="str">
        <f t="shared" si="15"/>
        <v/>
      </c>
      <c r="P85" s="40" t="str">
        <f t="shared" si="16"/>
        <v/>
      </c>
      <c r="S85" s="9" t="str">
        <f t="shared" si="17"/>
        <v/>
      </c>
    </row>
    <row r="86" spans="8:19" ht="12.75" customHeight="1" x14ac:dyDescent="0.2">
      <c r="H86" s="52" t="e">
        <f t="shared" si="11"/>
        <v>#VALUE!</v>
      </c>
      <c r="I86" s="37" t="str">
        <f t="shared" si="18"/>
        <v/>
      </c>
      <c r="J86" s="38" t="str">
        <f t="shared" si="19"/>
        <v/>
      </c>
      <c r="K86" s="53">
        <f t="shared" si="12"/>
        <v>0</v>
      </c>
      <c r="L86" s="39" t="str">
        <f t="shared" si="13"/>
        <v/>
      </c>
      <c r="M86" s="40" t="str">
        <f t="shared" si="10"/>
        <v/>
      </c>
      <c r="N86" s="40" t="str">
        <f t="shared" si="14"/>
        <v/>
      </c>
      <c r="O86" s="40" t="str">
        <f t="shared" si="15"/>
        <v/>
      </c>
      <c r="P86" s="40" t="str">
        <f t="shared" si="16"/>
        <v/>
      </c>
      <c r="S86" s="9" t="str">
        <f t="shared" si="17"/>
        <v/>
      </c>
    </row>
    <row r="87" spans="8:19" ht="12.75" customHeight="1" x14ac:dyDescent="0.2">
      <c r="H87" s="52" t="e">
        <f t="shared" si="11"/>
        <v>#VALUE!</v>
      </c>
      <c r="I87" s="37" t="str">
        <f t="shared" si="18"/>
        <v/>
      </c>
      <c r="J87" s="38" t="str">
        <f t="shared" si="19"/>
        <v/>
      </c>
      <c r="K87" s="53">
        <f t="shared" si="12"/>
        <v>0</v>
      </c>
      <c r="L87" s="39" t="str">
        <f t="shared" si="13"/>
        <v/>
      </c>
      <c r="M87" s="40" t="str">
        <f t="shared" si="10"/>
        <v/>
      </c>
      <c r="N87" s="40" t="str">
        <f t="shared" si="14"/>
        <v/>
      </c>
      <c r="O87" s="40" t="str">
        <f t="shared" si="15"/>
        <v/>
      </c>
      <c r="P87" s="40" t="str">
        <f t="shared" si="16"/>
        <v/>
      </c>
      <c r="S87" s="9" t="str">
        <f t="shared" si="17"/>
        <v/>
      </c>
    </row>
    <row r="88" spans="8:19" ht="12.75" customHeight="1" x14ac:dyDescent="0.2">
      <c r="H88" s="52" t="e">
        <f t="shared" si="11"/>
        <v>#VALUE!</v>
      </c>
      <c r="I88" s="37" t="str">
        <f t="shared" si="18"/>
        <v/>
      </c>
      <c r="J88" s="38" t="str">
        <f t="shared" si="19"/>
        <v/>
      </c>
      <c r="K88" s="53">
        <f t="shared" si="12"/>
        <v>0</v>
      </c>
      <c r="L88" s="39" t="str">
        <f t="shared" si="13"/>
        <v/>
      </c>
      <c r="M88" s="40" t="str">
        <f t="shared" si="10"/>
        <v/>
      </c>
      <c r="N88" s="40" t="str">
        <f t="shared" si="14"/>
        <v/>
      </c>
      <c r="O88" s="40" t="str">
        <f t="shared" si="15"/>
        <v/>
      </c>
      <c r="P88" s="40" t="str">
        <f t="shared" si="16"/>
        <v/>
      </c>
      <c r="S88" s="9" t="str">
        <f t="shared" si="17"/>
        <v/>
      </c>
    </row>
    <row r="89" spans="8:19" ht="12.75" customHeight="1" x14ac:dyDescent="0.2">
      <c r="H89" s="52" t="e">
        <f t="shared" si="11"/>
        <v>#VALUE!</v>
      </c>
      <c r="I89" s="37" t="str">
        <f t="shared" si="18"/>
        <v/>
      </c>
      <c r="J89" s="38" t="str">
        <f t="shared" si="19"/>
        <v/>
      </c>
      <c r="K89" s="53">
        <f t="shared" si="12"/>
        <v>0</v>
      </c>
      <c r="L89" s="39" t="str">
        <f t="shared" si="13"/>
        <v/>
      </c>
      <c r="M89" s="40" t="str">
        <f t="shared" si="10"/>
        <v/>
      </c>
      <c r="N89" s="40" t="str">
        <f t="shared" si="14"/>
        <v/>
      </c>
      <c r="O89" s="40" t="str">
        <f t="shared" si="15"/>
        <v/>
      </c>
      <c r="P89" s="40" t="str">
        <f t="shared" si="16"/>
        <v/>
      </c>
      <c r="S89" s="9" t="str">
        <f t="shared" si="17"/>
        <v/>
      </c>
    </row>
    <row r="90" spans="8:19" ht="12.75" customHeight="1" x14ac:dyDescent="0.2">
      <c r="H90" s="52" t="e">
        <f t="shared" si="11"/>
        <v>#VALUE!</v>
      </c>
      <c r="I90" s="37" t="str">
        <f t="shared" si="18"/>
        <v/>
      </c>
      <c r="J90" s="38" t="str">
        <f t="shared" si="19"/>
        <v/>
      </c>
      <c r="K90" s="53">
        <f t="shared" si="12"/>
        <v>0</v>
      </c>
      <c r="L90" s="39" t="str">
        <f t="shared" si="13"/>
        <v/>
      </c>
      <c r="M90" s="40" t="str">
        <f t="shared" si="10"/>
        <v/>
      </c>
      <c r="N90" s="40" t="str">
        <f t="shared" si="14"/>
        <v/>
      </c>
      <c r="O90" s="40" t="str">
        <f t="shared" si="15"/>
        <v/>
      </c>
      <c r="P90" s="40" t="str">
        <f t="shared" si="16"/>
        <v/>
      </c>
      <c r="S90" s="9" t="str">
        <f t="shared" si="17"/>
        <v/>
      </c>
    </row>
    <row r="91" spans="8:19" ht="12.75" customHeight="1" x14ac:dyDescent="0.2">
      <c r="H91" s="52" t="e">
        <f t="shared" si="11"/>
        <v>#VALUE!</v>
      </c>
      <c r="I91" s="37" t="str">
        <f t="shared" si="18"/>
        <v/>
      </c>
      <c r="J91" s="38" t="str">
        <f t="shared" si="19"/>
        <v/>
      </c>
      <c r="K91" s="53">
        <f t="shared" si="12"/>
        <v>0</v>
      </c>
      <c r="L91" s="39" t="str">
        <f t="shared" si="13"/>
        <v/>
      </c>
      <c r="M91" s="40" t="str">
        <f t="shared" si="10"/>
        <v/>
      </c>
      <c r="N91" s="40" t="str">
        <f t="shared" si="14"/>
        <v/>
      </c>
      <c r="O91" s="40" t="str">
        <f t="shared" si="15"/>
        <v/>
      </c>
      <c r="P91" s="40" t="str">
        <f t="shared" si="16"/>
        <v/>
      </c>
      <c r="S91" s="9" t="str">
        <f t="shared" si="17"/>
        <v/>
      </c>
    </row>
    <row r="92" spans="8:19" ht="12.75" customHeight="1" x14ac:dyDescent="0.2">
      <c r="H92" s="52" t="e">
        <f t="shared" si="11"/>
        <v>#VALUE!</v>
      </c>
      <c r="I92" s="37" t="str">
        <f t="shared" si="18"/>
        <v/>
      </c>
      <c r="J92" s="38" t="str">
        <f t="shared" si="19"/>
        <v/>
      </c>
      <c r="K92" s="53">
        <f t="shared" si="12"/>
        <v>0</v>
      </c>
      <c r="L92" s="39" t="str">
        <f t="shared" si="13"/>
        <v/>
      </c>
      <c r="M92" s="40" t="str">
        <f t="shared" si="10"/>
        <v/>
      </c>
      <c r="N92" s="40" t="str">
        <f t="shared" si="14"/>
        <v/>
      </c>
      <c r="O92" s="40" t="str">
        <f t="shared" si="15"/>
        <v/>
      </c>
      <c r="P92" s="40" t="str">
        <f t="shared" si="16"/>
        <v/>
      </c>
      <c r="S92" s="9" t="str">
        <f t="shared" si="17"/>
        <v/>
      </c>
    </row>
    <row r="93" spans="8:19" ht="12.75" customHeight="1" x14ac:dyDescent="0.2">
      <c r="H93" s="52" t="e">
        <f t="shared" si="11"/>
        <v>#VALUE!</v>
      </c>
      <c r="I93" s="37" t="str">
        <f t="shared" si="18"/>
        <v/>
      </c>
      <c r="J93" s="38" t="str">
        <f t="shared" si="19"/>
        <v/>
      </c>
      <c r="K93" s="53">
        <f t="shared" si="12"/>
        <v>0</v>
      </c>
      <c r="L93" s="39" t="str">
        <f t="shared" si="13"/>
        <v/>
      </c>
      <c r="M93" s="40" t="str">
        <f t="shared" si="10"/>
        <v/>
      </c>
      <c r="N93" s="40" t="str">
        <f t="shared" si="14"/>
        <v/>
      </c>
      <c r="O93" s="40" t="str">
        <f t="shared" si="15"/>
        <v/>
      </c>
      <c r="P93" s="40" t="str">
        <f t="shared" si="16"/>
        <v/>
      </c>
      <c r="S93" s="9" t="str">
        <f t="shared" si="17"/>
        <v/>
      </c>
    </row>
    <row r="94" spans="8:19" ht="12.75" customHeight="1" x14ac:dyDescent="0.2">
      <c r="H94" s="52" t="e">
        <f t="shared" si="11"/>
        <v>#VALUE!</v>
      </c>
      <c r="I94" s="37" t="str">
        <f t="shared" si="18"/>
        <v/>
      </c>
      <c r="J94" s="38" t="str">
        <f t="shared" si="19"/>
        <v/>
      </c>
      <c r="K94" s="53">
        <f t="shared" si="12"/>
        <v>0</v>
      </c>
      <c r="L94" s="39" t="str">
        <f t="shared" si="13"/>
        <v/>
      </c>
      <c r="M94" s="40" t="str">
        <f t="shared" si="10"/>
        <v/>
      </c>
      <c r="N94" s="40" t="str">
        <f t="shared" si="14"/>
        <v/>
      </c>
      <c r="O94" s="40" t="str">
        <f t="shared" si="15"/>
        <v/>
      </c>
      <c r="P94" s="40" t="str">
        <f t="shared" si="16"/>
        <v/>
      </c>
      <c r="S94" s="9" t="str">
        <f t="shared" si="17"/>
        <v/>
      </c>
    </row>
    <row r="95" spans="8:19" ht="12.75" customHeight="1" x14ac:dyDescent="0.2">
      <c r="H95" s="52" t="e">
        <f t="shared" si="11"/>
        <v>#VALUE!</v>
      </c>
      <c r="I95" s="37" t="str">
        <f t="shared" si="18"/>
        <v/>
      </c>
      <c r="J95" s="38" t="str">
        <f t="shared" si="19"/>
        <v/>
      </c>
      <c r="K95" s="53">
        <f t="shared" si="12"/>
        <v>0</v>
      </c>
      <c r="L95" s="39" t="str">
        <f t="shared" si="13"/>
        <v/>
      </c>
      <c r="M95" s="40" t="str">
        <f t="shared" si="10"/>
        <v/>
      </c>
      <c r="N95" s="40" t="str">
        <f t="shared" si="14"/>
        <v/>
      </c>
      <c r="O95" s="40" t="str">
        <f t="shared" si="15"/>
        <v/>
      </c>
      <c r="P95" s="40" t="str">
        <f t="shared" si="16"/>
        <v/>
      </c>
      <c r="S95" s="9" t="str">
        <f t="shared" si="17"/>
        <v/>
      </c>
    </row>
    <row r="96" spans="8:19" ht="12.75" customHeight="1" x14ac:dyDescent="0.2">
      <c r="H96" s="52" t="e">
        <f t="shared" si="11"/>
        <v>#VALUE!</v>
      </c>
      <c r="I96" s="37" t="str">
        <f t="shared" si="18"/>
        <v/>
      </c>
      <c r="J96" s="38" t="str">
        <f t="shared" si="19"/>
        <v/>
      </c>
      <c r="K96" s="53">
        <f t="shared" si="12"/>
        <v>0</v>
      </c>
      <c r="L96" s="39" t="str">
        <f t="shared" si="13"/>
        <v/>
      </c>
      <c r="M96" s="40" t="str">
        <f t="shared" si="10"/>
        <v/>
      </c>
      <c r="N96" s="40" t="str">
        <f t="shared" si="14"/>
        <v/>
      </c>
      <c r="O96" s="40" t="str">
        <f t="shared" si="15"/>
        <v/>
      </c>
      <c r="P96" s="40" t="str">
        <f t="shared" si="16"/>
        <v/>
      </c>
      <c r="S96" s="9" t="str">
        <f t="shared" si="17"/>
        <v/>
      </c>
    </row>
    <row r="97" spans="8:19" ht="12.75" customHeight="1" x14ac:dyDescent="0.2">
      <c r="H97" s="52" t="e">
        <f t="shared" si="11"/>
        <v>#VALUE!</v>
      </c>
      <c r="I97" s="37" t="str">
        <f t="shared" si="18"/>
        <v/>
      </c>
      <c r="J97" s="38" t="str">
        <f t="shared" si="19"/>
        <v/>
      </c>
      <c r="K97" s="53">
        <f t="shared" si="12"/>
        <v>0</v>
      </c>
      <c r="L97" s="39" t="str">
        <f t="shared" si="13"/>
        <v/>
      </c>
      <c r="M97" s="40" t="str">
        <f t="shared" si="10"/>
        <v/>
      </c>
      <c r="N97" s="40" t="str">
        <f t="shared" si="14"/>
        <v/>
      </c>
      <c r="O97" s="40" t="str">
        <f t="shared" si="15"/>
        <v/>
      </c>
      <c r="P97" s="40" t="str">
        <f t="shared" si="16"/>
        <v/>
      </c>
      <c r="S97" s="9" t="str">
        <f t="shared" si="17"/>
        <v/>
      </c>
    </row>
    <row r="98" spans="8:19" ht="12.75" customHeight="1" x14ac:dyDescent="0.2">
      <c r="H98" s="52" t="e">
        <f t="shared" si="11"/>
        <v>#VALUE!</v>
      </c>
      <c r="I98" s="37" t="str">
        <f t="shared" si="18"/>
        <v/>
      </c>
      <c r="J98" s="38" t="str">
        <f t="shared" si="19"/>
        <v/>
      </c>
      <c r="K98" s="53">
        <f t="shared" si="12"/>
        <v>0</v>
      </c>
      <c r="L98" s="39" t="str">
        <f t="shared" si="13"/>
        <v/>
      </c>
      <c r="M98" s="40" t="str">
        <f t="shared" si="10"/>
        <v/>
      </c>
      <c r="N98" s="40" t="str">
        <f t="shared" si="14"/>
        <v/>
      </c>
      <c r="O98" s="40" t="str">
        <f t="shared" si="15"/>
        <v/>
      </c>
      <c r="P98" s="40" t="str">
        <f t="shared" si="16"/>
        <v/>
      </c>
      <c r="S98" s="9" t="str">
        <f t="shared" si="17"/>
        <v/>
      </c>
    </row>
    <row r="99" spans="8:19" ht="12.75" customHeight="1" x14ac:dyDescent="0.2">
      <c r="H99" s="52" t="e">
        <f t="shared" si="11"/>
        <v>#VALUE!</v>
      </c>
      <c r="I99" s="37" t="str">
        <f t="shared" si="18"/>
        <v/>
      </c>
      <c r="J99" s="38" t="str">
        <f t="shared" si="19"/>
        <v/>
      </c>
      <c r="K99" s="53">
        <f t="shared" si="12"/>
        <v>0</v>
      </c>
      <c r="L99" s="39" t="str">
        <f t="shared" si="13"/>
        <v/>
      </c>
      <c r="M99" s="40" t="str">
        <f t="shared" si="10"/>
        <v/>
      </c>
      <c r="N99" s="40" t="str">
        <f t="shared" si="14"/>
        <v/>
      </c>
      <c r="O99" s="40" t="str">
        <f t="shared" si="15"/>
        <v/>
      </c>
      <c r="P99" s="40" t="str">
        <f t="shared" si="16"/>
        <v/>
      </c>
      <c r="S99" s="9" t="str">
        <f t="shared" si="17"/>
        <v/>
      </c>
    </row>
    <row r="100" spans="8:19" ht="12.75" customHeight="1" x14ac:dyDescent="0.2">
      <c r="H100" s="52" t="e">
        <f t="shared" si="11"/>
        <v>#VALUE!</v>
      </c>
      <c r="I100" s="37" t="str">
        <f t="shared" si="18"/>
        <v/>
      </c>
      <c r="J100" s="38" t="str">
        <f t="shared" si="19"/>
        <v/>
      </c>
      <c r="K100" s="53">
        <f t="shared" si="12"/>
        <v>0</v>
      </c>
      <c r="L100" s="39" t="str">
        <f t="shared" si="13"/>
        <v/>
      </c>
      <c r="M100" s="40" t="str">
        <f t="shared" si="10"/>
        <v/>
      </c>
      <c r="N100" s="40" t="str">
        <f t="shared" si="14"/>
        <v/>
      </c>
      <c r="O100" s="40" t="str">
        <f t="shared" si="15"/>
        <v/>
      </c>
      <c r="P100" s="40" t="str">
        <f t="shared" si="16"/>
        <v/>
      </c>
      <c r="S100" s="9" t="str">
        <f t="shared" si="17"/>
        <v/>
      </c>
    </row>
    <row r="101" spans="8:19" ht="12.75" customHeight="1" x14ac:dyDescent="0.2">
      <c r="H101" s="52" t="e">
        <f t="shared" si="11"/>
        <v>#VALUE!</v>
      </c>
      <c r="I101" s="37" t="str">
        <f t="shared" si="18"/>
        <v/>
      </c>
      <c r="J101" s="38" t="str">
        <f t="shared" si="19"/>
        <v/>
      </c>
      <c r="K101" s="53">
        <f t="shared" si="12"/>
        <v>0</v>
      </c>
      <c r="L101" s="39" t="str">
        <f t="shared" si="13"/>
        <v/>
      </c>
      <c r="M101" s="40" t="str">
        <f t="shared" si="10"/>
        <v/>
      </c>
      <c r="N101" s="40" t="str">
        <f t="shared" si="14"/>
        <v/>
      </c>
      <c r="O101" s="40" t="str">
        <f t="shared" si="15"/>
        <v/>
      </c>
      <c r="P101" s="40" t="str">
        <f t="shared" si="16"/>
        <v/>
      </c>
      <c r="S101" s="9" t="str">
        <f t="shared" si="17"/>
        <v/>
      </c>
    </row>
    <row r="102" spans="8:19" ht="12.75" customHeight="1" x14ac:dyDescent="0.2">
      <c r="H102" s="52" t="e">
        <f t="shared" si="11"/>
        <v>#VALUE!</v>
      </c>
      <c r="I102" s="37" t="str">
        <f t="shared" si="18"/>
        <v/>
      </c>
      <c r="J102" s="38" t="str">
        <f t="shared" si="19"/>
        <v/>
      </c>
      <c r="K102" s="53">
        <f t="shared" si="12"/>
        <v>0</v>
      </c>
      <c r="L102" s="39" t="str">
        <f t="shared" si="13"/>
        <v/>
      </c>
      <c r="M102" s="40" t="str">
        <f t="shared" si="10"/>
        <v/>
      </c>
      <c r="N102" s="40" t="str">
        <f t="shared" si="14"/>
        <v/>
      </c>
      <c r="O102" s="40" t="str">
        <f t="shared" si="15"/>
        <v/>
      </c>
      <c r="P102" s="40" t="str">
        <f t="shared" si="16"/>
        <v/>
      </c>
      <c r="S102" s="9" t="str">
        <f t="shared" si="17"/>
        <v/>
      </c>
    </row>
    <row r="103" spans="8:19" ht="12.75" customHeight="1" x14ac:dyDescent="0.2">
      <c r="H103" s="52" t="e">
        <f t="shared" si="11"/>
        <v>#VALUE!</v>
      </c>
      <c r="I103" s="37" t="str">
        <f t="shared" si="18"/>
        <v/>
      </c>
      <c r="J103" s="38" t="str">
        <f t="shared" si="19"/>
        <v/>
      </c>
      <c r="K103" s="53">
        <f t="shared" si="12"/>
        <v>0</v>
      </c>
      <c r="L103" s="39" t="str">
        <f t="shared" si="13"/>
        <v/>
      </c>
      <c r="M103" s="40" t="str">
        <f t="shared" si="10"/>
        <v/>
      </c>
      <c r="N103" s="40" t="str">
        <f t="shared" si="14"/>
        <v/>
      </c>
      <c r="O103" s="40" t="str">
        <f t="shared" si="15"/>
        <v/>
      </c>
      <c r="P103" s="40" t="str">
        <f t="shared" si="16"/>
        <v/>
      </c>
      <c r="S103" s="9" t="str">
        <f t="shared" si="17"/>
        <v/>
      </c>
    </row>
    <row r="104" spans="8:19" ht="12.75" customHeight="1" x14ac:dyDescent="0.2">
      <c r="H104" s="52" t="e">
        <f t="shared" si="11"/>
        <v>#VALUE!</v>
      </c>
      <c r="I104" s="37" t="str">
        <f t="shared" si="18"/>
        <v/>
      </c>
      <c r="J104" s="38" t="str">
        <f t="shared" si="19"/>
        <v/>
      </c>
      <c r="K104" s="53">
        <f t="shared" si="12"/>
        <v>0</v>
      </c>
      <c r="L104" s="39" t="str">
        <f t="shared" si="13"/>
        <v/>
      </c>
      <c r="M104" s="40" t="str">
        <f t="shared" si="10"/>
        <v/>
      </c>
      <c r="N104" s="40" t="str">
        <f t="shared" si="14"/>
        <v/>
      </c>
      <c r="O104" s="40" t="str">
        <f t="shared" si="15"/>
        <v/>
      </c>
      <c r="P104" s="40" t="str">
        <f t="shared" si="16"/>
        <v/>
      </c>
      <c r="S104" s="9" t="str">
        <f t="shared" si="17"/>
        <v/>
      </c>
    </row>
    <row r="105" spans="8:19" ht="12.75" customHeight="1" x14ac:dyDescent="0.2">
      <c r="H105" s="52" t="e">
        <f t="shared" si="11"/>
        <v>#VALUE!</v>
      </c>
      <c r="I105" s="37" t="str">
        <f t="shared" si="18"/>
        <v/>
      </c>
      <c r="J105" s="38" t="str">
        <f t="shared" si="19"/>
        <v/>
      </c>
      <c r="K105" s="53">
        <f t="shared" si="12"/>
        <v>0</v>
      </c>
      <c r="L105" s="39" t="str">
        <f t="shared" si="13"/>
        <v/>
      </c>
      <c r="M105" s="40" t="str">
        <f t="shared" si="10"/>
        <v/>
      </c>
      <c r="N105" s="40" t="str">
        <f t="shared" si="14"/>
        <v/>
      </c>
      <c r="O105" s="40" t="str">
        <f t="shared" si="15"/>
        <v/>
      </c>
      <c r="P105" s="40" t="str">
        <f t="shared" si="16"/>
        <v/>
      </c>
      <c r="S105" s="9" t="str">
        <f t="shared" si="17"/>
        <v/>
      </c>
    </row>
    <row r="106" spans="8:19" ht="12.75" customHeight="1" x14ac:dyDescent="0.2">
      <c r="H106" s="52" t="e">
        <f t="shared" si="11"/>
        <v>#VALUE!</v>
      </c>
      <c r="I106" s="37" t="str">
        <f t="shared" si="18"/>
        <v/>
      </c>
      <c r="J106" s="38" t="str">
        <f t="shared" si="19"/>
        <v/>
      </c>
      <c r="K106" s="53">
        <f t="shared" si="12"/>
        <v>0</v>
      </c>
      <c r="L106" s="39" t="str">
        <f t="shared" si="13"/>
        <v/>
      </c>
      <c r="M106" s="40" t="str">
        <f t="shared" si="10"/>
        <v/>
      </c>
      <c r="N106" s="40" t="str">
        <f t="shared" si="14"/>
        <v/>
      </c>
      <c r="O106" s="40" t="str">
        <f t="shared" si="15"/>
        <v/>
      </c>
      <c r="P106" s="40" t="str">
        <f t="shared" si="16"/>
        <v/>
      </c>
      <c r="S106" s="9" t="str">
        <f t="shared" si="17"/>
        <v/>
      </c>
    </row>
    <row r="107" spans="8:19" ht="12.75" customHeight="1" x14ac:dyDescent="0.2">
      <c r="H107" s="52" t="e">
        <f t="shared" si="11"/>
        <v>#VALUE!</v>
      </c>
      <c r="I107" s="37" t="str">
        <f t="shared" si="18"/>
        <v/>
      </c>
      <c r="J107" s="38" t="str">
        <f t="shared" si="19"/>
        <v/>
      </c>
      <c r="K107" s="53">
        <f t="shared" si="12"/>
        <v>0</v>
      </c>
      <c r="L107" s="39" t="str">
        <f t="shared" si="13"/>
        <v/>
      </c>
      <c r="M107" s="40" t="str">
        <f t="shared" si="10"/>
        <v/>
      </c>
      <c r="N107" s="40" t="str">
        <f t="shared" si="14"/>
        <v/>
      </c>
      <c r="O107" s="40" t="str">
        <f t="shared" si="15"/>
        <v/>
      </c>
      <c r="P107" s="40" t="str">
        <f t="shared" si="16"/>
        <v/>
      </c>
      <c r="S107" s="9" t="str">
        <f t="shared" si="17"/>
        <v/>
      </c>
    </row>
    <row r="108" spans="8:19" ht="12.75" customHeight="1" x14ac:dyDescent="0.2">
      <c r="H108" s="52" t="e">
        <f t="shared" si="11"/>
        <v>#VALUE!</v>
      </c>
      <c r="I108" s="37" t="str">
        <f t="shared" si="18"/>
        <v/>
      </c>
      <c r="J108" s="38" t="str">
        <f t="shared" si="19"/>
        <v/>
      </c>
      <c r="K108" s="53">
        <f t="shared" si="12"/>
        <v>0</v>
      </c>
      <c r="L108" s="39" t="str">
        <f t="shared" si="13"/>
        <v/>
      </c>
      <c r="M108" s="40" t="str">
        <f t="shared" si="10"/>
        <v/>
      </c>
      <c r="N108" s="40" t="str">
        <f t="shared" si="14"/>
        <v/>
      </c>
      <c r="O108" s="40" t="str">
        <f t="shared" si="15"/>
        <v/>
      </c>
      <c r="P108" s="40" t="str">
        <f t="shared" si="16"/>
        <v/>
      </c>
      <c r="S108" s="9" t="str">
        <f t="shared" si="17"/>
        <v/>
      </c>
    </row>
    <row r="109" spans="8:19" ht="12.75" customHeight="1" x14ac:dyDescent="0.2">
      <c r="H109" s="52" t="e">
        <f t="shared" si="11"/>
        <v>#VALUE!</v>
      </c>
      <c r="I109" s="37" t="str">
        <f t="shared" si="18"/>
        <v/>
      </c>
      <c r="J109" s="38" t="str">
        <f t="shared" si="19"/>
        <v/>
      </c>
      <c r="K109" s="53">
        <f t="shared" si="12"/>
        <v>0</v>
      </c>
      <c r="L109" s="39" t="str">
        <f t="shared" si="13"/>
        <v/>
      </c>
      <c r="M109" s="40" t="str">
        <f t="shared" si="10"/>
        <v/>
      </c>
      <c r="N109" s="40" t="str">
        <f t="shared" si="14"/>
        <v/>
      </c>
      <c r="O109" s="40" t="str">
        <f t="shared" si="15"/>
        <v/>
      </c>
      <c r="P109" s="40" t="str">
        <f t="shared" si="16"/>
        <v/>
      </c>
      <c r="S109" s="9" t="str">
        <f t="shared" si="17"/>
        <v/>
      </c>
    </row>
    <row r="110" spans="8:19" ht="12.75" customHeight="1" x14ac:dyDescent="0.2">
      <c r="H110" s="52" t="e">
        <f t="shared" si="11"/>
        <v>#VALUE!</v>
      </c>
      <c r="I110" s="37" t="str">
        <f t="shared" si="18"/>
        <v/>
      </c>
      <c r="J110" s="38" t="str">
        <f t="shared" si="19"/>
        <v/>
      </c>
      <c r="K110" s="53">
        <f t="shared" si="12"/>
        <v>0</v>
      </c>
      <c r="L110" s="39" t="str">
        <f t="shared" si="13"/>
        <v/>
      </c>
      <c r="M110" s="40" t="str">
        <f t="shared" si="10"/>
        <v/>
      </c>
      <c r="N110" s="40" t="str">
        <f t="shared" si="14"/>
        <v/>
      </c>
      <c r="O110" s="40" t="str">
        <f t="shared" si="15"/>
        <v/>
      </c>
      <c r="P110" s="40" t="str">
        <f t="shared" si="16"/>
        <v/>
      </c>
      <c r="S110" s="9" t="str">
        <f t="shared" si="17"/>
        <v/>
      </c>
    </row>
    <row r="111" spans="8:19" ht="12.75" customHeight="1" x14ac:dyDescent="0.2">
      <c r="H111" s="52" t="e">
        <f t="shared" si="11"/>
        <v>#VALUE!</v>
      </c>
      <c r="I111" s="37" t="str">
        <f t="shared" si="18"/>
        <v/>
      </c>
      <c r="J111" s="38" t="str">
        <f t="shared" si="19"/>
        <v/>
      </c>
      <c r="K111" s="53">
        <f t="shared" si="12"/>
        <v>0</v>
      </c>
      <c r="L111" s="39" t="str">
        <f t="shared" si="13"/>
        <v/>
      </c>
      <c r="M111" s="40" t="str">
        <f t="shared" si="10"/>
        <v/>
      </c>
      <c r="N111" s="40" t="str">
        <f t="shared" si="14"/>
        <v/>
      </c>
      <c r="O111" s="40" t="str">
        <f t="shared" si="15"/>
        <v/>
      </c>
      <c r="P111" s="40" t="str">
        <f t="shared" si="16"/>
        <v/>
      </c>
      <c r="S111" s="9" t="str">
        <f t="shared" si="17"/>
        <v/>
      </c>
    </row>
    <row r="112" spans="8:19" ht="12.75" customHeight="1" x14ac:dyDescent="0.2">
      <c r="H112" s="52" t="e">
        <f t="shared" si="11"/>
        <v>#VALUE!</v>
      </c>
      <c r="I112" s="37" t="str">
        <f t="shared" si="18"/>
        <v/>
      </c>
      <c r="J112" s="38" t="str">
        <f t="shared" si="19"/>
        <v/>
      </c>
      <c r="K112" s="53">
        <f t="shared" si="12"/>
        <v>0</v>
      </c>
      <c r="L112" s="39" t="str">
        <f t="shared" si="13"/>
        <v/>
      </c>
      <c r="M112" s="40" t="str">
        <f t="shared" si="10"/>
        <v/>
      </c>
      <c r="N112" s="40" t="str">
        <f t="shared" si="14"/>
        <v/>
      </c>
      <c r="O112" s="40" t="str">
        <f t="shared" si="15"/>
        <v/>
      </c>
      <c r="P112" s="40" t="str">
        <f t="shared" si="16"/>
        <v/>
      </c>
      <c r="S112" s="9" t="str">
        <f t="shared" si="17"/>
        <v/>
      </c>
    </row>
    <row r="113" spans="8:19" ht="12.75" customHeight="1" x14ac:dyDescent="0.2">
      <c r="H113" s="52" t="e">
        <f t="shared" si="11"/>
        <v>#VALUE!</v>
      </c>
      <c r="I113" s="37" t="str">
        <f t="shared" si="18"/>
        <v/>
      </c>
      <c r="J113" s="38" t="str">
        <f t="shared" si="19"/>
        <v/>
      </c>
      <c r="K113" s="53">
        <f t="shared" si="12"/>
        <v>0</v>
      </c>
      <c r="L113" s="39" t="str">
        <f t="shared" si="13"/>
        <v/>
      </c>
      <c r="M113" s="40" t="str">
        <f t="shared" si="10"/>
        <v/>
      </c>
      <c r="N113" s="40" t="str">
        <f t="shared" si="14"/>
        <v/>
      </c>
      <c r="O113" s="40" t="str">
        <f t="shared" si="15"/>
        <v/>
      </c>
      <c r="P113" s="40" t="str">
        <f t="shared" si="16"/>
        <v/>
      </c>
      <c r="S113" s="9" t="str">
        <f t="shared" si="17"/>
        <v/>
      </c>
    </row>
    <row r="114" spans="8:19" ht="12.75" customHeight="1" x14ac:dyDescent="0.2">
      <c r="H114" s="52" t="e">
        <f t="shared" si="11"/>
        <v>#VALUE!</v>
      </c>
      <c r="I114" s="37" t="str">
        <f t="shared" si="18"/>
        <v/>
      </c>
      <c r="J114" s="38" t="str">
        <f t="shared" si="19"/>
        <v/>
      </c>
      <c r="K114" s="53">
        <f t="shared" si="12"/>
        <v>0</v>
      </c>
      <c r="L114" s="39" t="str">
        <f t="shared" si="13"/>
        <v/>
      </c>
      <c r="M114" s="40" t="str">
        <f t="shared" si="10"/>
        <v/>
      </c>
      <c r="N114" s="40" t="str">
        <f t="shared" si="14"/>
        <v/>
      </c>
      <c r="O114" s="40" t="str">
        <f t="shared" si="15"/>
        <v/>
      </c>
      <c r="P114" s="40" t="str">
        <f t="shared" si="16"/>
        <v/>
      </c>
      <c r="S114" s="9" t="str">
        <f t="shared" si="17"/>
        <v/>
      </c>
    </row>
    <row r="115" spans="8:19" ht="12.75" customHeight="1" x14ac:dyDescent="0.2">
      <c r="H115" s="52" t="e">
        <f t="shared" si="11"/>
        <v>#VALUE!</v>
      </c>
      <c r="I115" s="37" t="str">
        <f t="shared" si="18"/>
        <v/>
      </c>
      <c r="J115" s="38" t="str">
        <f t="shared" si="19"/>
        <v/>
      </c>
      <c r="K115" s="53">
        <f t="shared" si="12"/>
        <v>0</v>
      </c>
      <c r="L115" s="39" t="str">
        <f t="shared" si="13"/>
        <v/>
      </c>
      <c r="M115" s="40" t="str">
        <f t="shared" si="10"/>
        <v/>
      </c>
      <c r="N115" s="40" t="str">
        <f t="shared" si="14"/>
        <v/>
      </c>
      <c r="O115" s="40" t="str">
        <f t="shared" si="15"/>
        <v/>
      </c>
      <c r="P115" s="40" t="str">
        <f t="shared" si="16"/>
        <v/>
      </c>
      <c r="S115" s="9" t="str">
        <f t="shared" si="17"/>
        <v/>
      </c>
    </row>
    <row r="116" spans="8:19" ht="12.75" customHeight="1" x14ac:dyDescent="0.2">
      <c r="H116" s="52" t="e">
        <f t="shared" si="11"/>
        <v>#VALUE!</v>
      </c>
      <c r="I116" s="37" t="str">
        <f t="shared" si="18"/>
        <v/>
      </c>
      <c r="J116" s="38" t="str">
        <f t="shared" si="19"/>
        <v/>
      </c>
      <c r="K116" s="53">
        <f t="shared" si="12"/>
        <v>0</v>
      </c>
      <c r="L116" s="39" t="str">
        <f t="shared" si="13"/>
        <v/>
      </c>
      <c r="M116" s="40" t="str">
        <f t="shared" si="10"/>
        <v/>
      </c>
      <c r="N116" s="40" t="str">
        <f t="shared" si="14"/>
        <v/>
      </c>
      <c r="O116" s="40" t="str">
        <f t="shared" si="15"/>
        <v/>
      </c>
      <c r="P116" s="40" t="str">
        <f t="shared" si="16"/>
        <v/>
      </c>
      <c r="S116" s="9" t="str">
        <f t="shared" si="17"/>
        <v/>
      </c>
    </row>
    <row r="117" spans="8:19" ht="12.75" customHeight="1" x14ac:dyDescent="0.2">
      <c r="H117" s="52" t="e">
        <f t="shared" si="11"/>
        <v>#VALUE!</v>
      </c>
      <c r="I117" s="37" t="str">
        <f t="shared" si="18"/>
        <v/>
      </c>
      <c r="J117" s="38" t="str">
        <f t="shared" si="19"/>
        <v/>
      </c>
      <c r="K117" s="53">
        <f t="shared" si="12"/>
        <v>0</v>
      </c>
      <c r="L117" s="39" t="str">
        <f t="shared" si="13"/>
        <v/>
      </c>
      <c r="M117" s="40" t="str">
        <f t="shared" si="10"/>
        <v/>
      </c>
      <c r="N117" s="40" t="str">
        <f t="shared" si="14"/>
        <v/>
      </c>
      <c r="O117" s="40" t="str">
        <f t="shared" si="15"/>
        <v/>
      </c>
      <c r="P117" s="40" t="str">
        <f t="shared" si="16"/>
        <v/>
      </c>
      <c r="S117" s="9" t="str">
        <f t="shared" si="17"/>
        <v/>
      </c>
    </row>
    <row r="118" spans="8:19" ht="12.75" customHeight="1" x14ac:dyDescent="0.2">
      <c r="H118" s="52" t="e">
        <f t="shared" si="11"/>
        <v>#VALUE!</v>
      </c>
      <c r="I118" s="37" t="str">
        <f t="shared" si="18"/>
        <v/>
      </c>
      <c r="J118" s="38" t="str">
        <f t="shared" si="19"/>
        <v/>
      </c>
      <c r="K118" s="53">
        <f t="shared" si="12"/>
        <v>0</v>
      </c>
      <c r="L118" s="39" t="str">
        <f t="shared" si="13"/>
        <v/>
      </c>
      <c r="M118" s="40" t="str">
        <f t="shared" si="10"/>
        <v/>
      </c>
      <c r="N118" s="40" t="str">
        <f t="shared" si="14"/>
        <v/>
      </c>
      <c r="O118" s="40" t="str">
        <f t="shared" si="15"/>
        <v/>
      </c>
      <c r="P118" s="40" t="str">
        <f t="shared" si="16"/>
        <v/>
      </c>
      <c r="S118" s="9" t="str">
        <f t="shared" si="17"/>
        <v/>
      </c>
    </row>
    <row r="119" spans="8:19" ht="12.75" customHeight="1" x14ac:dyDescent="0.2">
      <c r="H119" s="52" t="e">
        <f t="shared" si="11"/>
        <v>#VALUE!</v>
      </c>
      <c r="I119" s="37" t="str">
        <f t="shared" si="18"/>
        <v/>
      </c>
      <c r="J119" s="38" t="str">
        <f t="shared" si="19"/>
        <v/>
      </c>
      <c r="K119" s="53">
        <f t="shared" si="12"/>
        <v>0</v>
      </c>
      <c r="L119" s="39" t="str">
        <f t="shared" si="13"/>
        <v/>
      </c>
      <c r="M119" s="40" t="str">
        <f t="shared" si="10"/>
        <v/>
      </c>
      <c r="N119" s="40" t="str">
        <f t="shared" si="14"/>
        <v/>
      </c>
      <c r="O119" s="40" t="str">
        <f t="shared" si="15"/>
        <v/>
      </c>
      <c r="P119" s="40" t="str">
        <f t="shared" si="16"/>
        <v/>
      </c>
      <c r="S119" s="9" t="str">
        <f t="shared" si="17"/>
        <v/>
      </c>
    </row>
    <row r="120" spans="8:19" ht="12.75" customHeight="1" x14ac:dyDescent="0.2">
      <c r="H120" s="52" t="e">
        <f t="shared" si="11"/>
        <v>#VALUE!</v>
      </c>
      <c r="I120" s="37" t="str">
        <f t="shared" si="18"/>
        <v/>
      </c>
      <c r="J120" s="38" t="str">
        <f t="shared" si="19"/>
        <v/>
      </c>
      <c r="K120" s="53">
        <f t="shared" si="12"/>
        <v>0</v>
      </c>
      <c r="L120" s="39" t="str">
        <f t="shared" si="13"/>
        <v/>
      </c>
      <c r="M120" s="40" t="str">
        <f t="shared" si="10"/>
        <v/>
      </c>
      <c r="N120" s="40" t="str">
        <f t="shared" si="14"/>
        <v/>
      </c>
      <c r="O120" s="40" t="str">
        <f t="shared" si="15"/>
        <v/>
      </c>
      <c r="P120" s="40" t="str">
        <f t="shared" si="16"/>
        <v/>
      </c>
      <c r="S120" s="9" t="str">
        <f t="shared" si="17"/>
        <v/>
      </c>
    </row>
    <row r="121" spans="8:19" ht="12.75" customHeight="1" x14ac:dyDescent="0.2">
      <c r="H121" s="52" t="e">
        <f t="shared" si="11"/>
        <v>#VALUE!</v>
      </c>
      <c r="I121" s="37" t="str">
        <f t="shared" si="18"/>
        <v/>
      </c>
      <c r="J121" s="38" t="str">
        <f t="shared" si="19"/>
        <v/>
      </c>
      <c r="K121" s="53">
        <f t="shared" si="12"/>
        <v>0</v>
      </c>
      <c r="L121" s="39" t="str">
        <f t="shared" si="13"/>
        <v/>
      </c>
      <c r="M121" s="40" t="str">
        <f t="shared" si="10"/>
        <v/>
      </c>
      <c r="N121" s="40" t="str">
        <f t="shared" si="14"/>
        <v/>
      </c>
      <c r="O121" s="40" t="str">
        <f t="shared" si="15"/>
        <v/>
      </c>
      <c r="P121" s="40" t="str">
        <f t="shared" si="16"/>
        <v/>
      </c>
      <c r="S121" s="9" t="str">
        <f t="shared" si="17"/>
        <v/>
      </c>
    </row>
    <row r="122" spans="8:19" ht="12.75" customHeight="1" x14ac:dyDescent="0.2">
      <c r="H122" s="52" t="e">
        <f t="shared" si="11"/>
        <v>#VALUE!</v>
      </c>
      <c r="I122" s="37" t="str">
        <f t="shared" si="18"/>
        <v/>
      </c>
      <c r="J122" s="38" t="str">
        <f t="shared" si="19"/>
        <v/>
      </c>
      <c r="K122" s="53">
        <f t="shared" si="12"/>
        <v>0</v>
      </c>
      <c r="L122" s="39" t="str">
        <f t="shared" si="13"/>
        <v/>
      </c>
      <c r="M122" s="40" t="str">
        <f t="shared" si="10"/>
        <v/>
      </c>
      <c r="N122" s="40" t="str">
        <f t="shared" si="14"/>
        <v/>
      </c>
      <c r="O122" s="40" t="str">
        <f t="shared" si="15"/>
        <v/>
      </c>
      <c r="P122" s="40" t="str">
        <f t="shared" si="16"/>
        <v/>
      </c>
      <c r="S122" s="9" t="str">
        <f t="shared" si="17"/>
        <v/>
      </c>
    </row>
    <row r="123" spans="8:19" ht="12.75" customHeight="1" x14ac:dyDescent="0.2">
      <c r="H123" s="52" t="e">
        <f t="shared" si="11"/>
        <v>#VALUE!</v>
      </c>
      <c r="I123" s="37" t="str">
        <f t="shared" si="18"/>
        <v/>
      </c>
      <c r="J123" s="38" t="str">
        <f t="shared" si="19"/>
        <v/>
      </c>
      <c r="K123" s="53">
        <f t="shared" si="12"/>
        <v>0</v>
      </c>
      <c r="L123" s="39" t="str">
        <f t="shared" si="13"/>
        <v/>
      </c>
      <c r="M123" s="40" t="str">
        <f t="shared" si="10"/>
        <v/>
      </c>
      <c r="N123" s="40" t="str">
        <f t="shared" si="14"/>
        <v/>
      </c>
      <c r="O123" s="40" t="str">
        <f t="shared" si="15"/>
        <v/>
      </c>
      <c r="P123" s="40" t="str">
        <f t="shared" si="16"/>
        <v/>
      </c>
      <c r="S123" s="9" t="str">
        <f t="shared" si="17"/>
        <v/>
      </c>
    </row>
    <row r="124" spans="8:19" ht="12.75" customHeight="1" x14ac:dyDescent="0.2">
      <c r="H124" s="52" t="e">
        <f t="shared" si="11"/>
        <v>#VALUE!</v>
      </c>
      <c r="I124" s="37" t="str">
        <f t="shared" si="18"/>
        <v/>
      </c>
      <c r="J124" s="38" t="str">
        <f t="shared" si="19"/>
        <v/>
      </c>
      <c r="K124" s="53">
        <f t="shared" si="12"/>
        <v>0</v>
      </c>
      <c r="L124" s="39" t="str">
        <f t="shared" si="13"/>
        <v/>
      </c>
      <c r="M124" s="40" t="str">
        <f t="shared" si="10"/>
        <v/>
      </c>
      <c r="N124" s="40" t="str">
        <f t="shared" si="14"/>
        <v/>
      </c>
      <c r="O124" s="40" t="str">
        <f t="shared" si="15"/>
        <v/>
      </c>
      <c r="P124" s="40" t="str">
        <f t="shared" si="16"/>
        <v/>
      </c>
      <c r="S124" s="9" t="str">
        <f t="shared" si="17"/>
        <v/>
      </c>
    </row>
    <row r="125" spans="8:19" ht="12.75" customHeight="1" x14ac:dyDescent="0.2">
      <c r="H125" s="52" t="e">
        <f t="shared" si="11"/>
        <v>#VALUE!</v>
      </c>
      <c r="I125" s="37" t="str">
        <f t="shared" si="18"/>
        <v/>
      </c>
      <c r="J125" s="38" t="str">
        <f t="shared" si="19"/>
        <v/>
      </c>
      <c r="K125" s="53">
        <f t="shared" si="12"/>
        <v>0</v>
      </c>
      <c r="L125" s="39" t="str">
        <f t="shared" si="13"/>
        <v/>
      </c>
      <c r="M125" s="40" t="str">
        <f t="shared" si="10"/>
        <v/>
      </c>
      <c r="N125" s="40" t="str">
        <f t="shared" si="14"/>
        <v/>
      </c>
      <c r="O125" s="40" t="str">
        <f t="shared" si="15"/>
        <v/>
      </c>
      <c r="P125" s="40" t="str">
        <f t="shared" si="16"/>
        <v/>
      </c>
      <c r="S125" s="9" t="str">
        <f t="shared" si="17"/>
        <v/>
      </c>
    </row>
    <row r="126" spans="8:19" ht="12.75" customHeight="1" x14ac:dyDescent="0.2">
      <c r="H126" s="52" t="e">
        <f t="shared" si="11"/>
        <v>#VALUE!</v>
      </c>
      <c r="I126" s="37" t="str">
        <f t="shared" si="18"/>
        <v/>
      </c>
      <c r="J126" s="38" t="str">
        <f t="shared" si="19"/>
        <v/>
      </c>
      <c r="K126" s="53">
        <f t="shared" si="12"/>
        <v>0</v>
      </c>
      <c r="L126" s="39" t="str">
        <f t="shared" si="13"/>
        <v/>
      </c>
      <c r="M126" s="40" t="str">
        <f t="shared" si="10"/>
        <v/>
      </c>
      <c r="N126" s="40" t="str">
        <f t="shared" si="14"/>
        <v/>
      </c>
      <c r="O126" s="40" t="str">
        <f t="shared" si="15"/>
        <v/>
      </c>
      <c r="P126" s="40" t="str">
        <f t="shared" si="16"/>
        <v/>
      </c>
      <c r="S126" s="9" t="str">
        <f t="shared" si="17"/>
        <v/>
      </c>
    </row>
    <row r="127" spans="8:19" ht="12.75" customHeight="1" x14ac:dyDescent="0.2">
      <c r="H127" s="52" t="e">
        <f t="shared" si="11"/>
        <v>#VALUE!</v>
      </c>
      <c r="I127" s="37" t="str">
        <f t="shared" si="18"/>
        <v/>
      </c>
      <c r="J127" s="38" t="str">
        <f t="shared" si="19"/>
        <v/>
      </c>
      <c r="K127" s="53">
        <f t="shared" si="12"/>
        <v>0</v>
      </c>
      <c r="L127" s="39" t="str">
        <f t="shared" si="13"/>
        <v/>
      </c>
      <c r="M127" s="40" t="str">
        <f t="shared" si="10"/>
        <v/>
      </c>
      <c r="N127" s="40" t="str">
        <f t="shared" si="14"/>
        <v/>
      </c>
      <c r="O127" s="40" t="str">
        <f t="shared" si="15"/>
        <v/>
      </c>
      <c r="P127" s="40" t="str">
        <f t="shared" si="16"/>
        <v/>
      </c>
      <c r="S127" s="9" t="str">
        <f t="shared" si="17"/>
        <v/>
      </c>
    </row>
    <row r="128" spans="8:19" ht="12.75" customHeight="1" x14ac:dyDescent="0.2">
      <c r="H128" s="52" t="e">
        <f t="shared" si="11"/>
        <v>#VALUE!</v>
      </c>
      <c r="I128" s="37" t="str">
        <f t="shared" si="18"/>
        <v/>
      </c>
      <c r="J128" s="38" t="str">
        <f t="shared" si="19"/>
        <v/>
      </c>
      <c r="K128" s="53">
        <f t="shared" si="12"/>
        <v>0</v>
      </c>
      <c r="L128" s="39" t="str">
        <f t="shared" si="13"/>
        <v/>
      </c>
      <c r="M128" s="40" t="str">
        <f t="shared" si="10"/>
        <v/>
      </c>
      <c r="N128" s="40" t="str">
        <f t="shared" si="14"/>
        <v/>
      </c>
      <c r="O128" s="40" t="str">
        <f t="shared" si="15"/>
        <v/>
      </c>
      <c r="P128" s="40" t="str">
        <f t="shared" si="16"/>
        <v/>
      </c>
      <c r="S128" s="9" t="str">
        <f t="shared" si="17"/>
        <v/>
      </c>
    </row>
    <row r="129" spans="8:19" ht="12.75" customHeight="1" x14ac:dyDescent="0.2">
      <c r="H129" s="52" t="e">
        <f t="shared" si="11"/>
        <v>#VALUE!</v>
      </c>
      <c r="I129" s="37" t="str">
        <f t="shared" si="18"/>
        <v/>
      </c>
      <c r="J129" s="38" t="str">
        <f t="shared" si="19"/>
        <v/>
      </c>
      <c r="K129" s="53">
        <f t="shared" si="12"/>
        <v>0</v>
      </c>
      <c r="L129" s="39" t="str">
        <f t="shared" si="13"/>
        <v/>
      </c>
      <c r="M129" s="40" t="str">
        <f t="shared" si="10"/>
        <v/>
      </c>
      <c r="N129" s="40" t="str">
        <f t="shared" si="14"/>
        <v/>
      </c>
      <c r="O129" s="40" t="str">
        <f t="shared" si="15"/>
        <v/>
      </c>
      <c r="P129" s="40" t="str">
        <f t="shared" si="16"/>
        <v/>
      </c>
      <c r="S129" s="9" t="str">
        <f t="shared" si="17"/>
        <v/>
      </c>
    </row>
    <row r="130" spans="8:19" ht="12.75" customHeight="1" x14ac:dyDescent="0.2">
      <c r="H130" s="52" t="e">
        <f t="shared" si="11"/>
        <v>#VALUE!</v>
      </c>
      <c r="I130" s="37" t="str">
        <f t="shared" si="18"/>
        <v/>
      </c>
      <c r="J130" s="38" t="str">
        <f t="shared" si="19"/>
        <v/>
      </c>
      <c r="K130" s="53">
        <f t="shared" si="12"/>
        <v>0</v>
      </c>
      <c r="L130" s="39" t="str">
        <f t="shared" si="13"/>
        <v/>
      </c>
      <c r="M130" s="40" t="str">
        <f t="shared" si="10"/>
        <v/>
      </c>
      <c r="N130" s="40" t="str">
        <f t="shared" si="14"/>
        <v/>
      </c>
      <c r="O130" s="40" t="str">
        <f t="shared" si="15"/>
        <v/>
      </c>
      <c r="P130" s="40" t="str">
        <f t="shared" si="16"/>
        <v/>
      </c>
      <c r="S130" s="9" t="str">
        <f t="shared" si="17"/>
        <v/>
      </c>
    </row>
    <row r="131" spans="8:19" ht="12.75" customHeight="1" x14ac:dyDescent="0.2">
      <c r="H131" s="52" t="e">
        <f t="shared" si="11"/>
        <v>#VALUE!</v>
      </c>
      <c r="I131" s="37" t="str">
        <f t="shared" si="18"/>
        <v/>
      </c>
      <c r="J131" s="38" t="str">
        <f t="shared" si="19"/>
        <v/>
      </c>
      <c r="K131" s="53">
        <f t="shared" si="12"/>
        <v>0</v>
      </c>
      <c r="L131" s="39" t="str">
        <f t="shared" si="13"/>
        <v/>
      </c>
      <c r="M131" s="40" t="str">
        <f t="shared" si="10"/>
        <v/>
      </c>
      <c r="N131" s="40" t="str">
        <f t="shared" si="14"/>
        <v/>
      </c>
      <c r="O131" s="40" t="str">
        <f t="shared" si="15"/>
        <v/>
      </c>
      <c r="P131" s="40" t="str">
        <f t="shared" si="16"/>
        <v/>
      </c>
      <c r="S131" s="9" t="str">
        <f t="shared" si="17"/>
        <v/>
      </c>
    </row>
    <row r="132" spans="8:19" ht="12.75" customHeight="1" x14ac:dyDescent="0.2">
      <c r="H132" s="52" t="e">
        <f t="shared" si="11"/>
        <v>#VALUE!</v>
      </c>
      <c r="I132" s="37" t="str">
        <f t="shared" si="18"/>
        <v/>
      </c>
      <c r="J132" s="38" t="str">
        <f t="shared" si="19"/>
        <v/>
      </c>
      <c r="K132" s="53">
        <f t="shared" si="12"/>
        <v>0</v>
      </c>
      <c r="L132" s="39" t="str">
        <f t="shared" si="13"/>
        <v/>
      </c>
      <c r="M132" s="40" t="str">
        <f t="shared" si="10"/>
        <v/>
      </c>
      <c r="N132" s="40" t="str">
        <f t="shared" si="14"/>
        <v/>
      </c>
      <c r="O132" s="40" t="str">
        <f t="shared" si="15"/>
        <v/>
      </c>
      <c r="P132" s="40" t="str">
        <f t="shared" si="16"/>
        <v/>
      </c>
      <c r="S132" s="9" t="str">
        <f t="shared" si="17"/>
        <v/>
      </c>
    </row>
    <row r="133" spans="8:19" ht="12.75" customHeight="1" x14ac:dyDescent="0.2">
      <c r="H133" s="52" t="e">
        <f t="shared" si="11"/>
        <v>#VALUE!</v>
      </c>
      <c r="I133" s="37" t="str">
        <f t="shared" si="18"/>
        <v/>
      </c>
      <c r="J133" s="38" t="str">
        <f t="shared" si="19"/>
        <v/>
      </c>
      <c r="K133" s="53">
        <f t="shared" si="12"/>
        <v>0</v>
      </c>
      <c r="L133" s="39" t="str">
        <f t="shared" si="13"/>
        <v/>
      </c>
      <c r="M133" s="40" t="str">
        <f t="shared" si="10"/>
        <v/>
      </c>
      <c r="N133" s="40" t="str">
        <f t="shared" si="14"/>
        <v/>
      </c>
      <c r="O133" s="40" t="str">
        <f t="shared" si="15"/>
        <v/>
      </c>
      <c r="P133" s="40" t="str">
        <f t="shared" si="16"/>
        <v/>
      </c>
      <c r="S133" s="9" t="str">
        <f t="shared" si="17"/>
        <v/>
      </c>
    </row>
    <row r="134" spans="8:19" ht="12.75" customHeight="1" x14ac:dyDescent="0.2">
      <c r="H134" s="52" t="e">
        <f t="shared" si="11"/>
        <v>#VALUE!</v>
      </c>
      <c r="I134" s="37" t="str">
        <f t="shared" si="18"/>
        <v/>
      </c>
      <c r="J134" s="38" t="str">
        <f t="shared" si="19"/>
        <v/>
      </c>
      <c r="K134" s="53">
        <f t="shared" si="12"/>
        <v>0</v>
      </c>
      <c r="L134" s="39" t="str">
        <f t="shared" si="13"/>
        <v/>
      </c>
      <c r="M134" s="40" t="str">
        <f t="shared" si="10"/>
        <v/>
      </c>
      <c r="N134" s="40" t="str">
        <f t="shared" si="14"/>
        <v/>
      </c>
      <c r="O134" s="40" t="str">
        <f t="shared" si="15"/>
        <v/>
      </c>
      <c r="P134" s="40" t="str">
        <f t="shared" si="16"/>
        <v/>
      </c>
      <c r="S134" s="9" t="str">
        <f t="shared" si="17"/>
        <v/>
      </c>
    </row>
    <row r="135" spans="8:19" ht="12.75" customHeight="1" x14ac:dyDescent="0.2">
      <c r="H135" s="52" t="e">
        <f t="shared" si="11"/>
        <v>#VALUE!</v>
      </c>
      <c r="I135" s="37" t="str">
        <f t="shared" si="18"/>
        <v/>
      </c>
      <c r="J135" s="38" t="str">
        <f t="shared" si="19"/>
        <v/>
      </c>
      <c r="K135" s="53">
        <f t="shared" si="12"/>
        <v>0</v>
      </c>
      <c r="L135" s="39" t="str">
        <f t="shared" si="13"/>
        <v/>
      </c>
      <c r="M135" s="40" t="str">
        <f t="shared" si="10"/>
        <v/>
      </c>
      <c r="N135" s="40" t="str">
        <f t="shared" si="14"/>
        <v/>
      </c>
      <c r="O135" s="40" t="str">
        <f t="shared" si="15"/>
        <v/>
      </c>
      <c r="P135" s="40" t="str">
        <f t="shared" si="16"/>
        <v/>
      </c>
      <c r="S135" s="9" t="str">
        <f t="shared" si="17"/>
        <v/>
      </c>
    </row>
    <row r="136" spans="8:19" ht="12.75" customHeight="1" x14ac:dyDescent="0.2">
      <c r="H136" s="52" t="e">
        <f t="shared" si="11"/>
        <v>#VALUE!</v>
      </c>
      <c r="I136" s="37" t="str">
        <f t="shared" si="18"/>
        <v/>
      </c>
      <c r="J136" s="38" t="str">
        <f t="shared" si="19"/>
        <v/>
      </c>
      <c r="K136" s="53">
        <f t="shared" si="12"/>
        <v>0</v>
      </c>
      <c r="L136" s="39" t="str">
        <f t="shared" si="13"/>
        <v/>
      </c>
      <c r="M136" s="40" t="str">
        <f t="shared" si="10"/>
        <v/>
      </c>
      <c r="N136" s="40" t="str">
        <f t="shared" si="14"/>
        <v/>
      </c>
      <c r="O136" s="40" t="str">
        <f t="shared" si="15"/>
        <v/>
      </c>
      <c r="P136" s="40" t="str">
        <f t="shared" si="16"/>
        <v/>
      </c>
      <c r="S136" s="9" t="str">
        <f t="shared" si="17"/>
        <v/>
      </c>
    </row>
    <row r="137" spans="8:19" ht="12.75" customHeight="1" x14ac:dyDescent="0.2">
      <c r="H137" s="52" t="e">
        <f t="shared" si="11"/>
        <v>#VALUE!</v>
      </c>
      <c r="I137" s="37" t="str">
        <f t="shared" si="18"/>
        <v/>
      </c>
      <c r="J137" s="38" t="str">
        <f t="shared" si="19"/>
        <v/>
      </c>
      <c r="K137" s="53">
        <f t="shared" si="12"/>
        <v>0</v>
      </c>
      <c r="L137" s="39" t="str">
        <f t="shared" si="13"/>
        <v/>
      </c>
      <c r="M137" s="40" t="str">
        <f t="shared" si="10"/>
        <v/>
      </c>
      <c r="N137" s="40" t="str">
        <f t="shared" si="14"/>
        <v/>
      </c>
      <c r="O137" s="40" t="str">
        <f t="shared" si="15"/>
        <v/>
      </c>
      <c r="P137" s="40" t="str">
        <f t="shared" si="16"/>
        <v/>
      </c>
      <c r="S137" s="9" t="str">
        <f t="shared" si="17"/>
        <v/>
      </c>
    </row>
    <row r="138" spans="8:19" ht="12.75" customHeight="1" x14ac:dyDescent="0.2">
      <c r="H138" s="52" t="e">
        <f t="shared" si="11"/>
        <v>#VALUE!</v>
      </c>
      <c r="I138" s="37" t="str">
        <f t="shared" si="18"/>
        <v/>
      </c>
      <c r="J138" s="38" t="str">
        <f t="shared" si="19"/>
        <v/>
      </c>
      <c r="K138" s="53">
        <f t="shared" si="12"/>
        <v>0</v>
      </c>
      <c r="L138" s="39" t="str">
        <f t="shared" si="13"/>
        <v/>
      </c>
      <c r="M138" s="40" t="str">
        <f t="shared" si="10"/>
        <v/>
      </c>
      <c r="N138" s="40" t="str">
        <f t="shared" si="14"/>
        <v/>
      </c>
      <c r="O138" s="40" t="str">
        <f t="shared" si="15"/>
        <v/>
      </c>
      <c r="P138" s="40" t="str">
        <f t="shared" si="16"/>
        <v/>
      </c>
      <c r="S138" s="9" t="str">
        <f t="shared" si="17"/>
        <v/>
      </c>
    </row>
    <row r="139" spans="8:19" ht="12.75" customHeight="1" x14ac:dyDescent="0.2">
      <c r="H139" s="52" t="e">
        <f t="shared" si="11"/>
        <v>#VALUE!</v>
      </c>
      <c r="I139" s="37" t="str">
        <f t="shared" si="18"/>
        <v/>
      </c>
      <c r="J139" s="38" t="str">
        <f t="shared" si="19"/>
        <v/>
      </c>
      <c r="K139" s="53">
        <f t="shared" si="12"/>
        <v>0</v>
      </c>
      <c r="L139" s="39" t="str">
        <f t="shared" si="13"/>
        <v/>
      </c>
      <c r="M139" s="40" t="str">
        <f t="shared" si="10"/>
        <v/>
      </c>
      <c r="N139" s="40" t="str">
        <f t="shared" si="14"/>
        <v/>
      </c>
      <c r="O139" s="40" t="str">
        <f t="shared" si="15"/>
        <v/>
      </c>
      <c r="P139" s="40" t="str">
        <f t="shared" si="16"/>
        <v/>
      </c>
      <c r="S139" s="9" t="str">
        <f t="shared" si="17"/>
        <v/>
      </c>
    </row>
    <row r="140" spans="8:19" ht="12.75" customHeight="1" x14ac:dyDescent="0.2">
      <c r="H140" s="52" t="e">
        <f t="shared" si="11"/>
        <v>#VALUE!</v>
      </c>
      <c r="I140" s="37" t="str">
        <f t="shared" si="18"/>
        <v/>
      </c>
      <c r="J140" s="38" t="str">
        <f t="shared" si="19"/>
        <v/>
      </c>
      <c r="K140" s="53">
        <f t="shared" si="12"/>
        <v>0</v>
      </c>
      <c r="L140" s="39" t="str">
        <f t="shared" si="13"/>
        <v/>
      </c>
      <c r="M140" s="40" t="str">
        <f t="shared" si="10"/>
        <v/>
      </c>
      <c r="N140" s="40" t="str">
        <f t="shared" si="14"/>
        <v/>
      </c>
      <c r="O140" s="40" t="str">
        <f t="shared" si="15"/>
        <v/>
      </c>
      <c r="P140" s="40" t="str">
        <f t="shared" si="16"/>
        <v/>
      </c>
      <c r="S140" s="9" t="str">
        <f t="shared" si="17"/>
        <v/>
      </c>
    </row>
    <row r="141" spans="8:19" ht="12.75" customHeight="1" x14ac:dyDescent="0.2">
      <c r="H141" s="52" t="e">
        <f t="shared" si="11"/>
        <v>#VALUE!</v>
      </c>
      <c r="I141" s="37" t="str">
        <f t="shared" si="18"/>
        <v/>
      </c>
      <c r="J141" s="38" t="str">
        <f t="shared" si="19"/>
        <v/>
      </c>
      <c r="K141" s="53">
        <f t="shared" si="12"/>
        <v>0</v>
      </c>
      <c r="L141" s="39" t="str">
        <f t="shared" si="13"/>
        <v/>
      </c>
      <c r="M141" s="40" t="str">
        <f t="shared" si="10"/>
        <v/>
      </c>
      <c r="N141" s="40" t="str">
        <f t="shared" si="14"/>
        <v/>
      </c>
      <c r="O141" s="40" t="str">
        <f t="shared" si="15"/>
        <v/>
      </c>
      <c r="P141" s="40" t="str">
        <f t="shared" si="16"/>
        <v/>
      </c>
      <c r="S141" s="9" t="str">
        <f t="shared" si="17"/>
        <v/>
      </c>
    </row>
    <row r="142" spans="8:19" ht="12.75" customHeight="1" x14ac:dyDescent="0.2">
      <c r="H142" s="52" t="e">
        <f t="shared" si="11"/>
        <v>#VALUE!</v>
      </c>
      <c r="I142" s="37" t="str">
        <f t="shared" si="18"/>
        <v/>
      </c>
      <c r="J142" s="38" t="str">
        <f t="shared" si="19"/>
        <v/>
      </c>
      <c r="K142" s="53">
        <f t="shared" si="12"/>
        <v>0</v>
      </c>
      <c r="L142" s="39" t="str">
        <f t="shared" si="13"/>
        <v/>
      </c>
      <c r="M142" s="40" t="str">
        <f t="shared" si="10"/>
        <v/>
      </c>
      <c r="N142" s="40" t="str">
        <f t="shared" si="14"/>
        <v/>
      </c>
      <c r="O142" s="40" t="str">
        <f t="shared" si="15"/>
        <v/>
      </c>
      <c r="P142" s="40" t="str">
        <f t="shared" si="16"/>
        <v/>
      </c>
      <c r="S142" s="9" t="str">
        <f t="shared" si="17"/>
        <v/>
      </c>
    </row>
    <row r="143" spans="8:19" ht="12.75" customHeight="1" x14ac:dyDescent="0.2">
      <c r="H143" s="52" t="e">
        <f t="shared" si="11"/>
        <v>#VALUE!</v>
      </c>
      <c r="I143" s="37" t="str">
        <f t="shared" si="18"/>
        <v/>
      </c>
      <c r="J143" s="38" t="str">
        <f t="shared" si="19"/>
        <v/>
      </c>
      <c r="K143" s="53">
        <f t="shared" si="12"/>
        <v>0</v>
      </c>
      <c r="L143" s="39" t="str">
        <f t="shared" si="13"/>
        <v/>
      </c>
      <c r="M143" s="40" t="str">
        <f t="shared" ref="M143:M206" si="20">IF(I143&lt;&gt;"",P142,"")</f>
        <v/>
      </c>
      <c r="N143" s="40" t="str">
        <f t="shared" si="14"/>
        <v/>
      </c>
      <c r="O143" s="40" t="str">
        <f t="shared" si="15"/>
        <v/>
      </c>
      <c r="P143" s="40" t="str">
        <f t="shared" si="16"/>
        <v/>
      </c>
      <c r="S143" s="9" t="str">
        <f t="shared" si="17"/>
        <v/>
      </c>
    </row>
    <row r="144" spans="8:19" ht="12.75" customHeight="1" x14ac:dyDescent="0.2">
      <c r="H144" s="52" t="e">
        <f t="shared" si="11"/>
        <v>#VALUE!</v>
      </c>
      <c r="I144" s="37" t="str">
        <f t="shared" si="18"/>
        <v/>
      </c>
      <c r="J144" s="38" t="str">
        <f t="shared" si="19"/>
        <v/>
      </c>
      <c r="K144" s="53">
        <f t="shared" si="12"/>
        <v>0</v>
      </c>
      <c r="L144" s="39" t="str">
        <f t="shared" si="13"/>
        <v/>
      </c>
      <c r="M144" s="40" t="str">
        <f t="shared" si="20"/>
        <v/>
      </c>
      <c r="N144" s="40" t="str">
        <f t="shared" si="14"/>
        <v/>
      </c>
      <c r="O144" s="40" t="str">
        <f t="shared" si="15"/>
        <v/>
      </c>
      <c r="P144" s="40" t="str">
        <f t="shared" si="16"/>
        <v/>
      </c>
      <c r="S144" s="9" t="str">
        <f t="shared" si="17"/>
        <v/>
      </c>
    </row>
    <row r="145" spans="8:19" ht="12.75" customHeight="1" x14ac:dyDescent="0.2">
      <c r="H145" s="52" t="e">
        <f t="shared" si="11"/>
        <v>#VALUE!</v>
      </c>
      <c r="I145" s="37" t="str">
        <f t="shared" si="18"/>
        <v/>
      </c>
      <c r="J145" s="38" t="str">
        <f t="shared" si="19"/>
        <v/>
      </c>
      <c r="K145" s="53">
        <f t="shared" si="12"/>
        <v>0</v>
      </c>
      <c r="L145" s="39" t="str">
        <f t="shared" si="13"/>
        <v/>
      </c>
      <c r="M145" s="40" t="str">
        <f t="shared" si="20"/>
        <v/>
      </c>
      <c r="N145" s="40" t="str">
        <f t="shared" si="14"/>
        <v/>
      </c>
      <c r="O145" s="40" t="str">
        <f t="shared" si="15"/>
        <v/>
      </c>
      <c r="P145" s="40" t="str">
        <f t="shared" si="16"/>
        <v/>
      </c>
      <c r="S145" s="9" t="str">
        <f t="shared" si="17"/>
        <v/>
      </c>
    </row>
    <row r="146" spans="8:19" ht="12.75" customHeight="1" x14ac:dyDescent="0.2">
      <c r="H146" s="52" t="e">
        <f t="shared" si="11"/>
        <v>#VALUE!</v>
      </c>
      <c r="I146" s="37" t="str">
        <f t="shared" si="18"/>
        <v/>
      </c>
      <c r="J146" s="38" t="str">
        <f t="shared" si="19"/>
        <v/>
      </c>
      <c r="K146" s="53">
        <f t="shared" si="12"/>
        <v>0</v>
      </c>
      <c r="L146" s="39" t="str">
        <f t="shared" si="13"/>
        <v/>
      </c>
      <c r="M146" s="40" t="str">
        <f t="shared" si="20"/>
        <v/>
      </c>
      <c r="N146" s="40" t="str">
        <f t="shared" si="14"/>
        <v/>
      </c>
      <c r="O146" s="40" t="str">
        <f t="shared" si="15"/>
        <v/>
      </c>
      <c r="P146" s="40" t="str">
        <f t="shared" si="16"/>
        <v/>
      </c>
      <c r="S146" s="9" t="str">
        <f t="shared" si="17"/>
        <v/>
      </c>
    </row>
    <row r="147" spans="8:19" ht="12.75" customHeight="1" x14ac:dyDescent="0.2">
      <c r="H147" s="52" t="e">
        <f t="shared" ref="H147:H210" si="21">I147/12</f>
        <v>#VALUE!</v>
      </c>
      <c r="I147" s="37" t="str">
        <f t="shared" si="18"/>
        <v/>
      </c>
      <c r="J147" s="38" t="str">
        <f t="shared" si="19"/>
        <v/>
      </c>
      <c r="K147" s="53">
        <f t="shared" si="12"/>
        <v>0</v>
      </c>
      <c r="L147" s="39" t="str">
        <f t="shared" si="13"/>
        <v/>
      </c>
      <c r="M147" s="40" t="str">
        <f t="shared" si="20"/>
        <v/>
      </c>
      <c r="N147" s="40" t="str">
        <f t="shared" si="14"/>
        <v/>
      </c>
      <c r="O147" s="40" t="str">
        <f t="shared" si="15"/>
        <v/>
      </c>
      <c r="P147" s="40" t="str">
        <f t="shared" si="16"/>
        <v/>
      </c>
      <c r="S147" s="9" t="str">
        <f t="shared" si="17"/>
        <v/>
      </c>
    </row>
    <row r="148" spans="8:19" ht="12.75" customHeight="1" x14ac:dyDescent="0.2">
      <c r="H148" s="52" t="e">
        <f t="shared" si="21"/>
        <v>#VALUE!</v>
      </c>
      <c r="I148" s="37" t="str">
        <f t="shared" si="18"/>
        <v/>
      </c>
      <c r="J148" s="38" t="str">
        <f t="shared" si="19"/>
        <v/>
      </c>
      <c r="K148" s="53">
        <f t="shared" ref="K148:K211" si="22">IF(J149="",0,J149)</f>
        <v>0</v>
      </c>
      <c r="L148" s="39" t="str">
        <f t="shared" ref="L148:L211" si="23">IF(J148="","",$L$15)</f>
        <v/>
      </c>
      <c r="M148" s="40" t="str">
        <f t="shared" si="20"/>
        <v/>
      </c>
      <c r="N148" s="40" t="str">
        <f t="shared" ref="N148:N211" si="24">IF(I148&lt;&gt;"",$N$15*M148,"")</f>
        <v/>
      </c>
      <c r="O148" s="40" t="str">
        <f t="shared" ref="O148:O211" si="25">IF(I148&lt;&gt;"",L148-N148,"")</f>
        <v/>
      </c>
      <c r="P148" s="40" t="str">
        <f t="shared" ref="P148:P211" si="26">IF(I148&lt;&gt;"",M148-O148,"")</f>
        <v/>
      </c>
      <c r="S148" s="9" t="str">
        <f t="shared" ref="S148:S211" si="27">I148</f>
        <v/>
      </c>
    </row>
    <row r="149" spans="8:19" ht="12.75" customHeight="1" x14ac:dyDescent="0.2">
      <c r="H149" s="52" t="e">
        <f t="shared" si="21"/>
        <v>#VALUE!</v>
      </c>
      <c r="I149" s="37" t="str">
        <f t="shared" ref="I149:I212" si="28">IF(I148&gt;=$I$15,"",I148+1)</f>
        <v/>
      </c>
      <c r="J149" s="38" t="str">
        <f t="shared" ref="J149:J212" si="29">IF(I149="","",EDATE($J$19,I148))</f>
        <v/>
      </c>
      <c r="K149" s="53">
        <f t="shared" si="22"/>
        <v>0</v>
      </c>
      <c r="L149" s="39" t="str">
        <f t="shared" si="23"/>
        <v/>
      </c>
      <c r="M149" s="40" t="str">
        <f t="shared" si="20"/>
        <v/>
      </c>
      <c r="N149" s="40" t="str">
        <f t="shared" si="24"/>
        <v/>
      </c>
      <c r="O149" s="40" t="str">
        <f t="shared" si="25"/>
        <v/>
      </c>
      <c r="P149" s="40" t="str">
        <f t="shared" si="26"/>
        <v/>
      </c>
      <c r="S149" s="9" t="str">
        <f t="shared" si="27"/>
        <v/>
      </c>
    </row>
    <row r="150" spans="8:19" ht="12.75" customHeight="1" x14ac:dyDescent="0.2">
      <c r="H150" s="52" t="e">
        <f t="shared" si="21"/>
        <v>#VALUE!</v>
      </c>
      <c r="I150" s="37" t="str">
        <f t="shared" si="28"/>
        <v/>
      </c>
      <c r="J150" s="38" t="str">
        <f t="shared" si="29"/>
        <v/>
      </c>
      <c r="K150" s="53">
        <f t="shared" si="22"/>
        <v>0</v>
      </c>
      <c r="L150" s="39" t="str">
        <f t="shared" si="23"/>
        <v/>
      </c>
      <c r="M150" s="40" t="str">
        <f t="shared" si="20"/>
        <v/>
      </c>
      <c r="N150" s="40" t="str">
        <f t="shared" si="24"/>
        <v/>
      </c>
      <c r="O150" s="40" t="str">
        <f t="shared" si="25"/>
        <v/>
      </c>
      <c r="P150" s="40" t="str">
        <f t="shared" si="26"/>
        <v/>
      </c>
      <c r="S150" s="9" t="str">
        <f t="shared" si="27"/>
        <v/>
      </c>
    </row>
    <row r="151" spans="8:19" ht="12.75" customHeight="1" x14ac:dyDescent="0.2">
      <c r="H151" s="52" t="e">
        <f t="shared" si="21"/>
        <v>#VALUE!</v>
      </c>
      <c r="I151" s="37" t="str">
        <f t="shared" si="28"/>
        <v/>
      </c>
      <c r="J151" s="38" t="str">
        <f t="shared" si="29"/>
        <v/>
      </c>
      <c r="K151" s="53">
        <f t="shared" si="22"/>
        <v>0</v>
      </c>
      <c r="L151" s="39" t="str">
        <f t="shared" si="23"/>
        <v/>
      </c>
      <c r="M151" s="40" t="str">
        <f t="shared" si="20"/>
        <v/>
      </c>
      <c r="N151" s="40" t="str">
        <f t="shared" si="24"/>
        <v/>
      </c>
      <c r="O151" s="40" t="str">
        <f t="shared" si="25"/>
        <v/>
      </c>
      <c r="P151" s="40" t="str">
        <f t="shared" si="26"/>
        <v/>
      </c>
      <c r="S151" s="9" t="str">
        <f t="shared" si="27"/>
        <v/>
      </c>
    </row>
    <row r="152" spans="8:19" ht="12.75" customHeight="1" x14ac:dyDescent="0.2">
      <c r="H152" s="52" t="e">
        <f t="shared" si="21"/>
        <v>#VALUE!</v>
      </c>
      <c r="I152" s="37" t="str">
        <f t="shared" si="28"/>
        <v/>
      </c>
      <c r="J152" s="38" t="str">
        <f t="shared" si="29"/>
        <v/>
      </c>
      <c r="K152" s="53">
        <f t="shared" si="22"/>
        <v>0</v>
      </c>
      <c r="L152" s="39" t="str">
        <f t="shared" si="23"/>
        <v/>
      </c>
      <c r="M152" s="40" t="str">
        <f t="shared" si="20"/>
        <v/>
      </c>
      <c r="N152" s="40" t="str">
        <f t="shared" si="24"/>
        <v/>
      </c>
      <c r="O152" s="40" t="str">
        <f t="shared" si="25"/>
        <v/>
      </c>
      <c r="P152" s="40" t="str">
        <f t="shared" si="26"/>
        <v/>
      </c>
      <c r="S152" s="9" t="str">
        <f t="shared" si="27"/>
        <v/>
      </c>
    </row>
    <row r="153" spans="8:19" ht="12.75" customHeight="1" x14ac:dyDescent="0.2">
      <c r="H153" s="52" t="e">
        <f t="shared" si="21"/>
        <v>#VALUE!</v>
      </c>
      <c r="I153" s="37" t="str">
        <f t="shared" si="28"/>
        <v/>
      </c>
      <c r="J153" s="38" t="str">
        <f t="shared" si="29"/>
        <v/>
      </c>
      <c r="K153" s="53">
        <f t="shared" si="22"/>
        <v>0</v>
      </c>
      <c r="L153" s="39" t="str">
        <f t="shared" si="23"/>
        <v/>
      </c>
      <c r="M153" s="40" t="str">
        <f t="shared" si="20"/>
        <v/>
      </c>
      <c r="N153" s="40" t="str">
        <f t="shared" si="24"/>
        <v/>
      </c>
      <c r="O153" s="40" t="str">
        <f t="shared" si="25"/>
        <v/>
      </c>
      <c r="P153" s="40" t="str">
        <f t="shared" si="26"/>
        <v/>
      </c>
      <c r="S153" s="9" t="str">
        <f t="shared" si="27"/>
        <v/>
      </c>
    </row>
    <row r="154" spans="8:19" ht="12.75" customHeight="1" x14ac:dyDescent="0.2">
      <c r="H154" s="52" t="e">
        <f t="shared" si="21"/>
        <v>#VALUE!</v>
      </c>
      <c r="I154" s="37" t="str">
        <f t="shared" si="28"/>
        <v/>
      </c>
      <c r="J154" s="38" t="str">
        <f t="shared" si="29"/>
        <v/>
      </c>
      <c r="K154" s="53">
        <f t="shared" si="22"/>
        <v>0</v>
      </c>
      <c r="L154" s="39" t="str">
        <f t="shared" si="23"/>
        <v/>
      </c>
      <c r="M154" s="40" t="str">
        <f t="shared" si="20"/>
        <v/>
      </c>
      <c r="N154" s="40" t="str">
        <f t="shared" si="24"/>
        <v/>
      </c>
      <c r="O154" s="40" t="str">
        <f t="shared" si="25"/>
        <v/>
      </c>
      <c r="P154" s="40" t="str">
        <f t="shared" si="26"/>
        <v/>
      </c>
      <c r="S154" s="9" t="str">
        <f t="shared" si="27"/>
        <v/>
      </c>
    </row>
    <row r="155" spans="8:19" ht="12.75" customHeight="1" x14ac:dyDescent="0.2">
      <c r="H155" s="52" t="e">
        <f t="shared" si="21"/>
        <v>#VALUE!</v>
      </c>
      <c r="I155" s="37" t="str">
        <f t="shared" si="28"/>
        <v/>
      </c>
      <c r="J155" s="38" t="str">
        <f t="shared" si="29"/>
        <v/>
      </c>
      <c r="K155" s="53">
        <f t="shared" si="22"/>
        <v>0</v>
      </c>
      <c r="L155" s="39" t="str">
        <f t="shared" si="23"/>
        <v/>
      </c>
      <c r="M155" s="40" t="str">
        <f t="shared" si="20"/>
        <v/>
      </c>
      <c r="N155" s="40" t="str">
        <f t="shared" si="24"/>
        <v/>
      </c>
      <c r="O155" s="40" t="str">
        <f t="shared" si="25"/>
        <v/>
      </c>
      <c r="P155" s="40" t="str">
        <f t="shared" si="26"/>
        <v/>
      </c>
      <c r="S155" s="9" t="str">
        <f t="shared" si="27"/>
        <v/>
      </c>
    </row>
    <row r="156" spans="8:19" ht="12.75" customHeight="1" x14ac:dyDescent="0.2">
      <c r="H156" s="52" t="e">
        <f t="shared" si="21"/>
        <v>#VALUE!</v>
      </c>
      <c r="I156" s="37" t="str">
        <f t="shared" si="28"/>
        <v/>
      </c>
      <c r="J156" s="38" t="str">
        <f t="shared" si="29"/>
        <v/>
      </c>
      <c r="K156" s="53">
        <f t="shared" si="22"/>
        <v>0</v>
      </c>
      <c r="L156" s="39" t="str">
        <f t="shared" si="23"/>
        <v/>
      </c>
      <c r="M156" s="40" t="str">
        <f t="shared" si="20"/>
        <v/>
      </c>
      <c r="N156" s="40" t="str">
        <f t="shared" si="24"/>
        <v/>
      </c>
      <c r="O156" s="40" t="str">
        <f t="shared" si="25"/>
        <v/>
      </c>
      <c r="P156" s="40" t="str">
        <f t="shared" si="26"/>
        <v/>
      </c>
      <c r="S156" s="9" t="str">
        <f t="shared" si="27"/>
        <v/>
      </c>
    </row>
    <row r="157" spans="8:19" ht="12.75" customHeight="1" x14ac:dyDescent="0.2">
      <c r="H157" s="52" t="e">
        <f t="shared" si="21"/>
        <v>#VALUE!</v>
      </c>
      <c r="I157" s="37" t="str">
        <f t="shared" si="28"/>
        <v/>
      </c>
      <c r="J157" s="38" t="str">
        <f t="shared" si="29"/>
        <v/>
      </c>
      <c r="K157" s="53">
        <f t="shared" si="22"/>
        <v>0</v>
      </c>
      <c r="L157" s="39" t="str">
        <f t="shared" si="23"/>
        <v/>
      </c>
      <c r="M157" s="40" t="str">
        <f t="shared" si="20"/>
        <v/>
      </c>
      <c r="N157" s="40" t="str">
        <f t="shared" si="24"/>
        <v/>
      </c>
      <c r="O157" s="40" t="str">
        <f t="shared" si="25"/>
        <v/>
      </c>
      <c r="P157" s="40" t="str">
        <f t="shared" si="26"/>
        <v/>
      </c>
      <c r="S157" s="9" t="str">
        <f t="shared" si="27"/>
        <v/>
      </c>
    </row>
    <row r="158" spans="8:19" ht="12.75" customHeight="1" x14ac:dyDescent="0.2">
      <c r="H158" s="52" t="e">
        <f t="shared" si="21"/>
        <v>#VALUE!</v>
      </c>
      <c r="I158" s="37" t="str">
        <f t="shared" si="28"/>
        <v/>
      </c>
      <c r="J158" s="38" t="str">
        <f t="shared" si="29"/>
        <v/>
      </c>
      <c r="K158" s="53">
        <f t="shared" si="22"/>
        <v>0</v>
      </c>
      <c r="L158" s="39" t="str">
        <f t="shared" si="23"/>
        <v/>
      </c>
      <c r="M158" s="40" t="str">
        <f t="shared" si="20"/>
        <v/>
      </c>
      <c r="N158" s="40" t="str">
        <f t="shared" si="24"/>
        <v/>
      </c>
      <c r="O158" s="40" t="str">
        <f t="shared" si="25"/>
        <v/>
      </c>
      <c r="P158" s="40" t="str">
        <f t="shared" si="26"/>
        <v/>
      </c>
      <c r="S158" s="9" t="str">
        <f t="shared" si="27"/>
        <v/>
      </c>
    </row>
    <row r="159" spans="8:19" ht="12.75" customHeight="1" x14ac:dyDescent="0.2">
      <c r="H159" s="52" t="e">
        <f t="shared" si="21"/>
        <v>#VALUE!</v>
      </c>
      <c r="I159" s="37" t="str">
        <f t="shared" si="28"/>
        <v/>
      </c>
      <c r="J159" s="38" t="str">
        <f t="shared" si="29"/>
        <v/>
      </c>
      <c r="K159" s="53">
        <f t="shared" si="22"/>
        <v>0</v>
      </c>
      <c r="L159" s="39" t="str">
        <f t="shared" si="23"/>
        <v/>
      </c>
      <c r="M159" s="40" t="str">
        <f t="shared" si="20"/>
        <v/>
      </c>
      <c r="N159" s="40" t="str">
        <f t="shared" si="24"/>
        <v/>
      </c>
      <c r="O159" s="40" t="str">
        <f t="shared" si="25"/>
        <v/>
      </c>
      <c r="P159" s="40" t="str">
        <f t="shared" si="26"/>
        <v/>
      </c>
      <c r="S159" s="9" t="str">
        <f t="shared" si="27"/>
        <v/>
      </c>
    </row>
    <row r="160" spans="8:19" ht="12.75" customHeight="1" x14ac:dyDescent="0.2">
      <c r="H160" s="52" t="e">
        <f t="shared" si="21"/>
        <v>#VALUE!</v>
      </c>
      <c r="I160" s="37" t="str">
        <f t="shared" si="28"/>
        <v/>
      </c>
      <c r="J160" s="38" t="str">
        <f t="shared" si="29"/>
        <v/>
      </c>
      <c r="K160" s="53">
        <f t="shared" si="22"/>
        <v>0</v>
      </c>
      <c r="L160" s="39" t="str">
        <f t="shared" si="23"/>
        <v/>
      </c>
      <c r="M160" s="40" t="str">
        <f t="shared" si="20"/>
        <v/>
      </c>
      <c r="N160" s="40" t="str">
        <f t="shared" si="24"/>
        <v/>
      </c>
      <c r="O160" s="40" t="str">
        <f t="shared" si="25"/>
        <v/>
      </c>
      <c r="P160" s="40" t="str">
        <f t="shared" si="26"/>
        <v/>
      </c>
      <c r="S160" s="9" t="str">
        <f t="shared" si="27"/>
        <v/>
      </c>
    </row>
    <row r="161" spans="8:19" ht="12.75" customHeight="1" x14ac:dyDescent="0.2">
      <c r="H161" s="52" t="e">
        <f t="shared" si="21"/>
        <v>#VALUE!</v>
      </c>
      <c r="I161" s="37" t="str">
        <f t="shared" si="28"/>
        <v/>
      </c>
      <c r="J161" s="38" t="str">
        <f t="shared" si="29"/>
        <v/>
      </c>
      <c r="K161" s="53">
        <f t="shared" si="22"/>
        <v>0</v>
      </c>
      <c r="L161" s="39" t="str">
        <f t="shared" si="23"/>
        <v/>
      </c>
      <c r="M161" s="40" t="str">
        <f t="shared" si="20"/>
        <v/>
      </c>
      <c r="N161" s="40" t="str">
        <f t="shared" si="24"/>
        <v/>
      </c>
      <c r="O161" s="40" t="str">
        <f t="shared" si="25"/>
        <v/>
      </c>
      <c r="P161" s="40" t="str">
        <f t="shared" si="26"/>
        <v/>
      </c>
      <c r="S161" s="9" t="str">
        <f t="shared" si="27"/>
        <v/>
      </c>
    </row>
    <row r="162" spans="8:19" ht="12.75" customHeight="1" x14ac:dyDescent="0.2">
      <c r="H162" s="52" t="e">
        <f t="shared" si="21"/>
        <v>#VALUE!</v>
      </c>
      <c r="I162" s="37" t="str">
        <f t="shared" si="28"/>
        <v/>
      </c>
      <c r="J162" s="38" t="str">
        <f t="shared" si="29"/>
        <v/>
      </c>
      <c r="K162" s="53">
        <f t="shared" si="22"/>
        <v>0</v>
      </c>
      <c r="L162" s="39" t="str">
        <f t="shared" si="23"/>
        <v/>
      </c>
      <c r="M162" s="40" t="str">
        <f t="shared" si="20"/>
        <v/>
      </c>
      <c r="N162" s="40" t="str">
        <f t="shared" si="24"/>
        <v/>
      </c>
      <c r="O162" s="40" t="str">
        <f t="shared" si="25"/>
        <v/>
      </c>
      <c r="P162" s="40" t="str">
        <f t="shared" si="26"/>
        <v/>
      </c>
      <c r="S162" s="9" t="str">
        <f t="shared" si="27"/>
        <v/>
      </c>
    </row>
    <row r="163" spans="8:19" ht="12.75" customHeight="1" x14ac:dyDescent="0.2">
      <c r="H163" s="52" t="e">
        <f t="shared" si="21"/>
        <v>#VALUE!</v>
      </c>
      <c r="I163" s="37" t="str">
        <f t="shared" si="28"/>
        <v/>
      </c>
      <c r="J163" s="38" t="str">
        <f t="shared" si="29"/>
        <v/>
      </c>
      <c r="K163" s="53">
        <f t="shared" si="22"/>
        <v>0</v>
      </c>
      <c r="L163" s="39" t="str">
        <f t="shared" si="23"/>
        <v/>
      </c>
      <c r="M163" s="40" t="str">
        <f t="shared" si="20"/>
        <v/>
      </c>
      <c r="N163" s="40" t="str">
        <f t="shared" si="24"/>
        <v/>
      </c>
      <c r="O163" s="40" t="str">
        <f t="shared" si="25"/>
        <v/>
      </c>
      <c r="P163" s="40" t="str">
        <f t="shared" si="26"/>
        <v/>
      </c>
      <c r="S163" s="9" t="str">
        <f t="shared" si="27"/>
        <v/>
      </c>
    </row>
    <row r="164" spans="8:19" ht="12.75" customHeight="1" x14ac:dyDescent="0.2">
      <c r="H164" s="52" t="e">
        <f t="shared" si="21"/>
        <v>#VALUE!</v>
      </c>
      <c r="I164" s="37" t="str">
        <f t="shared" si="28"/>
        <v/>
      </c>
      <c r="J164" s="38" t="str">
        <f t="shared" si="29"/>
        <v/>
      </c>
      <c r="K164" s="53">
        <f t="shared" si="22"/>
        <v>0</v>
      </c>
      <c r="L164" s="39" t="str">
        <f t="shared" si="23"/>
        <v/>
      </c>
      <c r="M164" s="40" t="str">
        <f t="shared" si="20"/>
        <v/>
      </c>
      <c r="N164" s="40" t="str">
        <f t="shared" si="24"/>
        <v/>
      </c>
      <c r="O164" s="40" t="str">
        <f t="shared" si="25"/>
        <v/>
      </c>
      <c r="P164" s="40" t="str">
        <f t="shared" si="26"/>
        <v/>
      </c>
      <c r="S164" s="9" t="str">
        <f t="shared" si="27"/>
        <v/>
      </c>
    </row>
    <row r="165" spans="8:19" ht="12.75" customHeight="1" x14ac:dyDescent="0.2">
      <c r="H165" s="52" t="e">
        <f t="shared" si="21"/>
        <v>#VALUE!</v>
      </c>
      <c r="I165" s="37" t="str">
        <f t="shared" si="28"/>
        <v/>
      </c>
      <c r="J165" s="38" t="str">
        <f t="shared" si="29"/>
        <v/>
      </c>
      <c r="K165" s="53">
        <f t="shared" si="22"/>
        <v>0</v>
      </c>
      <c r="L165" s="39" t="str">
        <f t="shared" si="23"/>
        <v/>
      </c>
      <c r="M165" s="40" t="str">
        <f t="shared" si="20"/>
        <v/>
      </c>
      <c r="N165" s="40" t="str">
        <f t="shared" si="24"/>
        <v/>
      </c>
      <c r="O165" s="40" t="str">
        <f t="shared" si="25"/>
        <v/>
      </c>
      <c r="P165" s="40" t="str">
        <f t="shared" si="26"/>
        <v/>
      </c>
      <c r="S165" s="9" t="str">
        <f t="shared" si="27"/>
        <v/>
      </c>
    </row>
    <row r="166" spans="8:19" ht="12.75" customHeight="1" x14ac:dyDescent="0.2">
      <c r="H166" s="52" t="e">
        <f t="shared" si="21"/>
        <v>#VALUE!</v>
      </c>
      <c r="I166" s="37" t="str">
        <f t="shared" si="28"/>
        <v/>
      </c>
      <c r="J166" s="38" t="str">
        <f t="shared" si="29"/>
        <v/>
      </c>
      <c r="K166" s="53">
        <f t="shared" si="22"/>
        <v>0</v>
      </c>
      <c r="L166" s="39" t="str">
        <f t="shared" si="23"/>
        <v/>
      </c>
      <c r="M166" s="40" t="str">
        <f t="shared" si="20"/>
        <v/>
      </c>
      <c r="N166" s="40" t="str">
        <f t="shared" si="24"/>
        <v/>
      </c>
      <c r="O166" s="40" t="str">
        <f t="shared" si="25"/>
        <v/>
      </c>
      <c r="P166" s="40" t="str">
        <f t="shared" si="26"/>
        <v/>
      </c>
      <c r="S166" s="9" t="str">
        <f t="shared" si="27"/>
        <v/>
      </c>
    </row>
    <row r="167" spans="8:19" ht="12.75" customHeight="1" x14ac:dyDescent="0.2">
      <c r="H167" s="52" t="e">
        <f t="shared" si="21"/>
        <v>#VALUE!</v>
      </c>
      <c r="I167" s="37" t="str">
        <f t="shared" si="28"/>
        <v/>
      </c>
      <c r="J167" s="38" t="str">
        <f t="shared" si="29"/>
        <v/>
      </c>
      <c r="K167" s="53">
        <f t="shared" si="22"/>
        <v>0</v>
      </c>
      <c r="L167" s="39" t="str">
        <f t="shared" si="23"/>
        <v/>
      </c>
      <c r="M167" s="40" t="str">
        <f t="shared" si="20"/>
        <v/>
      </c>
      <c r="N167" s="40" t="str">
        <f t="shared" si="24"/>
        <v/>
      </c>
      <c r="O167" s="40" t="str">
        <f t="shared" si="25"/>
        <v/>
      </c>
      <c r="P167" s="40" t="str">
        <f t="shared" si="26"/>
        <v/>
      </c>
      <c r="S167" s="9" t="str">
        <f t="shared" si="27"/>
        <v/>
      </c>
    </row>
    <row r="168" spans="8:19" ht="12.75" customHeight="1" x14ac:dyDescent="0.2">
      <c r="H168" s="52" t="e">
        <f t="shared" si="21"/>
        <v>#VALUE!</v>
      </c>
      <c r="I168" s="37" t="str">
        <f t="shared" si="28"/>
        <v/>
      </c>
      <c r="J168" s="38" t="str">
        <f t="shared" si="29"/>
        <v/>
      </c>
      <c r="K168" s="53">
        <f t="shared" si="22"/>
        <v>0</v>
      </c>
      <c r="L168" s="39" t="str">
        <f t="shared" si="23"/>
        <v/>
      </c>
      <c r="M168" s="40" t="str">
        <f t="shared" si="20"/>
        <v/>
      </c>
      <c r="N168" s="40" t="str">
        <f t="shared" si="24"/>
        <v/>
      </c>
      <c r="O168" s="40" t="str">
        <f t="shared" si="25"/>
        <v/>
      </c>
      <c r="P168" s="40" t="str">
        <f t="shared" si="26"/>
        <v/>
      </c>
      <c r="S168" s="9" t="str">
        <f t="shared" si="27"/>
        <v/>
      </c>
    </row>
    <row r="169" spans="8:19" ht="12.75" customHeight="1" x14ac:dyDescent="0.2">
      <c r="H169" s="52" t="e">
        <f t="shared" si="21"/>
        <v>#VALUE!</v>
      </c>
      <c r="I169" s="37" t="str">
        <f t="shared" si="28"/>
        <v/>
      </c>
      <c r="J169" s="38" t="str">
        <f t="shared" si="29"/>
        <v/>
      </c>
      <c r="K169" s="53">
        <f t="shared" si="22"/>
        <v>0</v>
      </c>
      <c r="L169" s="39" t="str">
        <f t="shared" si="23"/>
        <v/>
      </c>
      <c r="M169" s="40" t="str">
        <f t="shared" si="20"/>
        <v/>
      </c>
      <c r="N169" s="40" t="str">
        <f t="shared" si="24"/>
        <v/>
      </c>
      <c r="O169" s="40" t="str">
        <f t="shared" si="25"/>
        <v/>
      </c>
      <c r="P169" s="40" t="str">
        <f t="shared" si="26"/>
        <v/>
      </c>
      <c r="S169" s="9" t="str">
        <f t="shared" si="27"/>
        <v/>
      </c>
    </row>
    <row r="170" spans="8:19" ht="12.75" customHeight="1" x14ac:dyDescent="0.2">
      <c r="H170" s="52" t="e">
        <f t="shared" si="21"/>
        <v>#VALUE!</v>
      </c>
      <c r="I170" s="37" t="str">
        <f t="shared" si="28"/>
        <v/>
      </c>
      <c r="J170" s="38" t="str">
        <f t="shared" si="29"/>
        <v/>
      </c>
      <c r="K170" s="53">
        <f t="shared" si="22"/>
        <v>0</v>
      </c>
      <c r="L170" s="39" t="str">
        <f t="shared" si="23"/>
        <v/>
      </c>
      <c r="M170" s="40" t="str">
        <f t="shared" si="20"/>
        <v/>
      </c>
      <c r="N170" s="40" t="str">
        <f t="shared" si="24"/>
        <v/>
      </c>
      <c r="O170" s="40" t="str">
        <f t="shared" si="25"/>
        <v/>
      </c>
      <c r="P170" s="40" t="str">
        <f t="shared" si="26"/>
        <v/>
      </c>
      <c r="S170" s="9" t="str">
        <f t="shared" si="27"/>
        <v/>
      </c>
    </row>
    <row r="171" spans="8:19" ht="12.75" customHeight="1" x14ac:dyDescent="0.2">
      <c r="H171" s="52" t="e">
        <f t="shared" si="21"/>
        <v>#VALUE!</v>
      </c>
      <c r="I171" s="37" t="str">
        <f t="shared" si="28"/>
        <v/>
      </c>
      <c r="J171" s="38" t="str">
        <f t="shared" si="29"/>
        <v/>
      </c>
      <c r="K171" s="53">
        <f t="shared" si="22"/>
        <v>0</v>
      </c>
      <c r="L171" s="39" t="str">
        <f t="shared" si="23"/>
        <v/>
      </c>
      <c r="M171" s="40" t="str">
        <f t="shared" si="20"/>
        <v/>
      </c>
      <c r="N171" s="40" t="str">
        <f t="shared" si="24"/>
        <v/>
      </c>
      <c r="O171" s="40" t="str">
        <f t="shared" si="25"/>
        <v/>
      </c>
      <c r="P171" s="40" t="str">
        <f t="shared" si="26"/>
        <v/>
      </c>
      <c r="S171" s="9" t="str">
        <f t="shared" si="27"/>
        <v/>
      </c>
    </row>
    <row r="172" spans="8:19" ht="12.75" customHeight="1" x14ac:dyDescent="0.2">
      <c r="H172" s="52" t="e">
        <f t="shared" si="21"/>
        <v>#VALUE!</v>
      </c>
      <c r="I172" s="37" t="str">
        <f t="shared" si="28"/>
        <v/>
      </c>
      <c r="J172" s="38" t="str">
        <f t="shared" si="29"/>
        <v/>
      </c>
      <c r="K172" s="53">
        <f t="shared" si="22"/>
        <v>0</v>
      </c>
      <c r="L172" s="39" t="str">
        <f t="shared" si="23"/>
        <v/>
      </c>
      <c r="M172" s="40" t="str">
        <f t="shared" si="20"/>
        <v/>
      </c>
      <c r="N172" s="40" t="str">
        <f t="shared" si="24"/>
        <v/>
      </c>
      <c r="O172" s="40" t="str">
        <f t="shared" si="25"/>
        <v/>
      </c>
      <c r="P172" s="40" t="str">
        <f t="shared" si="26"/>
        <v/>
      </c>
      <c r="S172" s="9" t="str">
        <f t="shared" si="27"/>
        <v/>
      </c>
    </row>
    <row r="173" spans="8:19" ht="12.75" customHeight="1" x14ac:dyDescent="0.2">
      <c r="H173" s="52" t="e">
        <f t="shared" si="21"/>
        <v>#VALUE!</v>
      </c>
      <c r="I173" s="37" t="str">
        <f t="shared" si="28"/>
        <v/>
      </c>
      <c r="J173" s="38" t="str">
        <f t="shared" si="29"/>
        <v/>
      </c>
      <c r="K173" s="53">
        <f t="shared" si="22"/>
        <v>0</v>
      </c>
      <c r="L173" s="39" t="str">
        <f t="shared" si="23"/>
        <v/>
      </c>
      <c r="M173" s="40" t="str">
        <f t="shared" si="20"/>
        <v/>
      </c>
      <c r="N173" s="40" t="str">
        <f t="shared" si="24"/>
        <v/>
      </c>
      <c r="O173" s="40" t="str">
        <f t="shared" si="25"/>
        <v/>
      </c>
      <c r="P173" s="40" t="str">
        <f t="shared" si="26"/>
        <v/>
      </c>
      <c r="S173" s="9" t="str">
        <f t="shared" si="27"/>
        <v/>
      </c>
    </row>
    <row r="174" spans="8:19" ht="12.75" customHeight="1" x14ac:dyDescent="0.2">
      <c r="H174" s="52" t="e">
        <f t="shared" si="21"/>
        <v>#VALUE!</v>
      </c>
      <c r="I174" s="37" t="str">
        <f t="shared" si="28"/>
        <v/>
      </c>
      <c r="J174" s="38" t="str">
        <f t="shared" si="29"/>
        <v/>
      </c>
      <c r="K174" s="53">
        <f t="shared" si="22"/>
        <v>0</v>
      </c>
      <c r="L174" s="39" t="str">
        <f t="shared" si="23"/>
        <v/>
      </c>
      <c r="M174" s="40" t="str">
        <f t="shared" si="20"/>
        <v/>
      </c>
      <c r="N174" s="40" t="str">
        <f t="shared" si="24"/>
        <v/>
      </c>
      <c r="O174" s="40" t="str">
        <f t="shared" si="25"/>
        <v/>
      </c>
      <c r="P174" s="40" t="str">
        <f t="shared" si="26"/>
        <v/>
      </c>
      <c r="S174" s="9" t="str">
        <f t="shared" si="27"/>
        <v/>
      </c>
    </row>
    <row r="175" spans="8:19" ht="12.75" customHeight="1" x14ac:dyDescent="0.2">
      <c r="H175" s="52" t="e">
        <f t="shared" si="21"/>
        <v>#VALUE!</v>
      </c>
      <c r="I175" s="37" t="str">
        <f t="shared" si="28"/>
        <v/>
      </c>
      <c r="J175" s="38" t="str">
        <f t="shared" si="29"/>
        <v/>
      </c>
      <c r="K175" s="53">
        <f t="shared" si="22"/>
        <v>0</v>
      </c>
      <c r="L175" s="39" t="str">
        <f t="shared" si="23"/>
        <v/>
      </c>
      <c r="M175" s="40" t="str">
        <f t="shared" si="20"/>
        <v/>
      </c>
      <c r="N175" s="40" t="str">
        <f t="shared" si="24"/>
        <v/>
      </c>
      <c r="O175" s="40" t="str">
        <f t="shared" si="25"/>
        <v/>
      </c>
      <c r="P175" s="40" t="str">
        <f t="shared" si="26"/>
        <v/>
      </c>
      <c r="S175" s="9" t="str">
        <f t="shared" si="27"/>
        <v/>
      </c>
    </row>
    <row r="176" spans="8:19" ht="12.75" customHeight="1" x14ac:dyDescent="0.2">
      <c r="H176" s="52" t="e">
        <f t="shared" si="21"/>
        <v>#VALUE!</v>
      </c>
      <c r="I176" s="37" t="str">
        <f t="shared" si="28"/>
        <v/>
      </c>
      <c r="J176" s="38" t="str">
        <f t="shared" si="29"/>
        <v/>
      </c>
      <c r="K176" s="53">
        <f t="shared" si="22"/>
        <v>0</v>
      </c>
      <c r="L176" s="39" t="str">
        <f t="shared" si="23"/>
        <v/>
      </c>
      <c r="M176" s="40" t="str">
        <f t="shared" si="20"/>
        <v/>
      </c>
      <c r="N176" s="40" t="str">
        <f t="shared" si="24"/>
        <v/>
      </c>
      <c r="O176" s="40" t="str">
        <f t="shared" si="25"/>
        <v/>
      </c>
      <c r="P176" s="40" t="str">
        <f t="shared" si="26"/>
        <v/>
      </c>
      <c r="S176" s="9" t="str">
        <f t="shared" si="27"/>
        <v/>
      </c>
    </row>
    <row r="177" spans="8:19" ht="12.75" customHeight="1" x14ac:dyDescent="0.2">
      <c r="H177" s="52" t="e">
        <f t="shared" si="21"/>
        <v>#VALUE!</v>
      </c>
      <c r="I177" s="37" t="str">
        <f t="shared" si="28"/>
        <v/>
      </c>
      <c r="J177" s="38" t="str">
        <f t="shared" si="29"/>
        <v/>
      </c>
      <c r="K177" s="53">
        <f t="shared" si="22"/>
        <v>0</v>
      </c>
      <c r="L177" s="39" t="str">
        <f t="shared" si="23"/>
        <v/>
      </c>
      <c r="M177" s="40" t="str">
        <f t="shared" si="20"/>
        <v/>
      </c>
      <c r="N177" s="40" t="str">
        <f t="shared" si="24"/>
        <v/>
      </c>
      <c r="O177" s="40" t="str">
        <f t="shared" si="25"/>
        <v/>
      </c>
      <c r="P177" s="40" t="str">
        <f t="shared" si="26"/>
        <v/>
      </c>
      <c r="S177" s="9" t="str">
        <f t="shared" si="27"/>
        <v/>
      </c>
    </row>
    <row r="178" spans="8:19" ht="12.75" customHeight="1" x14ac:dyDescent="0.2">
      <c r="H178" s="52" t="e">
        <f t="shared" si="21"/>
        <v>#VALUE!</v>
      </c>
      <c r="I178" s="37" t="str">
        <f t="shared" si="28"/>
        <v/>
      </c>
      <c r="J178" s="38" t="str">
        <f t="shared" si="29"/>
        <v/>
      </c>
      <c r="K178" s="53">
        <f t="shared" si="22"/>
        <v>0</v>
      </c>
      <c r="L178" s="39" t="str">
        <f t="shared" si="23"/>
        <v/>
      </c>
      <c r="M178" s="40" t="str">
        <f t="shared" si="20"/>
        <v/>
      </c>
      <c r="N178" s="40" t="str">
        <f t="shared" si="24"/>
        <v/>
      </c>
      <c r="O178" s="40" t="str">
        <f t="shared" si="25"/>
        <v/>
      </c>
      <c r="P178" s="40" t="str">
        <f t="shared" si="26"/>
        <v/>
      </c>
      <c r="S178" s="9" t="str">
        <f t="shared" si="27"/>
        <v/>
      </c>
    </row>
    <row r="179" spans="8:19" ht="12.75" customHeight="1" x14ac:dyDescent="0.2">
      <c r="H179" s="52" t="e">
        <f t="shared" si="21"/>
        <v>#VALUE!</v>
      </c>
      <c r="I179" s="37" t="str">
        <f t="shared" si="28"/>
        <v/>
      </c>
      <c r="J179" s="38" t="str">
        <f t="shared" si="29"/>
        <v/>
      </c>
      <c r="K179" s="53">
        <f t="shared" si="22"/>
        <v>0</v>
      </c>
      <c r="L179" s="39" t="str">
        <f t="shared" si="23"/>
        <v/>
      </c>
      <c r="M179" s="40" t="str">
        <f t="shared" si="20"/>
        <v/>
      </c>
      <c r="N179" s="40" t="str">
        <f t="shared" si="24"/>
        <v/>
      </c>
      <c r="O179" s="40" t="str">
        <f t="shared" si="25"/>
        <v/>
      </c>
      <c r="P179" s="40" t="str">
        <f t="shared" si="26"/>
        <v/>
      </c>
      <c r="S179" s="9" t="str">
        <f t="shared" si="27"/>
        <v/>
      </c>
    </row>
    <row r="180" spans="8:19" ht="12.75" customHeight="1" x14ac:dyDescent="0.2">
      <c r="H180" s="52" t="e">
        <f t="shared" si="21"/>
        <v>#VALUE!</v>
      </c>
      <c r="I180" s="37" t="str">
        <f t="shared" si="28"/>
        <v/>
      </c>
      <c r="J180" s="38" t="str">
        <f t="shared" si="29"/>
        <v/>
      </c>
      <c r="K180" s="53">
        <f t="shared" si="22"/>
        <v>0</v>
      </c>
      <c r="L180" s="39" t="str">
        <f t="shared" si="23"/>
        <v/>
      </c>
      <c r="M180" s="40" t="str">
        <f t="shared" si="20"/>
        <v/>
      </c>
      <c r="N180" s="40" t="str">
        <f t="shared" si="24"/>
        <v/>
      </c>
      <c r="O180" s="40" t="str">
        <f t="shared" si="25"/>
        <v/>
      </c>
      <c r="P180" s="40" t="str">
        <f t="shared" si="26"/>
        <v/>
      </c>
      <c r="S180" s="9" t="str">
        <f t="shared" si="27"/>
        <v/>
      </c>
    </row>
    <row r="181" spans="8:19" ht="12.75" customHeight="1" x14ac:dyDescent="0.2">
      <c r="H181" s="52" t="e">
        <f t="shared" si="21"/>
        <v>#VALUE!</v>
      </c>
      <c r="I181" s="37" t="str">
        <f t="shared" si="28"/>
        <v/>
      </c>
      <c r="J181" s="38" t="str">
        <f t="shared" si="29"/>
        <v/>
      </c>
      <c r="K181" s="53">
        <f t="shared" si="22"/>
        <v>0</v>
      </c>
      <c r="L181" s="39" t="str">
        <f t="shared" si="23"/>
        <v/>
      </c>
      <c r="M181" s="40" t="str">
        <f t="shared" si="20"/>
        <v/>
      </c>
      <c r="N181" s="40" t="str">
        <f t="shared" si="24"/>
        <v/>
      </c>
      <c r="O181" s="40" t="str">
        <f t="shared" si="25"/>
        <v/>
      </c>
      <c r="P181" s="40" t="str">
        <f t="shared" si="26"/>
        <v/>
      </c>
      <c r="S181" s="9" t="str">
        <f t="shared" si="27"/>
        <v/>
      </c>
    </row>
    <row r="182" spans="8:19" ht="12.75" customHeight="1" x14ac:dyDescent="0.2">
      <c r="H182" s="52" t="e">
        <f t="shared" si="21"/>
        <v>#VALUE!</v>
      </c>
      <c r="I182" s="37" t="str">
        <f t="shared" si="28"/>
        <v/>
      </c>
      <c r="J182" s="38" t="str">
        <f t="shared" si="29"/>
        <v/>
      </c>
      <c r="K182" s="53">
        <f t="shared" si="22"/>
        <v>0</v>
      </c>
      <c r="L182" s="39" t="str">
        <f t="shared" si="23"/>
        <v/>
      </c>
      <c r="M182" s="40" t="str">
        <f t="shared" si="20"/>
        <v/>
      </c>
      <c r="N182" s="40" t="str">
        <f t="shared" si="24"/>
        <v/>
      </c>
      <c r="O182" s="40" t="str">
        <f t="shared" si="25"/>
        <v/>
      </c>
      <c r="P182" s="40" t="str">
        <f t="shared" si="26"/>
        <v/>
      </c>
      <c r="S182" s="9" t="str">
        <f t="shared" si="27"/>
        <v/>
      </c>
    </row>
    <row r="183" spans="8:19" ht="12.75" customHeight="1" x14ac:dyDescent="0.2">
      <c r="H183" s="52" t="e">
        <f t="shared" si="21"/>
        <v>#VALUE!</v>
      </c>
      <c r="I183" s="37" t="str">
        <f t="shared" si="28"/>
        <v/>
      </c>
      <c r="J183" s="38" t="str">
        <f t="shared" si="29"/>
        <v/>
      </c>
      <c r="K183" s="53">
        <f t="shared" si="22"/>
        <v>0</v>
      </c>
      <c r="L183" s="39" t="str">
        <f t="shared" si="23"/>
        <v/>
      </c>
      <c r="M183" s="40" t="str">
        <f t="shared" si="20"/>
        <v/>
      </c>
      <c r="N183" s="40" t="str">
        <f t="shared" si="24"/>
        <v/>
      </c>
      <c r="O183" s="40" t="str">
        <f t="shared" si="25"/>
        <v/>
      </c>
      <c r="P183" s="40" t="str">
        <f t="shared" si="26"/>
        <v/>
      </c>
      <c r="S183" s="9" t="str">
        <f t="shared" si="27"/>
        <v/>
      </c>
    </row>
    <row r="184" spans="8:19" ht="12.75" customHeight="1" x14ac:dyDescent="0.2">
      <c r="H184" s="52" t="e">
        <f t="shared" si="21"/>
        <v>#VALUE!</v>
      </c>
      <c r="I184" s="37" t="str">
        <f t="shared" si="28"/>
        <v/>
      </c>
      <c r="J184" s="38" t="str">
        <f t="shared" si="29"/>
        <v/>
      </c>
      <c r="K184" s="53">
        <f t="shared" si="22"/>
        <v>0</v>
      </c>
      <c r="L184" s="39" t="str">
        <f t="shared" si="23"/>
        <v/>
      </c>
      <c r="M184" s="40" t="str">
        <f t="shared" si="20"/>
        <v/>
      </c>
      <c r="N184" s="40" t="str">
        <f t="shared" si="24"/>
        <v/>
      </c>
      <c r="O184" s="40" t="str">
        <f t="shared" si="25"/>
        <v/>
      </c>
      <c r="P184" s="40" t="str">
        <f t="shared" si="26"/>
        <v/>
      </c>
      <c r="S184" s="9" t="str">
        <f t="shared" si="27"/>
        <v/>
      </c>
    </row>
    <row r="185" spans="8:19" ht="12.75" customHeight="1" x14ac:dyDescent="0.2">
      <c r="H185" s="52" t="e">
        <f t="shared" si="21"/>
        <v>#VALUE!</v>
      </c>
      <c r="I185" s="37" t="str">
        <f t="shared" si="28"/>
        <v/>
      </c>
      <c r="J185" s="38" t="str">
        <f t="shared" si="29"/>
        <v/>
      </c>
      <c r="K185" s="53">
        <f t="shared" si="22"/>
        <v>0</v>
      </c>
      <c r="L185" s="39" t="str">
        <f t="shared" si="23"/>
        <v/>
      </c>
      <c r="M185" s="40" t="str">
        <f t="shared" si="20"/>
        <v/>
      </c>
      <c r="N185" s="40" t="str">
        <f t="shared" si="24"/>
        <v/>
      </c>
      <c r="O185" s="40" t="str">
        <f t="shared" si="25"/>
        <v/>
      </c>
      <c r="P185" s="40" t="str">
        <f t="shared" si="26"/>
        <v/>
      </c>
      <c r="S185" s="9" t="str">
        <f t="shared" si="27"/>
        <v/>
      </c>
    </row>
    <row r="186" spans="8:19" ht="12.75" customHeight="1" x14ac:dyDescent="0.2">
      <c r="H186" s="52" t="e">
        <f t="shared" si="21"/>
        <v>#VALUE!</v>
      </c>
      <c r="I186" s="37" t="str">
        <f t="shared" si="28"/>
        <v/>
      </c>
      <c r="J186" s="38" t="str">
        <f t="shared" si="29"/>
        <v/>
      </c>
      <c r="K186" s="53">
        <f t="shared" si="22"/>
        <v>0</v>
      </c>
      <c r="L186" s="39" t="str">
        <f t="shared" si="23"/>
        <v/>
      </c>
      <c r="M186" s="40" t="str">
        <f t="shared" si="20"/>
        <v/>
      </c>
      <c r="N186" s="40" t="str">
        <f t="shared" si="24"/>
        <v/>
      </c>
      <c r="O186" s="40" t="str">
        <f t="shared" si="25"/>
        <v/>
      </c>
      <c r="P186" s="40" t="str">
        <f t="shared" si="26"/>
        <v/>
      </c>
      <c r="S186" s="9" t="str">
        <f t="shared" si="27"/>
        <v/>
      </c>
    </row>
    <row r="187" spans="8:19" ht="12.75" customHeight="1" x14ac:dyDescent="0.2">
      <c r="H187" s="52" t="e">
        <f t="shared" si="21"/>
        <v>#VALUE!</v>
      </c>
      <c r="I187" s="37" t="str">
        <f t="shared" si="28"/>
        <v/>
      </c>
      <c r="J187" s="38" t="str">
        <f t="shared" si="29"/>
        <v/>
      </c>
      <c r="K187" s="53">
        <f t="shared" si="22"/>
        <v>0</v>
      </c>
      <c r="L187" s="39" t="str">
        <f t="shared" si="23"/>
        <v/>
      </c>
      <c r="M187" s="40" t="str">
        <f t="shared" si="20"/>
        <v/>
      </c>
      <c r="N187" s="40" t="str">
        <f t="shared" si="24"/>
        <v/>
      </c>
      <c r="O187" s="40" t="str">
        <f t="shared" si="25"/>
        <v/>
      </c>
      <c r="P187" s="40" t="str">
        <f t="shared" si="26"/>
        <v/>
      </c>
      <c r="S187" s="9" t="str">
        <f t="shared" si="27"/>
        <v/>
      </c>
    </row>
    <row r="188" spans="8:19" ht="12.75" customHeight="1" x14ac:dyDescent="0.2">
      <c r="H188" s="52" t="e">
        <f t="shared" si="21"/>
        <v>#VALUE!</v>
      </c>
      <c r="I188" s="37" t="str">
        <f t="shared" si="28"/>
        <v/>
      </c>
      <c r="J188" s="38" t="str">
        <f t="shared" si="29"/>
        <v/>
      </c>
      <c r="K188" s="53">
        <f t="shared" si="22"/>
        <v>0</v>
      </c>
      <c r="L188" s="39" t="str">
        <f t="shared" si="23"/>
        <v/>
      </c>
      <c r="M188" s="40" t="str">
        <f t="shared" si="20"/>
        <v/>
      </c>
      <c r="N188" s="40" t="str">
        <f t="shared" si="24"/>
        <v/>
      </c>
      <c r="O188" s="40" t="str">
        <f t="shared" si="25"/>
        <v/>
      </c>
      <c r="P188" s="40" t="str">
        <f t="shared" si="26"/>
        <v/>
      </c>
      <c r="S188" s="9" t="str">
        <f t="shared" si="27"/>
        <v/>
      </c>
    </row>
    <row r="189" spans="8:19" ht="12.75" customHeight="1" x14ac:dyDescent="0.2">
      <c r="H189" s="52" t="e">
        <f t="shared" si="21"/>
        <v>#VALUE!</v>
      </c>
      <c r="I189" s="37" t="str">
        <f t="shared" si="28"/>
        <v/>
      </c>
      <c r="J189" s="38" t="str">
        <f t="shared" si="29"/>
        <v/>
      </c>
      <c r="K189" s="53">
        <f t="shared" si="22"/>
        <v>0</v>
      </c>
      <c r="L189" s="39" t="str">
        <f t="shared" si="23"/>
        <v/>
      </c>
      <c r="M189" s="40" t="str">
        <f t="shared" si="20"/>
        <v/>
      </c>
      <c r="N189" s="40" t="str">
        <f t="shared" si="24"/>
        <v/>
      </c>
      <c r="O189" s="40" t="str">
        <f t="shared" si="25"/>
        <v/>
      </c>
      <c r="P189" s="40" t="str">
        <f t="shared" si="26"/>
        <v/>
      </c>
      <c r="S189" s="9" t="str">
        <f t="shared" si="27"/>
        <v/>
      </c>
    </row>
    <row r="190" spans="8:19" ht="12.75" customHeight="1" x14ac:dyDescent="0.2">
      <c r="H190" s="52" t="e">
        <f t="shared" si="21"/>
        <v>#VALUE!</v>
      </c>
      <c r="I190" s="37" t="str">
        <f t="shared" si="28"/>
        <v/>
      </c>
      <c r="J190" s="38" t="str">
        <f t="shared" si="29"/>
        <v/>
      </c>
      <c r="K190" s="53">
        <f t="shared" si="22"/>
        <v>0</v>
      </c>
      <c r="L190" s="39" t="str">
        <f t="shared" si="23"/>
        <v/>
      </c>
      <c r="M190" s="40" t="str">
        <f t="shared" si="20"/>
        <v/>
      </c>
      <c r="N190" s="40" t="str">
        <f t="shared" si="24"/>
        <v/>
      </c>
      <c r="O190" s="40" t="str">
        <f t="shared" si="25"/>
        <v/>
      </c>
      <c r="P190" s="40" t="str">
        <f t="shared" si="26"/>
        <v/>
      </c>
      <c r="S190" s="9" t="str">
        <f t="shared" si="27"/>
        <v/>
      </c>
    </row>
    <row r="191" spans="8:19" ht="12.75" customHeight="1" x14ac:dyDescent="0.2">
      <c r="H191" s="52" t="e">
        <f t="shared" si="21"/>
        <v>#VALUE!</v>
      </c>
      <c r="I191" s="37" t="str">
        <f t="shared" si="28"/>
        <v/>
      </c>
      <c r="J191" s="38" t="str">
        <f t="shared" si="29"/>
        <v/>
      </c>
      <c r="K191" s="53">
        <f t="shared" si="22"/>
        <v>0</v>
      </c>
      <c r="L191" s="39" t="str">
        <f t="shared" si="23"/>
        <v/>
      </c>
      <c r="M191" s="40" t="str">
        <f t="shared" si="20"/>
        <v/>
      </c>
      <c r="N191" s="40" t="str">
        <f t="shared" si="24"/>
        <v/>
      </c>
      <c r="O191" s="40" t="str">
        <f t="shared" si="25"/>
        <v/>
      </c>
      <c r="P191" s="40" t="str">
        <f t="shared" si="26"/>
        <v/>
      </c>
      <c r="S191" s="9" t="str">
        <f t="shared" si="27"/>
        <v/>
      </c>
    </row>
    <row r="192" spans="8:19" ht="12.75" customHeight="1" x14ac:dyDescent="0.2">
      <c r="H192" s="52" t="e">
        <f t="shared" si="21"/>
        <v>#VALUE!</v>
      </c>
      <c r="I192" s="37" t="str">
        <f t="shared" si="28"/>
        <v/>
      </c>
      <c r="J192" s="38" t="str">
        <f t="shared" si="29"/>
        <v/>
      </c>
      <c r="K192" s="53">
        <f t="shared" si="22"/>
        <v>0</v>
      </c>
      <c r="L192" s="39" t="str">
        <f t="shared" si="23"/>
        <v/>
      </c>
      <c r="M192" s="40" t="str">
        <f t="shared" si="20"/>
        <v/>
      </c>
      <c r="N192" s="40" t="str">
        <f t="shared" si="24"/>
        <v/>
      </c>
      <c r="O192" s="40" t="str">
        <f t="shared" si="25"/>
        <v/>
      </c>
      <c r="P192" s="40" t="str">
        <f t="shared" si="26"/>
        <v/>
      </c>
      <c r="S192" s="9" t="str">
        <f t="shared" si="27"/>
        <v/>
      </c>
    </row>
    <row r="193" spans="8:19" ht="12.75" customHeight="1" x14ac:dyDescent="0.2">
      <c r="H193" s="52" t="e">
        <f t="shared" si="21"/>
        <v>#VALUE!</v>
      </c>
      <c r="I193" s="37" t="str">
        <f t="shared" si="28"/>
        <v/>
      </c>
      <c r="J193" s="38" t="str">
        <f t="shared" si="29"/>
        <v/>
      </c>
      <c r="K193" s="53">
        <f t="shared" si="22"/>
        <v>0</v>
      </c>
      <c r="L193" s="39" t="str">
        <f t="shared" si="23"/>
        <v/>
      </c>
      <c r="M193" s="40" t="str">
        <f t="shared" si="20"/>
        <v/>
      </c>
      <c r="N193" s="40" t="str">
        <f t="shared" si="24"/>
        <v/>
      </c>
      <c r="O193" s="40" t="str">
        <f t="shared" si="25"/>
        <v/>
      </c>
      <c r="P193" s="40" t="str">
        <f t="shared" si="26"/>
        <v/>
      </c>
      <c r="S193" s="9" t="str">
        <f t="shared" si="27"/>
        <v/>
      </c>
    </row>
    <row r="194" spans="8:19" ht="12.75" customHeight="1" x14ac:dyDescent="0.2">
      <c r="H194" s="52" t="e">
        <f t="shared" si="21"/>
        <v>#VALUE!</v>
      </c>
      <c r="I194" s="37" t="str">
        <f t="shared" si="28"/>
        <v/>
      </c>
      <c r="J194" s="38" t="str">
        <f t="shared" si="29"/>
        <v/>
      </c>
      <c r="K194" s="53">
        <f t="shared" si="22"/>
        <v>0</v>
      </c>
      <c r="L194" s="39" t="str">
        <f t="shared" si="23"/>
        <v/>
      </c>
      <c r="M194" s="40" t="str">
        <f t="shared" si="20"/>
        <v/>
      </c>
      <c r="N194" s="40" t="str">
        <f t="shared" si="24"/>
        <v/>
      </c>
      <c r="O194" s="40" t="str">
        <f t="shared" si="25"/>
        <v/>
      </c>
      <c r="P194" s="40" t="str">
        <f t="shared" si="26"/>
        <v/>
      </c>
      <c r="S194" s="9" t="str">
        <f t="shared" si="27"/>
        <v/>
      </c>
    </row>
    <row r="195" spans="8:19" ht="12.75" customHeight="1" x14ac:dyDescent="0.2">
      <c r="H195" s="52" t="e">
        <f t="shared" si="21"/>
        <v>#VALUE!</v>
      </c>
      <c r="I195" s="37" t="str">
        <f t="shared" si="28"/>
        <v/>
      </c>
      <c r="J195" s="38" t="str">
        <f t="shared" si="29"/>
        <v/>
      </c>
      <c r="K195" s="53">
        <f t="shared" si="22"/>
        <v>0</v>
      </c>
      <c r="L195" s="39" t="str">
        <f t="shared" si="23"/>
        <v/>
      </c>
      <c r="M195" s="40" t="str">
        <f t="shared" si="20"/>
        <v/>
      </c>
      <c r="N195" s="40" t="str">
        <f t="shared" si="24"/>
        <v/>
      </c>
      <c r="O195" s="40" t="str">
        <f t="shared" si="25"/>
        <v/>
      </c>
      <c r="P195" s="40" t="str">
        <f t="shared" si="26"/>
        <v/>
      </c>
      <c r="S195" s="9" t="str">
        <f t="shared" si="27"/>
        <v/>
      </c>
    </row>
    <row r="196" spans="8:19" ht="12.75" customHeight="1" x14ac:dyDescent="0.2">
      <c r="H196" s="52" t="e">
        <f t="shared" si="21"/>
        <v>#VALUE!</v>
      </c>
      <c r="I196" s="37" t="str">
        <f t="shared" si="28"/>
        <v/>
      </c>
      <c r="J196" s="38" t="str">
        <f t="shared" si="29"/>
        <v/>
      </c>
      <c r="K196" s="53">
        <f t="shared" si="22"/>
        <v>0</v>
      </c>
      <c r="L196" s="39" t="str">
        <f t="shared" si="23"/>
        <v/>
      </c>
      <c r="M196" s="40" t="str">
        <f t="shared" si="20"/>
        <v/>
      </c>
      <c r="N196" s="40" t="str">
        <f t="shared" si="24"/>
        <v/>
      </c>
      <c r="O196" s="40" t="str">
        <f t="shared" si="25"/>
        <v/>
      </c>
      <c r="P196" s="40" t="str">
        <f t="shared" si="26"/>
        <v/>
      </c>
      <c r="S196" s="9" t="str">
        <f t="shared" si="27"/>
        <v/>
      </c>
    </row>
    <row r="197" spans="8:19" ht="12.75" customHeight="1" x14ac:dyDescent="0.2">
      <c r="H197" s="52" t="e">
        <f t="shared" si="21"/>
        <v>#VALUE!</v>
      </c>
      <c r="I197" s="37" t="str">
        <f t="shared" si="28"/>
        <v/>
      </c>
      <c r="J197" s="38" t="str">
        <f t="shared" si="29"/>
        <v/>
      </c>
      <c r="K197" s="53">
        <f t="shared" si="22"/>
        <v>0</v>
      </c>
      <c r="L197" s="39" t="str">
        <f t="shared" si="23"/>
        <v/>
      </c>
      <c r="M197" s="40" t="str">
        <f t="shared" si="20"/>
        <v/>
      </c>
      <c r="N197" s="40" t="str">
        <f t="shared" si="24"/>
        <v/>
      </c>
      <c r="O197" s="40" t="str">
        <f t="shared" si="25"/>
        <v/>
      </c>
      <c r="P197" s="40" t="str">
        <f t="shared" si="26"/>
        <v/>
      </c>
      <c r="S197" s="9" t="str">
        <f t="shared" si="27"/>
        <v/>
      </c>
    </row>
    <row r="198" spans="8:19" ht="12.75" customHeight="1" x14ac:dyDescent="0.2">
      <c r="H198" s="52" t="e">
        <f t="shared" si="21"/>
        <v>#VALUE!</v>
      </c>
      <c r="I198" s="37" t="str">
        <f t="shared" si="28"/>
        <v/>
      </c>
      <c r="J198" s="38" t="str">
        <f t="shared" si="29"/>
        <v/>
      </c>
      <c r="K198" s="53">
        <f t="shared" si="22"/>
        <v>0</v>
      </c>
      <c r="L198" s="39" t="str">
        <f t="shared" si="23"/>
        <v/>
      </c>
      <c r="M198" s="40" t="str">
        <f t="shared" si="20"/>
        <v/>
      </c>
      <c r="N198" s="40" t="str">
        <f t="shared" si="24"/>
        <v/>
      </c>
      <c r="O198" s="40" t="str">
        <f t="shared" si="25"/>
        <v/>
      </c>
      <c r="P198" s="40" t="str">
        <f t="shared" si="26"/>
        <v/>
      </c>
      <c r="S198" s="9" t="str">
        <f t="shared" si="27"/>
        <v/>
      </c>
    </row>
    <row r="199" spans="8:19" ht="12.75" customHeight="1" x14ac:dyDescent="0.2">
      <c r="H199" s="52" t="e">
        <f t="shared" si="21"/>
        <v>#VALUE!</v>
      </c>
      <c r="I199" s="37" t="str">
        <f t="shared" si="28"/>
        <v/>
      </c>
      <c r="J199" s="38" t="str">
        <f t="shared" si="29"/>
        <v/>
      </c>
      <c r="K199" s="53">
        <f t="shared" si="22"/>
        <v>0</v>
      </c>
      <c r="L199" s="39" t="str">
        <f t="shared" si="23"/>
        <v/>
      </c>
      <c r="M199" s="40" t="str">
        <f t="shared" si="20"/>
        <v/>
      </c>
      <c r="N199" s="40" t="str">
        <f t="shared" si="24"/>
        <v/>
      </c>
      <c r="O199" s="40" t="str">
        <f t="shared" si="25"/>
        <v/>
      </c>
      <c r="P199" s="40" t="str">
        <f t="shared" si="26"/>
        <v/>
      </c>
      <c r="S199" s="9" t="str">
        <f t="shared" si="27"/>
        <v/>
      </c>
    </row>
    <row r="200" spans="8:19" ht="12.75" customHeight="1" x14ac:dyDescent="0.2">
      <c r="H200" s="52" t="e">
        <f t="shared" si="21"/>
        <v>#VALUE!</v>
      </c>
      <c r="I200" s="37" t="str">
        <f t="shared" si="28"/>
        <v/>
      </c>
      <c r="J200" s="38" t="str">
        <f t="shared" si="29"/>
        <v/>
      </c>
      <c r="K200" s="53">
        <f t="shared" si="22"/>
        <v>0</v>
      </c>
      <c r="L200" s="39" t="str">
        <f t="shared" si="23"/>
        <v/>
      </c>
      <c r="M200" s="40" t="str">
        <f t="shared" si="20"/>
        <v/>
      </c>
      <c r="N200" s="40" t="str">
        <f t="shared" si="24"/>
        <v/>
      </c>
      <c r="O200" s="40" t="str">
        <f t="shared" si="25"/>
        <v/>
      </c>
      <c r="P200" s="40" t="str">
        <f t="shared" si="26"/>
        <v/>
      </c>
      <c r="S200" s="9" t="str">
        <f t="shared" si="27"/>
        <v/>
      </c>
    </row>
    <row r="201" spans="8:19" ht="12.75" customHeight="1" x14ac:dyDescent="0.2">
      <c r="H201" s="52" t="e">
        <f t="shared" si="21"/>
        <v>#VALUE!</v>
      </c>
      <c r="I201" s="37" t="str">
        <f t="shared" si="28"/>
        <v/>
      </c>
      <c r="J201" s="38" t="str">
        <f t="shared" si="29"/>
        <v/>
      </c>
      <c r="K201" s="53">
        <f t="shared" si="22"/>
        <v>0</v>
      </c>
      <c r="L201" s="39" t="str">
        <f t="shared" si="23"/>
        <v/>
      </c>
      <c r="M201" s="40" t="str">
        <f t="shared" si="20"/>
        <v/>
      </c>
      <c r="N201" s="40" t="str">
        <f t="shared" si="24"/>
        <v/>
      </c>
      <c r="O201" s="40" t="str">
        <f t="shared" si="25"/>
        <v/>
      </c>
      <c r="P201" s="40" t="str">
        <f t="shared" si="26"/>
        <v/>
      </c>
      <c r="S201" s="9" t="str">
        <f t="shared" si="27"/>
        <v/>
      </c>
    </row>
    <row r="202" spans="8:19" ht="12.75" customHeight="1" x14ac:dyDescent="0.2">
      <c r="H202" s="52" t="e">
        <f t="shared" si="21"/>
        <v>#VALUE!</v>
      </c>
      <c r="I202" s="37" t="str">
        <f t="shared" si="28"/>
        <v/>
      </c>
      <c r="J202" s="38" t="str">
        <f t="shared" si="29"/>
        <v/>
      </c>
      <c r="K202" s="53">
        <f t="shared" si="22"/>
        <v>0</v>
      </c>
      <c r="L202" s="39" t="str">
        <f t="shared" si="23"/>
        <v/>
      </c>
      <c r="M202" s="40" t="str">
        <f t="shared" si="20"/>
        <v/>
      </c>
      <c r="N202" s="40" t="str">
        <f t="shared" si="24"/>
        <v/>
      </c>
      <c r="O202" s="40" t="str">
        <f t="shared" si="25"/>
        <v/>
      </c>
      <c r="P202" s="40" t="str">
        <f t="shared" si="26"/>
        <v/>
      </c>
      <c r="S202" s="9" t="str">
        <f t="shared" si="27"/>
        <v/>
      </c>
    </row>
    <row r="203" spans="8:19" ht="12.75" customHeight="1" x14ac:dyDescent="0.2">
      <c r="H203" s="52" t="e">
        <f t="shared" si="21"/>
        <v>#VALUE!</v>
      </c>
      <c r="I203" s="37" t="str">
        <f t="shared" si="28"/>
        <v/>
      </c>
      <c r="J203" s="38" t="str">
        <f t="shared" si="29"/>
        <v/>
      </c>
      <c r="K203" s="53">
        <f t="shared" si="22"/>
        <v>0</v>
      </c>
      <c r="L203" s="39" t="str">
        <f t="shared" si="23"/>
        <v/>
      </c>
      <c r="M203" s="40" t="str">
        <f t="shared" si="20"/>
        <v/>
      </c>
      <c r="N203" s="40" t="str">
        <f t="shared" si="24"/>
        <v/>
      </c>
      <c r="O203" s="40" t="str">
        <f t="shared" si="25"/>
        <v/>
      </c>
      <c r="P203" s="40" t="str">
        <f t="shared" si="26"/>
        <v/>
      </c>
      <c r="S203" s="9" t="str">
        <f t="shared" si="27"/>
        <v/>
      </c>
    </row>
    <row r="204" spans="8:19" ht="12.75" customHeight="1" x14ac:dyDescent="0.2">
      <c r="H204" s="52" t="e">
        <f t="shared" si="21"/>
        <v>#VALUE!</v>
      </c>
      <c r="I204" s="37" t="str">
        <f t="shared" si="28"/>
        <v/>
      </c>
      <c r="J204" s="38" t="str">
        <f t="shared" si="29"/>
        <v/>
      </c>
      <c r="K204" s="53">
        <f t="shared" si="22"/>
        <v>0</v>
      </c>
      <c r="L204" s="39" t="str">
        <f t="shared" si="23"/>
        <v/>
      </c>
      <c r="M204" s="40" t="str">
        <f t="shared" si="20"/>
        <v/>
      </c>
      <c r="N204" s="40" t="str">
        <f t="shared" si="24"/>
        <v/>
      </c>
      <c r="O204" s="40" t="str">
        <f t="shared" si="25"/>
        <v/>
      </c>
      <c r="P204" s="40" t="str">
        <f t="shared" si="26"/>
        <v/>
      </c>
      <c r="S204" s="9" t="str">
        <f t="shared" si="27"/>
        <v/>
      </c>
    </row>
    <row r="205" spans="8:19" ht="12.75" customHeight="1" x14ac:dyDescent="0.2">
      <c r="H205" s="52" t="e">
        <f t="shared" si="21"/>
        <v>#VALUE!</v>
      </c>
      <c r="I205" s="37" t="str">
        <f t="shared" si="28"/>
        <v/>
      </c>
      <c r="J205" s="38" t="str">
        <f t="shared" si="29"/>
        <v/>
      </c>
      <c r="K205" s="53">
        <f t="shared" si="22"/>
        <v>0</v>
      </c>
      <c r="L205" s="39" t="str">
        <f t="shared" si="23"/>
        <v/>
      </c>
      <c r="M205" s="40" t="str">
        <f t="shared" si="20"/>
        <v/>
      </c>
      <c r="N205" s="40" t="str">
        <f t="shared" si="24"/>
        <v/>
      </c>
      <c r="O205" s="40" t="str">
        <f t="shared" si="25"/>
        <v/>
      </c>
      <c r="P205" s="40" t="str">
        <f t="shared" si="26"/>
        <v/>
      </c>
      <c r="S205" s="9" t="str">
        <f t="shared" si="27"/>
        <v/>
      </c>
    </row>
    <row r="206" spans="8:19" ht="12.75" customHeight="1" x14ac:dyDescent="0.2">
      <c r="H206" s="52" t="e">
        <f t="shared" si="21"/>
        <v>#VALUE!</v>
      </c>
      <c r="I206" s="37" t="str">
        <f t="shared" si="28"/>
        <v/>
      </c>
      <c r="J206" s="38" t="str">
        <f t="shared" si="29"/>
        <v/>
      </c>
      <c r="K206" s="53">
        <f t="shared" si="22"/>
        <v>0</v>
      </c>
      <c r="L206" s="39" t="str">
        <f t="shared" si="23"/>
        <v/>
      </c>
      <c r="M206" s="40" t="str">
        <f t="shared" si="20"/>
        <v/>
      </c>
      <c r="N206" s="40" t="str">
        <f t="shared" si="24"/>
        <v/>
      </c>
      <c r="O206" s="40" t="str">
        <f t="shared" si="25"/>
        <v/>
      </c>
      <c r="P206" s="40" t="str">
        <f t="shared" si="26"/>
        <v/>
      </c>
      <c r="S206" s="9" t="str">
        <f t="shared" si="27"/>
        <v/>
      </c>
    </row>
    <row r="207" spans="8:19" ht="12.75" customHeight="1" x14ac:dyDescent="0.2">
      <c r="H207" s="52" t="e">
        <f t="shared" si="21"/>
        <v>#VALUE!</v>
      </c>
      <c r="I207" s="37" t="str">
        <f t="shared" si="28"/>
        <v/>
      </c>
      <c r="J207" s="38" t="str">
        <f t="shared" si="29"/>
        <v/>
      </c>
      <c r="K207" s="53">
        <f t="shared" si="22"/>
        <v>0</v>
      </c>
      <c r="L207" s="39" t="str">
        <f t="shared" si="23"/>
        <v/>
      </c>
      <c r="M207" s="40" t="str">
        <f t="shared" ref="M207:M270" si="30">IF(I207&lt;&gt;"",P206,"")</f>
        <v/>
      </c>
      <c r="N207" s="40" t="str">
        <f t="shared" si="24"/>
        <v/>
      </c>
      <c r="O207" s="40" t="str">
        <f t="shared" si="25"/>
        <v/>
      </c>
      <c r="P207" s="40" t="str">
        <f t="shared" si="26"/>
        <v/>
      </c>
      <c r="S207" s="9" t="str">
        <f t="shared" si="27"/>
        <v/>
      </c>
    </row>
    <row r="208" spans="8:19" ht="12.75" customHeight="1" x14ac:dyDescent="0.2">
      <c r="H208" s="52" t="e">
        <f t="shared" si="21"/>
        <v>#VALUE!</v>
      </c>
      <c r="I208" s="37" t="str">
        <f t="shared" si="28"/>
        <v/>
      </c>
      <c r="J208" s="38" t="str">
        <f t="shared" si="29"/>
        <v/>
      </c>
      <c r="K208" s="53">
        <f t="shared" si="22"/>
        <v>0</v>
      </c>
      <c r="L208" s="39" t="str">
        <f t="shared" si="23"/>
        <v/>
      </c>
      <c r="M208" s="40" t="str">
        <f t="shared" si="30"/>
        <v/>
      </c>
      <c r="N208" s="40" t="str">
        <f t="shared" si="24"/>
        <v/>
      </c>
      <c r="O208" s="40" t="str">
        <f t="shared" si="25"/>
        <v/>
      </c>
      <c r="P208" s="40" t="str">
        <f t="shared" si="26"/>
        <v/>
      </c>
      <c r="S208" s="9" t="str">
        <f t="shared" si="27"/>
        <v/>
      </c>
    </row>
    <row r="209" spans="8:19" ht="12.75" customHeight="1" x14ac:dyDescent="0.2">
      <c r="H209" s="52" t="e">
        <f t="shared" si="21"/>
        <v>#VALUE!</v>
      </c>
      <c r="I209" s="37" t="str">
        <f t="shared" si="28"/>
        <v/>
      </c>
      <c r="J209" s="38" t="str">
        <f t="shared" si="29"/>
        <v/>
      </c>
      <c r="K209" s="53">
        <f t="shared" si="22"/>
        <v>0</v>
      </c>
      <c r="L209" s="39" t="str">
        <f t="shared" si="23"/>
        <v/>
      </c>
      <c r="M209" s="40" t="str">
        <f t="shared" si="30"/>
        <v/>
      </c>
      <c r="N209" s="40" t="str">
        <f t="shared" si="24"/>
        <v/>
      </c>
      <c r="O209" s="40" t="str">
        <f t="shared" si="25"/>
        <v/>
      </c>
      <c r="P209" s="40" t="str">
        <f t="shared" si="26"/>
        <v/>
      </c>
      <c r="S209" s="9" t="str">
        <f t="shared" si="27"/>
        <v/>
      </c>
    </row>
    <row r="210" spans="8:19" ht="12.75" customHeight="1" x14ac:dyDescent="0.2">
      <c r="H210" s="52" t="e">
        <f t="shared" si="21"/>
        <v>#VALUE!</v>
      </c>
      <c r="I210" s="37" t="str">
        <f t="shared" si="28"/>
        <v/>
      </c>
      <c r="J210" s="38" t="str">
        <f t="shared" si="29"/>
        <v/>
      </c>
      <c r="K210" s="53">
        <f t="shared" si="22"/>
        <v>0</v>
      </c>
      <c r="L210" s="39" t="str">
        <f t="shared" si="23"/>
        <v/>
      </c>
      <c r="M210" s="40" t="str">
        <f t="shared" si="30"/>
        <v/>
      </c>
      <c r="N210" s="40" t="str">
        <f t="shared" si="24"/>
        <v/>
      </c>
      <c r="O210" s="40" t="str">
        <f t="shared" si="25"/>
        <v/>
      </c>
      <c r="P210" s="40" t="str">
        <f t="shared" si="26"/>
        <v/>
      </c>
      <c r="S210" s="9" t="str">
        <f t="shared" si="27"/>
        <v/>
      </c>
    </row>
    <row r="211" spans="8:19" ht="12.75" customHeight="1" x14ac:dyDescent="0.2">
      <c r="H211" s="52" t="e">
        <f t="shared" ref="H211:H258" si="31">I211/12</f>
        <v>#VALUE!</v>
      </c>
      <c r="I211" s="37" t="str">
        <f t="shared" si="28"/>
        <v/>
      </c>
      <c r="J211" s="38" t="str">
        <f t="shared" si="29"/>
        <v/>
      </c>
      <c r="K211" s="53">
        <f t="shared" si="22"/>
        <v>0</v>
      </c>
      <c r="L211" s="39" t="str">
        <f t="shared" si="23"/>
        <v/>
      </c>
      <c r="M211" s="40" t="str">
        <f t="shared" si="30"/>
        <v/>
      </c>
      <c r="N211" s="40" t="str">
        <f t="shared" si="24"/>
        <v/>
      </c>
      <c r="O211" s="40" t="str">
        <f t="shared" si="25"/>
        <v/>
      </c>
      <c r="P211" s="40" t="str">
        <f t="shared" si="26"/>
        <v/>
      </c>
      <c r="S211" s="9" t="str">
        <f t="shared" si="27"/>
        <v/>
      </c>
    </row>
    <row r="212" spans="8:19" ht="12.75" customHeight="1" x14ac:dyDescent="0.2">
      <c r="H212" s="52" t="e">
        <f t="shared" si="31"/>
        <v>#VALUE!</v>
      </c>
      <c r="I212" s="37" t="str">
        <f t="shared" si="28"/>
        <v/>
      </c>
      <c r="J212" s="38" t="str">
        <f t="shared" si="29"/>
        <v/>
      </c>
      <c r="K212" s="53">
        <f t="shared" ref="K212:K275" si="32">IF(J213="",0,J213)</f>
        <v>0</v>
      </c>
      <c r="L212" s="39" t="str">
        <f t="shared" ref="L212:L275" si="33">IF(J212="","",$L$15)</f>
        <v/>
      </c>
      <c r="M212" s="40" t="str">
        <f t="shared" si="30"/>
        <v/>
      </c>
      <c r="N212" s="40" t="str">
        <f t="shared" ref="N212:N275" si="34">IF(I212&lt;&gt;"",$N$15*M212,"")</f>
        <v/>
      </c>
      <c r="O212" s="40" t="str">
        <f t="shared" ref="O212:O275" si="35">IF(I212&lt;&gt;"",L212-N212,"")</f>
        <v/>
      </c>
      <c r="P212" s="40" t="str">
        <f t="shared" ref="P212:P275" si="36">IF(I212&lt;&gt;"",M212-O212,"")</f>
        <v/>
      </c>
      <c r="S212" s="9" t="str">
        <f t="shared" ref="S212:S275" si="37">I212</f>
        <v/>
      </c>
    </row>
    <row r="213" spans="8:19" ht="12.75" customHeight="1" x14ac:dyDescent="0.2">
      <c r="H213" s="52" t="e">
        <f t="shared" si="31"/>
        <v>#VALUE!</v>
      </c>
      <c r="I213" s="37" t="str">
        <f t="shared" ref="I213:I276" si="38">IF(I212&gt;=$I$15,"",I212+1)</f>
        <v/>
      </c>
      <c r="J213" s="38" t="str">
        <f t="shared" ref="J213:J276" si="39">IF(I213="","",EDATE($J$19,I212))</f>
        <v/>
      </c>
      <c r="K213" s="53">
        <f t="shared" si="32"/>
        <v>0</v>
      </c>
      <c r="L213" s="39" t="str">
        <f t="shared" si="33"/>
        <v/>
      </c>
      <c r="M213" s="40" t="str">
        <f t="shared" si="30"/>
        <v/>
      </c>
      <c r="N213" s="40" t="str">
        <f t="shared" si="34"/>
        <v/>
      </c>
      <c r="O213" s="40" t="str">
        <f t="shared" si="35"/>
        <v/>
      </c>
      <c r="P213" s="40" t="str">
        <f t="shared" si="36"/>
        <v/>
      </c>
      <c r="S213" s="9" t="str">
        <f t="shared" si="37"/>
        <v/>
      </c>
    </row>
    <row r="214" spans="8:19" ht="12.75" customHeight="1" x14ac:dyDescent="0.2">
      <c r="H214" s="52" t="e">
        <f t="shared" si="31"/>
        <v>#VALUE!</v>
      </c>
      <c r="I214" s="37" t="str">
        <f t="shared" si="38"/>
        <v/>
      </c>
      <c r="J214" s="38" t="str">
        <f t="shared" si="39"/>
        <v/>
      </c>
      <c r="K214" s="53">
        <f t="shared" si="32"/>
        <v>0</v>
      </c>
      <c r="L214" s="39" t="str">
        <f t="shared" si="33"/>
        <v/>
      </c>
      <c r="M214" s="40" t="str">
        <f t="shared" si="30"/>
        <v/>
      </c>
      <c r="N214" s="40" t="str">
        <f t="shared" si="34"/>
        <v/>
      </c>
      <c r="O214" s="40" t="str">
        <f t="shared" si="35"/>
        <v/>
      </c>
      <c r="P214" s="40" t="str">
        <f t="shared" si="36"/>
        <v/>
      </c>
      <c r="S214" s="9" t="str">
        <f t="shared" si="37"/>
        <v/>
      </c>
    </row>
    <row r="215" spans="8:19" ht="12.75" customHeight="1" x14ac:dyDescent="0.2">
      <c r="H215" s="52" t="e">
        <f t="shared" si="31"/>
        <v>#VALUE!</v>
      </c>
      <c r="I215" s="37" t="str">
        <f t="shared" si="38"/>
        <v/>
      </c>
      <c r="J215" s="38" t="str">
        <f t="shared" si="39"/>
        <v/>
      </c>
      <c r="K215" s="53">
        <f t="shared" si="32"/>
        <v>0</v>
      </c>
      <c r="L215" s="39" t="str">
        <f t="shared" si="33"/>
        <v/>
      </c>
      <c r="M215" s="40" t="str">
        <f t="shared" si="30"/>
        <v/>
      </c>
      <c r="N215" s="40" t="str">
        <f t="shared" si="34"/>
        <v/>
      </c>
      <c r="O215" s="40" t="str">
        <f t="shared" si="35"/>
        <v/>
      </c>
      <c r="P215" s="40" t="str">
        <f t="shared" si="36"/>
        <v/>
      </c>
      <c r="S215" s="9" t="str">
        <f t="shared" si="37"/>
        <v/>
      </c>
    </row>
    <row r="216" spans="8:19" ht="12.75" customHeight="1" x14ac:dyDescent="0.2">
      <c r="H216" s="52" t="e">
        <f t="shared" si="31"/>
        <v>#VALUE!</v>
      </c>
      <c r="I216" s="37" t="str">
        <f t="shared" si="38"/>
        <v/>
      </c>
      <c r="J216" s="38" t="str">
        <f t="shared" si="39"/>
        <v/>
      </c>
      <c r="K216" s="53">
        <f t="shared" si="32"/>
        <v>0</v>
      </c>
      <c r="L216" s="39" t="str">
        <f t="shared" si="33"/>
        <v/>
      </c>
      <c r="M216" s="40" t="str">
        <f t="shared" si="30"/>
        <v/>
      </c>
      <c r="N216" s="40" t="str">
        <f t="shared" si="34"/>
        <v/>
      </c>
      <c r="O216" s="40" t="str">
        <f t="shared" si="35"/>
        <v/>
      </c>
      <c r="P216" s="40" t="str">
        <f t="shared" si="36"/>
        <v/>
      </c>
      <c r="S216" s="9" t="str">
        <f t="shared" si="37"/>
        <v/>
      </c>
    </row>
    <row r="217" spans="8:19" ht="12.75" customHeight="1" x14ac:dyDescent="0.2">
      <c r="H217" s="52" t="e">
        <f t="shared" si="31"/>
        <v>#VALUE!</v>
      </c>
      <c r="I217" s="37" t="str">
        <f t="shared" si="38"/>
        <v/>
      </c>
      <c r="J217" s="38" t="str">
        <f t="shared" si="39"/>
        <v/>
      </c>
      <c r="K217" s="53">
        <f t="shared" si="32"/>
        <v>0</v>
      </c>
      <c r="L217" s="39" t="str">
        <f t="shared" si="33"/>
        <v/>
      </c>
      <c r="M217" s="40" t="str">
        <f t="shared" si="30"/>
        <v/>
      </c>
      <c r="N217" s="40" t="str">
        <f t="shared" si="34"/>
        <v/>
      </c>
      <c r="O217" s="40" t="str">
        <f t="shared" si="35"/>
        <v/>
      </c>
      <c r="P217" s="40" t="str">
        <f t="shared" si="36"/>
        <v/>
      </c>
      <c r="S217" s="9" t="str">
        <f t="shared" si="37"/>
        <v/>
      </c>
    </row>
    <row r="218" spans="8:19" ht="12.75" customHeight="1" x14ac:dyDescent="0.2">
      <c r="H218" s="52" t="e">
        <f t="shared" si="31"/>
        <v>#VALUE!</v>
      </c>
      <c r="I218" s="37" t="str">
        <f t="shared" si="38"/>
        <v/>
      </c>
      <c r="J218" s="38" t="str">
        <f t="shared" si="39"/>
        <v/>
      </c>
      <c r="K218" s="53">
        <f t="shared" si="32"/>
        <v>0</v>
      </c>
      <c r="L218" s="39" t="str">
        <f t="shared" si="33"/>
        <v/>
      </c>
      <c r="M218" s="40" t="str">
        <f t="shared" si="30"/>
        <v/>
      </c>
      <c r="N218" s="40" t="str">
        <f t="shared" si="34"/>
        <v/>
      </c>
      <c r="O218" s="40" t="str">
        <f t="shared" si="35"/>
        <v/>
      </c>
      <c r="P218" s="40" t="str">
        <f t="shared" si="36"/>
        <v/>
      </c>
      <c r="S218" s="9" t="str">
        <f t="shared" si="37"/>
        <v/>
      </c>
    </row>
    <row r="219" spans="8:19" ht="12.75" customHeight="1" x14ac:dyDescent="0.2">
      <c r="H219" s="52" t="e">
        <f t="shared" si="31"/>
        <v>#VALUE!</v>
      </c>
      <c r="I219" s="37" t="str">
        <f t="shared" si="38"/>
        <v/>
      </c>
      <c r="J219" s="38" t="str">
        <f t="shared" si="39"/>
        <v/>
      </c>
      <c r="K219" s="53">
        <f t="shared" si="32"/>
        <v>0</v>
      </c>
      <c r="L219" s="39" t="str">
        <f t="shared" si="33"/>
        <v/>
      </c>
      <c r="M219" s="40" t="str">
        <f t="shared" si="30"/>
        <v/>
      </c>
      <c r="N219" s="40" t="str">
        <f t="shared" si="34"/>
        <v/>
      </c>
      <c r="O219" s="40" t="str">
        <f t="shared" si="35"/>
        <v/>
      </c>
      <c r="P219" s="40" t="str">
        <f t="shared" si="36"/>
        <v/>
      </c>
      <c r="S219" s="9" t="str">
        <f t="shared" si="37"/>
        <v/>
      </c>
    </row>
    <row r="220" spans="8:19" ht="12.75" customHeight="1" x14ac:dyDescent="0.2">
      <c r="H220" s="52" t="e">
        <f t="shared" si="31"/>
        <v>#VALUE!</v>
      </c>
      <c r="I220" s="37" t="str">
        <f t="shared" si="38"/>
        <v/>
      </c>
      <c r="J220" s="38" t="str">
        <f t="shared" si="39"/>
        <v/>
      </c>
      <c r="K220" s="53">
        <f t="shared" si="32"/>
        <v>0</v>
      </c>
      <c r="L220" s="39" t="str">
        <f t="shared" si="33"/>
        <v/>
      </c>
      <c r="M220" s="40" t="str">
        <f t="shared" si="30"/>
        <v/>
      </c>
      <c r="N220" s="40" t="str">
        <f t="shared" si="34"/>
        <v/>
      </c>
      <c r="O220" s="40" t="str">
        <f t="shared" si="35"/>
        <v/>
      </c>
      <c r="P220" s="40" t="str">
        <f t="shared" si="36"/>
        <v/>
      </c>
      <c r="S220" s="9" t="str">
        <f t="shared" si="37"/>
        <v/>
      </c>
    </row>
    <row r="221" spans="8:19" ht="12.75" customHeight="1" x14ac:dyDescent="0.2">
      <c r="H221" s="52" t="e">
        <f t="shared" si="31"/>
        <v>#VALUE!</v>
      </c>
      <c r="I221" s="37" t="str">
        <f t="shared" si="38"/>
        <v/>
      </c>
      <c r="J221" s="38" t="str">
        <f t="shared" si="39"/>
        <v/>
      </c>
      <c r="K221" s="53">
        <f t="shared" si="32"/>
        <v>0</v>
      </c>
      <c r="L221" s="39" t="str">
        <f t="shared" si="33"/>
        <v/>
      </c>
      <c r="M221" s="40" t="str">
        <f t="shared" si="30"/>
        <v/>
      </c>
      <c r="N221" s="40" t="str">
        <f t="shared" si="34"/>
        <v/>
      </c>
      <c r="O221" s="40" t="str">
        <f t="shared" si="35"/>
        <v/>
      </c>
      <c r="P221" s="40" t="str">
        <f t="shared" si="36"/>
        <v/>
      </c>
      <c r="S221" s="9" t="str">
        <f t="shared" si="37"/>
        <v/>
      </c>
    </row>
    <row r="222" spans="8:19" ht="12.75" customHeight="1" x14ac:dyDescent="0.2">
      <c r="H222" s="52" t="e">
        <f t="shared" si="31"/>
        <v>#VALUE!</v>
      </c>
      <c r="I222" s="37" t="str">
        <f t="shared" si="38"/>
        <v/>
      </c>
      <c r="J222" s="38" t="str">
        <f t="shared" si="39"/>
        <v/>
      </c>
      <c r="K222" s="53">
        <f t="shared" si="32"/>
        <v>0</v>
      </c>
      <c r="L222" s="39" t="str">
        <f t="shared" si="33"/>
        <v/>
      </c>
      <c r="M222" s="40" t="str">
        <f t="shared" si="30"/>
        <v/>
      </c>
      <c r="N222" s="40" t="str">
        <f t="shared" si="34"/>
        <v/>
      </c>
      <c r="O222" s="40" t="str">
        <f t="shared" si="35"/>
        <v/>
      </c>
      <c r="P222" s="40" t="str">
        <f t="shared" si="36"/>
        <v/>
      </c>
      <c r="S222" s="9" t="str">
        <f t="shared" si="37"/>
        <v/>
      </c>
    </row>
    <row r="223" spans="8:19" ht="12.75" customHeight="1" x14ac:dyDescent="0.2">
      <c r="H223" s="52" t="e">
        <f t="shared" si="31"/>
        <v>#VALUE!</v>
      </c>
      <c r="I223" s="37" t="str">
        <f t="shared" si="38"/>
        <v/>
      </c>
      <c r="J223" s="38" t="str">
        <f t="shared" si="39"/>
        <v/>
      </c>
      <c r="K223" s="53">
        <f t="shared" si="32"/>
        <v>0</v>
      </c>
      <c r="L223" s="39" t="str">
        <f t="shared" si="33"/>
        <v/>
      </c>
      <c r="M223" s="40" t="str">
        <f t="shared" si="30"/>
        <v/>
      </c>
      <c r="N223" s="40" t="str">
        <f t="shared" si="34"/>
        <v/>
      </c>
      <c r="O223" s="40" t="str">
        <f t="shared" si="35"/>
        <v/>
      </c>
      <c r="P223" s="40" t="str">
        <f t="shared" si="36"/>
        <v/>
      </c>
      <c r="S223" s="9" t="str">
        <f t="shared" si="37"/>
        <v/>
      </c>
    </row>
    <row r="224" spans="8:19" ht="12.75" customHeight="1" x14ac:dyDescent="0.2">
      <c r="H224" s="52" t="e">
        <f t="shared" si="31"/>
        <v>#VALUE!</v>
      </c>
      <c r="I224" s="37" t="str">
        <f t="shared" si="38"/>
        <v/>
      </c>
      <c r="J224" s="38" t="str">
        <f t="shared" si="39"/>
        <v/>
      </c>
      <c r="K224" s="53">
        <f t="shared" si="32"/>
        <v>0</v>
      </c>
      <c r="L224" s="39" t="str">
        <f t="shared" si="33"/>
        <v/>
      </c>
      <c r="M224" s="40" t="str">
        <f t="shared" si="30"/>
        <v/>
      </c>
      <c r="N224" s="40" t="str">
        <f t="shared" si="34"/>
        <v/>
      </c>
      <c r="O224" s="40" t="str">
        <f t="shared" si="35"/>
        <v/>
      </c>
      <c r="P224" s="40" t="str">
        <f t="shared" si="36"/>
        <v/>
      </c>
      <c r="S224" s="9" t="str">
        <f t="shared" si="37"/>
        <v/>
      </c>
    </row>
    <row r="225" spans="8:19" ht="12.75" customHeight="1" x14ac:dyDescent="0.2">
      <c r="H225" s="52" t="e">
        <f t="shared" si="31"/>
        <v>#VALUE!</v>
      </c>
      <c r="I225" s="37" t="str">
        <f t="shared" si="38"/>
        <v/>
      </c>
      <c r="J225" s="38" t="str">
        <f t="shared" si="39"/>
        <v/>
      </c>
      <c r="K225" s="53">
        <f t="shared" si="32"/>
        <v>0</v>
      </c>
      <c r="L225" s="39" t="str">
        <f t="shared" si="33"/>
        <v/>
      </c>
      <c r="M225" s="40" t="str">
        <f t="shared" si="30"/>
        <v/>
      </c>
      <c r="N225" s="40" t="str">
        <f t="shared" si="34"/>
        <v/>
      </c>
      <c r="O225" s="40" t="str">
        <f t="shared" si="35"/>
        <v/>
      </c>
      <c r="P225" s="40" t="str">
        <f t="shared" si="36"/>
        <v/>
      </c>
      <c r="S225" s="9" t="str">
        <f t="shared" si="37"/>
        <v/>
      </c>
    </row>
    <row r="226" spans="8:19" ht="12.75" customHeight="1" x14ac:dyDescent="0.2">
      <c r="H226" s="52" t="e">
        <f t="shared" si="31"/>
        <v>#VALUE!</v>
      </c>
      <c r="I226" s="37" t="str">
        <f t="shared" si="38"/>
        <v/>
      </c>
      <c r="J226" s="38" t="str">
        <f t="shared" si="39"/>
        <v/>
      </c>
      <c r="K226" s="53">
        <f t="shared" si="32"/>
        <v>0</v>
      </c>
      <c r="L226" s="39" t="str">
        <f t="shared" si="33"/>
        <v/>
      </c>
      <c r="M226" s="40" t="str">
        <f t="shared" si="30"/>
        <v/>
      </c>
      <c r="N226" s="40" t="str">
        <f t="shared" si="34"/>
        <v/>
      </c>
      <c r="O226" s="40" t="str">
        <f t="shared" si="35"/>
        <v/>
      </c>
      <c r="P226" s="40" t="str">
        <f t="shared" si="36"/>
        <v/>
      </c>
      <c r="S226" s="9" t="str">
        <f t="shared" si="37"/>
        <v/>
      </c>
    </row>
    <row r="227" spans="8:19" ht="12.75" customHeight="1" x14ac:dyDescent="0.2">
      <c r="H227" s="52" t="e">
        <f t="shared" si="31"/>
        <v>#VALUE!</v>
      </c>
      <c r="I227" s="37" t="str">
        <f t="shared" si="38"/>
        <v/>
      </c>
      <c r="J227" s="38" t="str">
        <f t="shared" si="39"/>
        <v/>
      </c>
      <c r="K227" s="53">
        <f t="shared" si="32"/>
        <v>0</v>
      </c>
      <c r="L227" s="39" t="str">
        <f t="shared" si="33"/>
        <v/>
      </c>
      <c r="M227" s="40" t="str">
        <f t="shared" si="30"/>
        <v/>
      </c>
      <c r="N227" s="40" t="str">
        <f t="shared" si="34"/>
        <v/>
      </c>
      <c r="O227" s="40" t="str">
        <f t="shared" si="35"/>
        <v/>
      </c>
      <c r="P227" s="40" t="str">
        <f t="shared" si="36"/>
        <v/>
      </c>
      <c r="S227" s="9" t="str">
        <f t="shared" si="37"/>
        <v/>
      </c>
    </row>
    <row r="228" spans="8:19" ht="12.75" customHeight="1" x14ac:dyDescent="0.2">
      <c r="H228" s="52" t="e">
        <f t="shared" si="31"/>
        <v>#VALUE!</v>
      </c>
      <c r="I228" s="37" t="str">
        <f t="shared" si="38"/>
        <v/>
      </c>
      <c r="J228" s="38" t="str">
        <f t="shared" si="39"/>
        <v/>
      </c>
      <c r="K228" s="53">
        <f t="shared" si="32"/>
        <v>0</v>
      </c>
      <c r="L228" s="39" t="str">
        <f t="shared" si="33"/>
        <v/>
      </c>
      <c r="M228" s="40" t="str">
        <f t="shared" si="30"/>
        <v/>
      </c>
      <c r="N228" s="40" t="str">
        <f t="shared" si="34"/>
        <v/>
      </c>
      <c r="O228" s="40" t="str">
        <f t="shared" si="35"/>
        <v/>
      </c>
      <c r="P228" s="40" t="str">
        <f t="shared" si="36"/>
        <v/>
      </c>
      <c r="S228" s="9" t="str">
        <f t="shared" si="37"/>
        <v/>
      </c>
    </row>
    <row r="229" spans="8:19" ht="12.75" customHeight="1" x14ac:dyDescent="0.2">
      <c r="H229" s="52" t="e">
        <f t="shared" si="31"/>
        <v>#VALUE!</v>
      </c>
      <c r="I229" s="37" t="str">
        <f t="shared" si="38"/>
        <v/>
      </c>
      <c r="J229" s="38" t="str">
        <f t="shared" si="39"/>
        <v/>
      </c>
      <c r="K229" s="53">
        <f t="shared" si="32"/>
        <v>0</v>
      </c>
      <c r="L229" s="39" t="str">
        <f t="shared" si="33"/>
        <v/>
      </c>
      <c r="M229" s="40" t="str">
        <f t="shared" si="30"/>
        <v/>
      </c>
      <c r="N229" s="40" t="str">
        <f t="shared" si="34"/>
        <v/>
      </c>
      <c r="O229" s="40" t="str">
        <f t="shared" si="35"/>
        <v/>
      </c>
      <c r="P229" s="40" t="str">
        <f t="shared" si="36"/>
        <v/>
      </c>
      <c r="S229" s="9" t="str">
        <f t="shared" si="37"/>
        <v/>
      </c>
    </row>
    <row r="230" spans="8:19" ht="12.75" customHeight="1" x14ac:dyDescent="0.2">
      <c r="H230" s="52" t="e">
        <f t="shared" si="31"/>
        <v>#VALUE!</v>
      </c>
      <c r="I230" s="37" t="str">
        <f t="shared" si="38"/>
        <v/>
      </c>
      <c r="J230" s="38" t="str">
        <f t="shared" si="39"/>
        <v/>
      </c>
      <c r="K230" s="53">
        <f t="shared" si="32"/>
        <v>0</v>
      </c>
      <c r="L230" s="39" t="str">
        <f t="shared" si="33"/>
        <v/>
      </c>
      <c r="M230" s="40" t="str">
        <f t="shared" si="30"/>
        <v/>
      </c>
      <c r="N230" s="40" t="str">
        <f t="shared" si="34"/>
        <v/>
      </c>
      <c r="O230" s="40" t="str">
        <f t="shared" si="35"/>
        <v/>
      </c>
      <c r="P230" s="40" t="str">
        <f t="shared" si="36"/>
        <v/>
      </c>
      <c r="S230" s="9" t="str">
        <f t="shared" si="37"/>
        <v/>
      </c>
    </row>
    <row r="231" spans="8:19" ht="12.75" customHeight="1" x14ac:dyDescent="0.2">
      <c r="H231" s="52" t="e">
        <f t="shared" si="31"/>
        <v>#VALUE!</v>
      </c>
      <c r="I231" s="37" t="str">
        <f t="shared" si="38"/>
        <v/>
      </c>
      <c r="J231" s="38" t="str">
        <f t="shared" si="39"/>
        <v/>
      </c>
      <c r="K231" s="53">
        <f t="shared" si="32"/>
        <v>0</v>
      </c>
      <c r="L231" s="39" t="str">
        <f t="shared" si="33"/>
        <v/>
      </c>
      <c r="M231" s="40" t="str">
        <f t="shared" si="30"/>
        <v/>
      </c>
      <c r="N231" s="40" t="str">
        <f t="shared" si="34"/>
        <v/>
      </c>
      <c r="O231" s="40" t="str">
        <f t="shared" si="35"/>
        <v/>
      </c>
      <c r="P231" s="40" t="str">
        <f t="shared" si="36"/>
        <v/>
      </c>
      <c r="S231" s="9" t="str">
        <f t="shared" si="37"/>
        <v/>
      </c>
    </row>
    <row r="232" spans="8:19" ht="12.75" customHeight="1" x14ac:dyDescent="0.2">
      <c r="H232" s="52" t="e">
        <f t="shared" si="31"/>
        <v>#VALUE!</v>
      </c>
      <c r="I232" s="37" t="str">
        <f t="shared" si="38"/>
        <v/>
      </c>
      <c r="J232" s="38" t="str">
        <f t="shared" si="39"/>
        <v/>
      </c>
      <c r="K232" s="53">
        <f t="shared" si="32"/>
        <v>0</v>
      </c>
      <c r="L232" s="39" t="str">
        <f t="shared" si="33"/>
        <v/>
      </c>
      <c r="M232" s="40" t="str">
        <f t="shared" si="30"/>
        <v/>
      </c>
      <c r="N232" s="40" t="str">
        <f t="shared" si="34"/>
        <v/>
      </c>
      <c r="O232" s="40" t="str">
        <f t="shared" si="35"/>
        <v/>
      </c>
      <c r="P232" s="40" t="str">
        <f t="shared" si="36"/>
        <v/>
      </c>
      <c r="S232" s="9" t="str">
        <f t="shared" si="37"/>
        <v/>
      </c>
    </row>
    <row r="233" spans="8:19" ht="12.75" customHeight="1" x14ac:dyDescent="0.2">
      <c r="H233" s="52" t="e">
        <f t="shared" si="31"/>
        <v>#VALUE!</v>
      </c>
      <c r="I233" s="37" t="str">
        <f t="shared" si="38"/>
        <v/>
      </c>
      <c r="J233" s="38" t="str">
        <f t="shared" si="39"/>
        <v/>
      </c>
      <c r="K233" s="53">
        <f t="shared" si="32"/>
        <v>0</v>
      </c>
      <c r="L233" s="39" t="str">
        <f t="shared" si="33"/>
        <v/>
      </c>
      <c r="M233" s="40" t="str">
        <f t="shared" si="30"/>
        <v/>
      </c>
      <c r="N233" s="40" t="str">
        <f t="shared" si="34"/>
        <v/>
      </c>
      <c r="O233" s="40" t="str">
        <f t="shared" si="35"/>
        <v/>
      </c>
      <c r="P233" s="40" t="str">
        <f t="shared" si="36"/>
        <v/>
      </c>
      <c r="S233" s="9" t="str">
        <f t="shared" si="37"/>
        <v/>
      </c>
    </row>
    <row r="234" spans="8:19" ht="12.75" customHeight="1" x14ac:dyDescent="0.2">
      <c r="H234" s="52" t="e">
        <f t="shared" si="31"/>
        <v>#VALUE!</v>
      </c>
      <c r="I234" s="37" t="str">
        <f t="shared" si="38"/>
        <v/>
      </c>
      <c r="J234" s="38" t="str">
        <f t="shared" si="39"/>
        <v/>
      </c>
      <c r="K234" s="53">
        <f t="shared" si="32"/>
        <v>0</v>
      </c>
      <c r="L234" s="39" t="str">
        <f t="shared" si="33"/>
        <v/>
      </c>
      <c r="M234" s="40" t="str">
        <f t="shared" si="30"/>
        <v/>
      </c>
      <c r="N234" s="40" t="str">
        <f t="shared" si="34"/>
        <v/>
      </c>
      <c r="O234" s="40" t="str">
        <f t="shared" si="35"/>
        <v/>
      </c>
      <c r="P234" s="40" t="str">
        <f t="shared" si="36"/>
        <v/>
      </c>
      <c r="S234" s="9" t="str">
        <f t="shared" si="37"/>
        <v/>
      </c>
    </row>
    <row r="235" spans="8:19" ht="12.75" customHeight="1" x14ac:dyDescent="0.2">
      <c r="H235" s="52" t="e">
        <f t="shared" si="31"/>
        <v>#VALUE!</v>
      </c>
      <c r="I235" s="37" t="str">
        <f t="shared" si="38"/>
        <v/>
      </c>
      <c r="J235" s="38" t="str">
        <f t="shared" si="39"/>
        <v/>
      </c>
      <c r="K235" s="53">
        <f t="shared" si="32"/>
        <v>0</v>
      </c>
      <c r="L235" s="39" t="str">
        <f t="shared" si="33"/>
        <v/>
      </c>
      <c r="M235" s="40" t="str">
        <f t="shared" si="30"/>
        <v/>
      </c>
      <c r="N235" s="40" t="str">
        <f t="shared" si="34"/>
        <v/>
      </c>
      <c r="O235" s="40" t="str">
        <f t="shared" si="35"/>
        <v/>
      </c>
      <c r="P235" s="40" t="str">
        <f t="shared" si="36"/>
        <v/>
      </c>
      <c r="S235" s="9" t="str">
        <f t="shared" si="37"/>
        <v/>
      </c>
    </row>
    <row r="236" spans="8:19" ht="12.75" customHeight="1" x14ac:dyDescent="0.2">
      <c r="H236" s="52" t="e">
        <f t="shared" si="31"/>
        <v>#VALUE!</v>
      </c>
      <c r="I236" s="37" t="str">
        <f t="shared" si="38"/>
        <v/>
      </c>
      <c r="J236" s="38" t="str">
        <f t="shared" si="39"/>
        <v/>
      </c>
      <c r="K236" s="53">
        <f t="shared" si="32"/>
        <v>0</v>
      </c>
      <c r="L236" s="39" t="str">
        <f t="shared" si="33"/>
        <v/>
      </c>
      <c r="M236" s="40" t="str">
        <f t="shared" si="30"/>
        <v/>
      </c>
      <c r="N236" s="40" t="str">
        <f t="shared" si="34"/>
        <v/>
      </c>
      <c r="O236" s="40" t="str">
        <f t="shared" si="35"/>
        <v/>
      </c>
      <c r="P236" s="40" t="str">
        <f t="shared" si="36"/>
        <v/>
      </c>
      <c r="S236" s="9" t="str">
        <f t="shared" si="37"/>
        <v/>
      </c>
    </row>
    <row r="237" spans="8:19" ht="12.75" customHeight="1" x14ac:dyDescent="0.2">
      <c r="H237" s="52" t="e">
        <f t="shared" si="31"/>
        <v>#VALUE!</v>
      </c>
      <c r="I237" s="37" t="str">
        <f t="shared" si="38"/>
        <v/>
      </c>
      <c r="J237" s="38" t="str">
        <f t="shared" si="39"/>
        <v/>
      </c>
      <c r="K237" s="53">
        <f t="shared" si="32"/>
        <v>0</v>
      </c>
      <c r="L237" s="39" t="str">
        <f t="shared" si="33"/>
        <v/>
      </c>
      <c r="M237" s="40" t="str">
        <f t="shared" si="30"/>
        <v/>
      </c>
      <c r="N237" s="40" t="str">
        <f t="shared" si="34"/>
        <v/>
      </c>
      <c r="O237" s="40" t="str">
        <f t="shared" si="35"/>
        <v/>
      </c>
      <c r="P237" s="40" t="str">
        <f t="shared" si="36"/>
        <v/>
      </c>
      <c r="S237" s="9" t="str">
        <f t="shared" si="37"/>
        <v/>
      </c>
    </row>
    <row r="238" spans="8:19" ht="12.75" customHeight="1" x14ac:dyDescent="0.2">
      <c r="H238" s="52" t="e">
        <f t="shared" si="31"/>
        <v>#VALUE!</v>
      </c>
      <c r="I238" s="37" t="str">
        <f t="shared" si="38"/>
        <v/>
      </c>
      <c r="J238" s="38" t="str">
        <f t="shared" si="39"/>
        <v/>
      </c>
      <c r="K238" s="53">
        <f t="shared" si="32"/>
        <v>0</v>
      </c>
      <c r="L238" s="39" t="str">
        <f t="shared" si="33"/>
        <v/>
      </c>
      <c r="M238" s="40" t="str">
        <f t="shared" si="30"/>
        <v/>
      </c>
      <c r="N238" s="40" t="str">
        <f t="shared" si="34"/>
        <v/>
      </c>
      <c r="O238" s="40" t="str">
        <f t="shared" si="35"/>
        <v/>
      </c>
      <c r="P238" s="40" t="str">
        <f t="shared" si="36"/>
        <v/>
      </c>
      <c r="S238" s="9" t="str">
        <f t="shared" si="37"/>
        <v/>
      </c>
    </row>
    <row r="239" spans="8:19" ht="12.75" customHeight="1" x14ac:dyDescent="0.2">
      <c r="H239" s="52" t="e">
        <f t="shared" si="31"/>
        <v>#VALUE!</v>
      </c>
      <c r="I239" s="37" t="str">
        <f t="shared" si="38"/>
        <v/>
      </c>
      <c r="J239" s="38" t="str">
        <f t="shared" si="39"/>
        <v/>
      </c>
      <c r="K239" s="53">
        <f t="shared" si="32"/>
        <v>0</v>
      </c>
      <c r="L239" s="39" t="str">
        <f t="shared" si="33"/>
        <v/>
      </c>
      <c r="M239" s="40" t="str">
        <f t="shared" si="30"/>
        <v/>
      </c>
      <c r="N239" s="40" t="str">
        <f t="shared" si="34"/>
        <v/>
      </c>
      <c r="O239" s="40" t="str">
        <f t="shared" si="35"/>
        <v/>
      </c>
      <c r="P239" s="40" t="str">
        <f t="shared" si="36"/>
        <v/>
      </c>
      <c r="S239" s="9" t="str">
        <f t="shared" si="37"/>
        <v/>
      </c>
    </row>
    <row r="240" spans="8:19" ht="12.75" customHeight="1" x14ac:dyDescent="0.2">
      <c r="H240" s="52" t="e">
        <f t="shared" si="31"/>
        <v>#VALUE!</v>
      </c>
      <c r="I240" s="37" t="str">
        <f t="shared" si="38"/>
        <v/>
      </c>
      <c r="J240" s="38" t="str">
        <f t="shared" si="39"/>
        <v/>
      </c>
      <c r="K240" s="53">
        <f t="shared" si="32"/>
        <v>0</v>
      </c>
      <c r="L240" s="39" t="str">
        <f t="shared" si="33"/>
        <v/>
      </c>
      <c r="M240" s="40" t="str">
        <f t="shared" si="30"/>
        <v/>
      </c>
      <c r="N240" s="40" t="str">
        <f t="shared" si="34"/>
        <v/>
      </c>
      <c r="O240" s="40" t="str">
        <f t="shared" si="35"/>
        <v/>
      </c>
      <c r="P240" s="40" t="str">
        <f t="shared" si="36"/>
        <v/>
      </c>
      <c r="S240" s="9" t="str">
        <f t="shared" si="37"/>
        <v/>
      </c>
    </row>
    <row r="241" spans="8:19" ht="12.75" customHeight="1" x14ac:dyDescent="0.2">
      <c r="H241" s="52" t="e">
        <f t="shared" si="31"/>
        <v>#VALUE!</v>
      </c>
      <c r="I241" s="37" t="str">
        <f t="shared" si="38"/>
        <v/>
      </c>
      <c r="J241" s="38" t="str">
        <f t="shared" si="39"/>
        <v/>
      </c>
      <c r="K241" s="53">
        <f t="shared" si="32"/>
        <v>0</v>
      </c>
      <c r="L241" s="39" t="str">
        <f t="shared" si="33"/>
        <v/>
      </c>
      <c r="M241" s="40" t="str">
        <f t="shared" si="30"/>
        <v/>
      </c>
      <c r="N241" s="40" t="str">
        <f t="shared" si="34"/>
        <v/>
      </c>
      <c r="O241" s="40" t="str">
        <f t="shared" si="35"/>
        <v/>
      </c>
      <c r="P241" s="40" t="str">
        <f t="shared" si="36"/>
        <v/>
      </c>
      <c r="S241" s="9" t="str">
        <f t="shared" si="37"/>
        <v/>
      </c>
    </row>
    <row r="242" spans="8:19" ht="12.75" customHeight="1" x14ac:dyDescent="0.2">
      <c r="H242" s="52" t="e">
        <f t="shared" si="31"/>
        <v>#VALUE!</v>
      </c>
      <c r="I242" s="37" t="str">
        <f t="shared" si="38"/>
        <v/>
      </c>
      <c r="J242" s="38" t="str">
        <f t="shared" si="39"/>
        <v/>
      </c>
      <c r="K242" s="53">
        <f t="shared" si="32"/>
        <v>0</v>
      </c>
      <c r="L242" s="39" t="str">
        <f t="shared" si="33"/>
        <v/>
      </c>
      <c r="M242" s="40" t="str">
        <f t="shared" si="30"/>
        <v/>
      </c>
      <c r="N242" s="40" t="str">
        <f t="shared" si="34"/>
        <v/>
      </c>
      <c r="O242" s="40" t="str">
        <f t="shared" si="35"/>
        <v/>
      </c>
      <c r="P242" s="40" t="str">
        <f t="shared" si="36"/>
        <v/>
      </c>
      <c r="S242" s="9" t="str">
        <f t="shared" si="37"/>
        <v/>
      </c>
    </row>
    <row r="243" spans="8:19" ht="12.75" customHeight="1" x14ac:dyDescent="0.2">
      <c r="H243" s="52" t="e">
        <f t="shared" si="31"/>
        <v>#VALUE!</v>
      </c>
      <c r="I243" s="37" t="str">
        <f t="shared" si="38"/>
        <v/>
      </c>
      <c r="J243" s="38" t="str">
        <f t="shared" si="39"/>
        <v/>
      </c>
      <c r="K243" s="53">
        <f t="shared" si="32"/>
        <v>0</v>
      </c>
      <c r="L243" s="39" t="str">
        <f t="shared" si="33"/>
        <v/>
      </c>
      <c r="M243" s="40" t="str">
        <f t="shared" si="30"/>
        <v/>
      </c>
      <c r="N243" s="40" t="str">
        <f t="shared" si="34"/>
        <v/>
      </c>
      <c r="O243" s="40" t="str">
        <f t="shared" si="35"/>
        <v/>
      </c>
      <c r="P243" s="40" t="str">
        <f t="shared" si="36"/>
        <v/>
      </c>
      <c r="S243" s="9" t="str">
        <f t="shared" si="37"/>
        <v/>
      </c>
    </row>
    <row r="244" spans="8:19" ht="12.75" customHeight="1" x14ac:dyDescent="0.2">
      <c r="H244" s="52" t="e">
        <f t="shared" si="31"/>
        <v>#VALUE!</v>
      </c>
      <c r="I244" s="37" t="str">
        <f t="shared" si="38"/>
        <v/>
      </c>
      <c r="J244" s="38" t="str">
        <f t="shared" si="39"/>
        <v/>
      </c>
      <c r="K244" s="53">
        <f t="shared" si="32"/>
        <v>0</v>
      </c>
      <c r="L244" s="39" t="str">
        <f t="shared" si="33"/>
        <v/>
      </c>
      <c r="M244" s="40" t="str">
        <f t="shared" si="30"/>
        <v/>
      </c>
      <c r="N244" s="40" t="str">
        <f t="shared" si="34"/>
        <v/>
      </c>
      <c r="O244" s="40" t="str">
        <f t="shared" si="35"/>
        <v/>
      </c>
      <c r="P244" s="40" t="str">
        <f t="shared" si="36"/>
        <v/>
      </c>
      <c r="S244" s="9" t="str">
        <f t="shared" si="37"/>
        <v/>
      </c>
    </row>
    <row r="245" spans="8:19" ht="12.75" customHeight="1" x14ac:dyDescent="0.2">
      <c r="H245" s="52" t="e">
        <f t="shared" si="31"/>
        <v>#VALUE!</v>
      </c>
      <c r="I245" s="37" t="str">
        <f t="shared" si="38"/>
        <v/>
      </c>
      <c r="J245" s="38" t="str">
        <f t="shared" si="39"/>
        <v/>
      </c>
      <c r="K245" s="53">
        <f t="shared" si="32"/>
        <v>0</v>
      </c>
      <c r="L245" s="39" t="str">
        <f t="shared" si="33"/>
        <v/>
      </c>
      <c r="M245" s="40" t="str">
        <f t="shared" si="30"/>
        <v/>
      </c>
      <c r="N245" s="40" t="str">
        <f t="shared" si="34"/>
        <v/>
      </c>
      <c r="O245" s="40" t="str">
        <f t="shared" si="35"/>
        <v/>
      </c>
      <c r="P245" s="40" t="str">
        <f t="shared" si="36"/>
        <v/>
      </c>
      <c r="S245" s="9" t="str">
        <f t="shared" si="37"/>
        <v/>
      </c>
    </row>
    <row r="246" spans="8:19" ht="12.75" customHeight="1" x14ac:dyDescent="0.2">
      <c r="H246" s="52" t="e">
        <f t="shared" si="31"/>
        <v>#VALUE!</v>
      </c>
      <c r="I246" s="37" t="str">
        <f t="shared" si="38"/>
        <v/>
      </c>
      <c r="J246" s="38" t="str">
        <f t="shared" si="39"/>
        <v/>
      </c>
      <c r="K246" s="53">
        <f t="shared" si="32"/>
        <v>0</v>
      </c>
      <c r="L246" s="39" t="str">
        <f t="shared" si="33"/>
        <v/>
      </c>
      <c r="M246" s="40" t="str">
        <f t="shared" si="30"/>
        <v/>
      </c>
      <c r="N246" s="40" t="str">
        <f t="shared" si="34"/>
        <v/>
      </c>
      <c r="O246" s="40" t="str">
        <f t="shared" si="35"/>
        <v/>
      </c>
      <c r="P246" s="40" t="str">
        <f t="shared" si="36"/>
        <v/>
      </c>
      <c r="S246" s="9" t="str">
        <f t="shared" si="37"/>
        <v/>
      </c>
    </row>
    <row r="247" spans="8:19" ht="12.75" customHeight="1" x14ac:dyDescent="0.2">
      <c r="H247" s="52" t="e">
        <f t="shared" si="31"/>
        <v>#VALUE!</v>
      </c>
      <c r="I247" s="37" t="str">
        <f t="shared" si="38"/>
        <v/>
      </c>
      <c r="J247" s="38" t="str">
        <f t="shared" si="39"/>
        <v/>
      </c>
      <c r="K247" s="53">
        <f t="shared" si="32"/>
        <v>0</v>
      </c>
      <c r="L247" s="39" t="str">
        <f t="shared" si="33"/>
        <v/>
      </c>
      <c r="M247" s="40" t="str">
        <f t="shared" si="30"/>
        <v/>
      </c>
      <c r="N247" s="40" t="str">
        <f t="shared" si="34"/>
        <v/>
      </c>
      <c r="O247" s="40" t="str">
        <f t="shared" si="35"/>
        <v/>
      </c>
      <c r="P247" s="40" t="str">
        <f t="shared" si="36"/>
        <v/>
      </c>
      <c r="S247" s="9" t="str">
        <f t="shared" si="37"/>
        <v/>
      </c>
    </row>
    <row r="248" spans="8:19" ht="12.75" customHeight="1" x14ac:dyDescent="0.2">
      <c r="H248" s="52" t="e">
        <f t="shared" si="31"/>
        <v>#VALUE!</v>
      </c>
      <c r="I248" s="37" t="str">
        <f t="shared" si="38"/>
        <v/>
      </c>
      <c r="J248" s="38" t="str">
        <f t="shared" si="39"/>
        <v/>
      </c>
      <c r="K248" s="53">
        <f t="shared" si="32"/>
        <v>0</v>
      </c>
      <c r="L248" s="39" t="str">
        <f t="shared" si="33"/>
        <v/>
      </c>
      <c r="M248" s="40" t="str">
        <f t="shared" si="30"/>
        <v/>
      </c>
      <c r="N248" s="40" t="str">
        <f t="shared" si="34"/>
        <v/>
      </c>
      <c r="O248" s="40" t="str">
        <f t="shared" si="35"/>
        <v/>
      </c>
      <c r="P248" s="40" t="str">
        <f t="shared" si="36"/>
        <v/>
      </c>
      <c r="S248" s="9" t="str">
        <f t="shared" si="37"/>
        <v/>
      </c>
    </row>
    <row r="249" spans="8:19" ht="12.75" customHeight="1" x14ac:dyDescent="0.2">
      <c r="H249" s="52" t="e">
        <f t="shared" si="31"/>
        <v>#VALUE!</v>
      </c>
      <c r="I249" s="37" t="str">
        <f t="shared" si="38"/>
        <v/>
      </c>
      <c r="J249" s="38" t="str">
        <f t="shared" si="39"/>
        <v/>
      </c>
      <c r="K249" s="53">
        <f t="shared" si="32"/>
        <v>0</v>
      </c>
      <c r="L249" s="39" t="str">
        <f t="shared" si="33"/>
        <v/>
      </c>
      <c r="M249" s="40" t="str">
        <f t="shared" si="30"/>
        <v/>
      </c>
      <c r="N249" s="40" t="str">
        <f t="shared" si="34"/>
        <v/>
      </c>
      <c r="O249" s="40" t="str">
        <f t="shared" si="35"/>
        <v/>
      </c>
      <c r="P249" s="40" t="str">
        <f t="shared" si="36"/>
        <v/>
      </c>
      <c r="S249" s="9" t="str">
        <f t="shared" si="37"/>
        <v/>
      </c>
    </row>
    <row r="250" spans="8:19" ht="12.75" customHeight="1" x14ac:dyDescent="0.2">
      <c r="H250" s="52" t="e">
        <f t="shared" si="31"/>
        <v>#VALUE!</v>
      </c>
      <c r="I250" s="37" t="str">
        <f t="shared" si="38"/>
        <v/>
      </c>
      <c r="J250" s="38" t="str">
        <f t="shared" si="39"/>
        <v/>
      </c>
      <c r="K250" s="53">
        <f t="shared" si="32"/>
        <v>0</v>
      </c>
      <c r="L250" s="39" t="str">
        <f t="shared" si="33"/>
        <v/>
      </c>
      <c r="M250" s="40" t="str">
        <f t="shared" si="30"/>
        <v/>
      </c>
      <c r="N250" s="40" t="str">
        <f t="shared" si="34"/>
        <v/>
      </c>
      <c r="O250" s="40" t="str">
        <f t="shared" si="35"/>
        <v/>
      </c>
      <c r="P250" s="40" t="str">
        <f t="shared" si="36"/>
        <v/>
      </c>
      <c r="S250" s="9" t="str">
        <f t="shared" si="37"/>
        <v/>
      </c>
    </row>
    <row r="251" spans="8:19" ht="12.75" customHeight="1" x14ac:dyDescent="0.2">
      <c r="H251" s="52" t="e">
        <f t="shared" si="31"/>
        <v>#VALUE!</v>
      </c>
      <c r="I251" s="37" t="str">
        <f t="shared" si="38"/>
        <v/>
      </c>
      <c r="J251" s="38" t="str">
        <f t="shared" si="39"/>
        <v/>
      </c>
      <c r="K251" s="53">
        <f t="shared" si="32"/>
        <v>0</v>
      </c>
      <c r="L251" s="39" t="str">
        <f t="shared" si="33"/>
        <v/>
      </c>
      <c r="M251" s="40" t="str">
        <f t="shared" si="30"/>
        <v/>
      </c>
      <c r="N251" s="40" t="str">
        <f t="shared" si="34"/>
        <v/>
      </c>
      <c r="O251" s="40" t="str">
        <f t="shared" si="35"/>
        <v/>
      </c>
      <c r="P251" s="40" t="str">
        <f t="shared" si="36"/>
        <v/>
      </c>
      <c r="S251" s="9" t="str">
        <f t="shared" si="37"/>
        <v/>
      </c>
    </row>
    <row r="252" spans="8:19" ht="12.75" customHeight="1" x14ac:dyDescent="0.2">
      <c r="H252" s="52" t="e">
        <f t="shared" si="31"/>
        <v>#VALUE!</v>
      </c>
      <c r="I252" s="37" t="str">
        <f t="shared" si="38"/>
        <v/>
      </c>
      <c r="J252" s="38" t="str">
        <f t="shared" si="39"/>
        <v/>
      </c>
      <c r="K252" s="53">
        <f t="shared" si="32"/>
        <v>0</v>
      </c>
      <c r="L252" s="39" t="str">
        <f t="shared" si="33"/>
        <v/>
      </c>
      <c r="M252" s="40" t="str">
        <f t="shared" si="30"/>
        <v/>
      </c>
      <c r="N252" s="40" t="str">
        <f t="shared" si="34"/>
        <v/>
      </c>
      <c r="O252" s="40" t="str">
        <f t="shared" si="35"/>
        <v/>
      </c>
      <c r="P252" s="40" t="str">
        <f t="shared" si="36"/>
        <v/>
      </c>
      <c r="S252" s="9" t="str">
        <f t="shared" si="37"/>
        <v/>
      </c>
    </row>
    <row r="253" spans="8:19" ht="12.75" customHeight="1" x14ac:dyDescent="0.2">
      <c r="H253" s="52" t="e">
        <f t="shared" si="31"/>
        <v>#VALUE!</v>
      </c>
      <c r="I253" s="37" t="str">
        <f t="shared" si="38"/>
        <v/>
      </c>
      <c r="J253" s="38" t="str">
        <f t="shared" si="39"/>
        <v/>
      </c>
      <c r="K253" s="53">
        <f t="shared" si="32"/>
        <v>0</v>
      </c>
      <c r="L253" s="39" t="str">
        <f t="shared" si="33"/>
        <v/>
      </c>
      <c r="M253" s="40" t="str">
        <f t="shared" si="30"/>
        <v/>
      </c>
      <c r="N253" s="40" t="str">
        <f t="shared" si="34"/>
        <v/>
      </c>
      <c r="O253" s="40" t="str">
        <f t="shared" si="35"/>
        <v/>
      </c>
      <c r="P253" s="40" t="str">
        <f t="shared" si="36"/>
        <v/>
      </c>
      <c r="S253" s="9" t="str">
        <f t="shared" si="37"/>
        <v/>
      </c>
    </row>
    <row r="254" spans="8:19" ht="12.75" customHeight="1" x14ac:dyDescent="0.2">
      <c r="H254" s="52" t="e">
        <f t="shared" si="31"/>
        <v>#VALUE!</v>
      </c>
      <c r="I254" s="37" t="str">
        <f t="shared" si="38"/>
        <v/>
      </c>
      <c r="J254" s="38" t="str">
        <f t="shared" si="39"/>
        <v/>
      </c>
      <c r="K254" s="53">
        <f t="shared" si="32"/>
        <v>0</v>
      </c>
      <c r="L254" s="39" t="str">
        <f t="shared" si="33"/>
        <v/>
      </c>
      <c r="M254" s="40" t="str">
        <f t="shared" si="30"/>
        <v/>
      </c>
      <c r="N254" s="40" t="str">
        <f t="shared" si="34"/>
        <v/>
      </c>
      <c r="O254" s="40" t="str">
        <f t="shared" si="35"/>
        <v/>
      </c>
      <c r="P254" s="40" t="str">
        <f t="shared" si="36"/>
        <v/>
      </c>
      <c r="S254" s="9" t="str">
        <f t="shared" si="37"/>
        <v/>
      </c>
    </row>
    <row r="255" spans="8:19" ht="12.75" customHeight="1" x14ac:dyDescent="0.2">
      <c r="H255" s="52" t="e">
        <f t="shared" si="31"/>
        <v>#VALUE!</v>
      </c>
      <c r="I255" s="37" t="str">
        <f t="shared" si="38"/>
        <v/>
      </c>
      <c r="J255" s="38" t="str">
        <f t="shared" si="39"/>
        <v/>
      </c>
      <c r="K255" s="53">
        <f t="shared" si="32"/>
        <v>0</v>
      </c>
      <c r="L255" s="39" t="str">
        <f t="shared" si="33"/>
        <v/>
      </c>
      <c r="M255" s="40" t="str">
        <f t="shared" si="30"/>
        <v/>
      </c>
      <c r="N255" s="40" t="str">
        <f t="shared" si="34"/>
        <v/>
      </c>
      <c r="O255" s="40" t="str">
        <f t="shared" si="35"/>
        <v/>
      </c>
      <c r="P255" s="40" t="str">
        <f t="shared" si="36"/>
        <v/>
      </c>
      <c r="S255" s="9" t="str">
        <f t="shared" si="37"/>
        <v/>
      </c>
    </row>
    <row r="256" spans="8:19" ht="12.75" customHeight="1" x14ac:dyDescent="0.2">
      <c r="H256" s="52" t="e">
        <f t="shared" si="31"/>
        <v>#VALUE!</v>
      </c>
      <c r="I256" s="37" t="str">
        <f t="shared" si="38"/>
        <v/>
      </c>
      <c r="J256" s="38" t="str">
        <f t="shared" si="39"/>
        <v/>
      </c>
      <c r="K256" s="53">
        <f t="shared" si="32"/>
        <v>0</v>
      </c>
      <c r="L256" s="39" t="str">
        <f t="shared" si="33"/>
        <v/>
      </c>
      <c r="M256" s="40" t="str">
        <f t="shared" si="30"/>
        <v/>
      </c>
      <c r="N256" s="40" t="str">
        <f t="shared" si="34"/>
        <v/>
      </c>
      <c r="O256" s="40" t="str">
        <f t="shared" si="35"/>
        <v/>
      </c>
      <c r="P256" s="40" t="str">
        <f t="shared" si="36"/>
        <v/>
      </c>
      <c r="S256" s="9" t="str">
        <f t="shared" si="37"/>
        <v/>
      </c>
    </row>
    <row r="257" spans="8:19" ht="12.75" customHeight="1" x14ac:dyDescent="0.2">
      <c r="H257" s="52" t="e">
        <f t="shared" si="31"/>
        <v>#VALUE!</v>
      </c>
      <c r="I257" s="37" t="str">
        <f t="shared" si="38"/>
        <v/>
      </c>
      <c r="J257" s="38" t="str">
        <f t="shared" si="39"/>
        <v/>
      </c>
      <c r="K257" s="53">
        <f t="shared" si="32"/>
        <v>0</v>
      </c>
      <c r="L257" s="39" t="str">
        <f t="shared" si="33"/>
        <v/>
      </c>
      <c r="M257" s="40" t="str">
        <f t="shared" si="30"/>
        <v/>
      </c>
      <c r="N257" s="40" t="str">
        <f t="shared" si="34"/>
        <v/>
      </c>
      <c r="O257" s="40" t="str">
        <f t="shared" si="35"/>
        <v/>
      </c>
      <c r="P257" s="40" t="str">
        <f t="shared" si="36"/>
        <v/>
      </c>
      <c r="S257" s="9" t="str">
        <f t="shared" si="37"/>
        <v/>
      </c>
    </row>
    <row r="258" spans="8:19" ht="12.75" customHeight="1" x14ac:dyDescent="0.2">
      <c r="H258" s="52" t="e">
        <f t="shared" si="31"/>
        <v>#VALUE!</v>
      </c>
      <c r="I258" s="37" t="str">
        <f t="shared" si="38"/>
        <v/>
      </c>
      <c r="J258" s="38" t="str">
        <f t="shared" si="39"/>
        <v/>
      </c>
      <c r="K258" s="53">
        <f t="shared" si="32"/>
        <v>0</v>
      </c>
      <c r="L258" s="39" t="str">
        <f t="shared" si="33"/>
        <v/>
      </c>
      <c r="M258" s="40" t="str">
        <f t="shared" si="30"/>
        <v/>
      </c>
      <c r="N258" s="40" t="str">
        <f t="shared" si="34"/>
        <v/>
      </c>
      <c r="O258" s="40" t="str">
        <f t="shared" si="35"/>
        <v/>
      </c>
      <c r="P258" s="40" t="str">
        <f t="shared" si="36"/>
        <v/>
      </c>
      <c r="S258" s="9" t="str">
        <f t="shared" si="37"/>
        <v/>
      </c>
    </row>
    <row r="259" spans="8:19" ht="12.75" customHeight="1" x14ac:dyDescent="0.2">
      <c r="I259" s="37" t="str">
        <f t="shared" si="38"/>
        <v/>
      </c>
      <c r="J259" s="38" t="str">
        <f t="shared" si="39"/>
        <v/>
      </c>
      <c r="K259" s="53">
        <f t="shared" si="32"/>
        <v>0</v>
      </c>
      <c r="L259" s="39" t="str">
        <f t="shared" si="33"/>
        <v/>
      </c>
      <c r="M259" s="40" t="str">
        <f t="shared" si="30"/>
        <v/>
      </c>
      <c r="N259" s="40" t="str">
        <f t="shared" si="34"/>
        <v/>
      </c>
      <c r="O259" s="40" t="str">
        <f t="shared" si="35"/>
        <v/>
      </c>
      <c r="P259" s="40" t="str">
        <f t="shared" si="36"/>
        <v/>
      </c>
      <c r="S259" s="9" t="str">
        <f t="shared" si="37"/>
        <v/>
      </c>
    </row>
    <row r="260" spans="8:19" ht="12.75" customHeight="1" x14ac:dyDescent="0.2">
      <c r="I260" s="37" t="str">
        <f t="shared" si="38"/>
        <v/>
      </c>
      <c r="J260" s="38" t="str">
        <f t="shared" si="39"/>
        <v/>
      </c>
      <c r="K260" s="53">
        <f t="shared" si="32"/>
        <v>0</v>
      </c>
      <c r="L260" s="39" t="str">
        <f t="shared" si="33"/>
        <v/>
      </c>
      <c r="M260" s="40" t="str">
        <f t="shared" si="30"/>
        <v/>
      </c>
      <c r="N260" s="40" t="str">
        <f t="shared" si="34"/>
        <v/>
      </c>
      <c r="O260" s="40" t="str">
        <f t="shared" si="35"/>
        <v/>
      </c>
      <c r="P260" s="40" t="str">
        <f t="shared" si="36"/>
        <v/>
      </c>
      <c r="S260" s="9" t="str">
        <f t="shared" si="37"/>
        <v/>
      </c>
    </row>
    <row r="261" spans="8:19" ht="12.75" customHeight="1" x14ac:dyDescent="0.2">
      <c r="I261" s="37" t="str">
        <f t="shared" si="38"/>
        <v/>
      </c>
      <c r="J261" s="38" t="str">
        <f t="shared" si="39"/>
        <v/>
      </c>
      <c r="K261" s="53">
        <f t="shared" si="32"/>
        <v>0</v>
      </c>
      <c r="L261" s="39" t="str">
        <f t="shared" si="33"/>
        <v/>
      </c>
      <c r="M261" s="40" t="str">
        <f t="shared" si="30"/>
        <v/>
      </c>
      <c r="N261" s="40" t="str">
        <f t="shared" si="34"/>
        <v/>
      </c>
      <c r="O261" s="40" t="str">
        <f t="shared" si="35"/>
        <v/>
      </c>
      <c r="P261" s="40" t="str">
        <f t="shared" si="36"/>
        <v/>
      </c>
      <c r="S261" s="9" t="str">
        <f t="shared" si="37"/>
        <v/>
      </c>
    </row>
    <row r="262" spans="8:19" ht="12.75" customHeight="1" x14ac:dyDescent="0.2">
      <c r="I262" s="37" t="str">
        <f t="shared" si="38"/>
        <v/>
      </c>
      <c r="J262" s="38" t="str">
        <f t="shared" si="39"/>
        <v/>
      </c>
      <c r="K262" s="53">
        <f t="shared" si="32"/>
        <v>0</v>
      </c>
      <c r="L262" s="39" t="str">
        <f t="shared" si="33"/>
        <v/>
      </c>
      <c r="M262" s="40" t="str">
        <f t="shared" si="30"/>
        <v/>
      </c>
      <c r="N262" s="40" t="str">
        <f t="shared" si="34"/>
        <v/>
      </c>
      <c r="O262" s="40" t="str">
        <f t="shared" si="35"/>
        <v/>
      </c>
      <c r="P262" s="40" t="str">
        <f t="shared" si="36"/>
        <v/>
      </c>
      <c r="S262" s="9" t="str">
        <f t="shared" si="37"/>
        <v/>
      </c>
    </row>
    <row r="263" spans="8:19" ht="12.75" customHeight="1" x14ac:dyDescent="0.2">
      <c r="I263" s="37" t="str">
        <f t="shared" si="38"/>
        <v/>
      </c>
      <c r="J263" s="38" t="str">
        <f t="shared" si="39"/>
        <v/>
      </c>
      <c r="K263" s="53">
        <f t="shared" si="32"/>
        <v>0</v>
      </c>
      <c r="L263" s="39" t="str">
        <f t="shared" si="33"/>
        <v/>
      </c>
      <c r="M263" s="40" t="str">
        <f t="shared" si="30"/>
        <v/>
      </c>
      <c r="N263" s="40" t="str">
        <f t="shared" si="34"/>
        <v/>
      </c>
      <c r="O263" s="40" t="str">
        <f t="shared" si="35"/>
        <v/>
      </c>
      <c r="P263" s="40" t="str">
        <f t="shared" si="36"/>
        <v/>
      </c>
      <c r="S263" s="9" t="str">
        <f t="shared" si="37"/>
        <v/>
      </c>
    </row>
    <row r="264" spans="8:19" ht="12.75" customHeight="1" x14ac:dyDescent="0.2">
      <c r="I264" s="37" t="str">
        <f t="shared" si="38"/>
        <v/>
      </c>
      <c r="J264" s="38" t="str">
        <f t="shared" si="39"/>
        <v/>
      </c>
      <c r="K264" s="53">
        <f t="shared" si="32"/>
        <v>0</v>
      </c>
      <c r="L264" s="39" t="str">
        <f t="shared" si="33"/>
        <v/>
      </c>
      <c r="M264" s="40" t="str">
        <f t="shared" si="30"/>
        <v/>
      </c>
      <c r="N264" s="40" t="str">
        <f t="shared" si="34"/>
        <v/>
      </c>
      <c r="O264" s="40" t="str">
        <f t="shared" si="35"/>
        <v/>
      </c>
      <c r="P264" s="40" t="str">
        <f t="shared" si="36"/>
        <v/>
      </c>
      <c r="S264" s="9" t="str">
        <f t="shared" si="37"/>
        <v/>
      </c>
    </row>
    <row r="265" spans="8:19" ht="12.75" customHeight="1" x14ac:dyDescent="0.2">
      <c r="I265" s="37" t="str">
        <f t="shared" si="38"/>
        <v/>
      </c>
      <c r="J265" s="38" t="str">
        <f t="shared" si="39"/>
        <v/>
      </c>
      <c r="K265" s="53">
        <f t="shared" si="32"/>
        <v>0</v>
      </c>
      <c r="L265" s="39" t="str">
        <f t="shared" si="33"/>
        <v/>
      </c>
      <c r="M265" s="40" t="str">
        <f t="shared" si="30"/>
        <v/>
      </c>
      <c r="N265" s="40" t="str">
        <f t="shared" si="34"/>
        <v/>
      </c>
      <c r="O265" s="40" t="str">
        <f t="shared" si="35"/>
        <v/>
      </c>
      <c r="P265" s="40" t="str">
        <f t="shared" si="36"/>
        <v/>
      </c>
      <c r="S265" s="9" t="str">
        <f t="shared" si="37"/>
        <v/>
      </c>
    </row>
    <row r="266" spans="8:19" ht="12.75" customHeight="1" x14ac:dyDescent="0.2">
      <c r="I266" s="37" t="str">
        <f t="shared" si="38"/>
        <v/>
      </c>
      <c r="J266" s="38" t="str">
        <f t="shared" si="39"/>
        <v/>
      </c>
      <c r="K266" s="53">
        <f t="shared" si="32"/>
        <v>0</v>
      </c>
      <c r="L266" s="39" t="str">
        <f t="shared" si="33"/>
        <v/>
      </c>
      <c r="M266" s="40" t="str">
        <f t="shared" si="30"/>
        <v/>
      </c>
      <c r="N266" s="40" t="str">
        <f t="shared" si="34"/>
        <v/>
      </c>
      <c r="O266" s="40" t="str">
        <f t="shared" si="35"/>
        <v/>
      </c>
      <c r="P266" s="40" t="str">
        <f t="shared" si="36"/>
        <v/>
      </c>
      <c r="S266" s="9" t="str">
        <f t="shared" si="37"/>
        <v/>
      </c>
    </row>
    <row r="267" spans="8:19" ht="12.75" customHeight="1" x14ac:dyDescent="0.2">
      <c r="I267" s="37" t="str">
        <f t="shared" si="38"/>
        <v/>
      </c>
      <c r="J267" s="38" t="str">
        <f t="shared" si="39"/>
        <v/>
      </c>
      <c r="K267" s="53">
        <f t="shared" si="32"/>
        <v>0</v>
      </c>
      <c r="L267" s="39" t="str">
        <f t="shared" si="33"/>
        <v/>
      </c>
      <c r="M267" s="40" t="str">
        <f t="shared" si="30"/>
        <v/>
      </c>
      <c r="N267" s="40" t="str">
        <f t="shared" si="34"/>
        <v/>
      </c>
      <c r="O267" s="40" t="str">
        <f t="shared" si="35"/>
        <v/>
      </c>
      <c r="P267" s="40" t="str">
        <f t="shared" si="36"/>
        <v/>
      </c>
      <c r="S267" s="9" t="str">
        <f t="shared" si="37"/>
        <v/>
      </c>
    </row>
    <row r="268" spans="8:19" ht="12.75" customHeight="1" x14ac:dyDescent="0.2">
      <c r="I268" s="37" t="str">
        <f t="shared" si="38"/>
        <v/>
      </c>
      <c r="J268" s="38" t="str">
        <f t="shared" si="39"/>
        <v/>
      </c>
      <c r="K268" s="53">
        <f t="shared" si="32"/>
        <v>0</v>
      </c>
      <c r="L268" s="39" t="str">
        <f t="shared" si="33"/>
        <v/>
      </c>
      <c r="M268" s="40" t="str">
        <f t="shared" si="30"/>
        <v/>
      </c>
      <c r="N268" s="40" t="str">
        <f t="shared" si="34"/>
        <v/>
      </c>
      <c r="O268" s="40" t="str">
        <f t="shared" si="35"/>
        <v/>
      </c>
      <c r="P268" s="40" t="str">
        <f t="shared" si="36"/>
        <v/>
      </c>
      <c r="S268" s="9" t="str">
        <f t="shared" si="37"/>
        <v/>
      </c>
    </row>
    <row r="269" spans="8:19" ht="12.75" customHeight="1" x14ac:dyDescent="0.2">
      <c r="I269" s="37" t="str">
        <f t="shared" si="38"/>
        <v/>
      </c>
      <c r="J269" s="38" t="str">
        <f t="shared" si="39"/>
        <v/>
      </c>
      <c r="K269" s="53">
        <f t="shared" si="32"/>
        <v>0</v>
      </c>
      <c r="L269" s="39" t="str">
        <f t="shared" si="33"/>
        <v/>
      </c>
      <c r="M269" s="40" t="str">
        <f t="shared" si="30"/>
        <v/>
      </c>
      <c r="N269" s="40" t="str">
        <f t="shared" si="34"/>
        <v/>
      </c>
      <c r="O269" s="40" t="str">
        <f t="shared" si="35"/>
        <v/>
      </c>
      <c r="P269" s="40" t="str">
        <f t="shared" si="36"/>
        <v/>
      </c>
      <c r="S269" s="9" t="str">
        <f t="shared" si="37"/>
        <v/>
      </c>
    </row>
    <row r="270" spans="8:19" ht="12.75" customHeight="1" x14ac:dyDescent="0.2">
      <c r="I270" s="37" t="str">
        <f t="shared" si="38"/>
        <v/>
      </c>
      <c r="J270" s="38" t="str">
        <f t="shared" si="39"/>
        <v/>
      </c>
      <c r="K270" s="53">
        <f t="shared" si="32"/>
        <v>0</v>
      </c>
      <c r="L270" s="39" t="str">
        <f t="shared" si="33"/>
        <v/>
      </c>
      <c r="M270" s="40" t="str">
        <f t="shared" si="30"/>
        <v/>
      </c>
      <c r="N270" s="40" t="str">
        <f t="shared" si="34"/>
        <v/>
      </c>
      <c r="O270" s="40" t="str">
        <f t="shared" si="35"/>
        <v/>
      </c>
      <c r="P270" s="40" t="str">
        <f t="shared" si="36"/>
        <v/>
      </c>
      <c r="S270" s="9" t="str">
        <f t="shared" si="37"/>
        <v/>
      </c>
    </row>
    <row r="271" spans="8:19" ht="12.75" customHeight="1" x14ac:dyDescent="0.2">
      <c r="I271" s="37" t="str">
        <f t="shared" si="38"/>
        <v/>
      </c>
      <c r="J271" s="38" t="str">
        <f t="shared" si="39"/>
        <v/>
      </c>
      <c r="K271" s="53">
        <f t="shared" si="32"/>
        <v>0</v>
      </c>
      <c r="L271" s="39" t="str">
        <f t="shared" si="33"/>
        <v/>
      </c>
      <c r="M271" s="40" t="str">
        <f t="shared" ref="M271:M334" si="40">IF(I271&lt;&gt;"",P270,"")</f>
        <v/>
      </c>
      <c r="N271" s="40" t="str">
        <f t="shared" si="34"/>
        <v/>
      </c>
      <c r="O271" s="40" t="str">
        <f t="shared" si="35"/>
        <v/>
      </c>
      <c r="P271" s="40" t="str">
        <f t="shared" si="36"/>
        <v/>
      </c>
      <c r="S271" s="9" t="str">
        <f t="shared" si="37"/>
        <v/>
      </c>
    </row>
    <row r="272" spans="8:19" ht="12.75" customHeight="1" x14ac:dyDescent="0.2">
      <c r="I272" s="37" t="str">
        <f t="shared" si="38"/>
        <v/>
      </c>
      <c r="J272" s="38" t="str">
        <f t="shared" si="39"/>
        <v/>
      </c>
      <c r="K272" s="53">
        <f t="shared" si="32"/>
        <v>0</v>
      </c>
      <c r="L272" s="39" t="str">
        <f t="shared" si="33"/>
        <v/>
      </c>
      <c r="M272" s="40" t="str">
        <f t="shared" si="40"/>
        <v/>
      </c>
      <c r="N272" s="40" t="str">
        <f t="shared" si="34"/>
        <v/>
      </c>
      <c r="O272" s="40" t="str">
        <f t="shared" si="35"/>
        <v/>
      </c>
      <c r="P272" s="40" t="str">
        <f t="shared" si="36"/>
        <v/>
      </c>
      <c r="S272" s="9" t="str">
        <f t="shared" si="37"/>
        <v/>
      </c>
    </row>
    <row r="273" spans="9:19" ht="12.75" customHeight="1" x14ac:dyDescent="0.2">
      <c r="I273" s="37" t="str">
        <f t="shared" si="38"/>
        <v/>
      </c>
      <c r="J273" s="38" t="str">
        <f t="shared" si="39"/>
        <v/>
      </c>
      <c r="K273" s="53">
        <f t="shared" si="32"/>
        <v>0</v>
      </c>
      <c r="L273" s="39" t="str">
        <f t="shared" si="33"/>
        <v/>
      </c>
      <c r="M273" s="40" t="str">
        <f t="shared" si="40"/>
        <v/>
      </c>
      <c r="N273" s="40" t="str">
        <f t="shared" si="34"/>
        <v/>
      </c>
      <c r="O273" s="40" t="str">
        <f t="shared" si="35"/>
        <v/>
      </c>
      <c r="P273" s="40" t="str">
        <f t="shared" si="36"/>
        <v/>
      </c>
      <c r="S273" s="9" t="str">
        <f t="shared" si="37"/>
        <v/>
      </c>
    </row>
    <row r="274" spans="9:19" ht="12.75" customHeight="1" x14ac:dyDescent="0.2">
      <c r="I274" s="37" t="str">
        <f t="shared" si="38"/>
        <v/>
      </c>
      <c r="J274" s="38" t="str">
        <f t="shared" si="39"/>
        <v/>
      </c>
      <c r="K274" s="53">
        <f t="shared" si="32"/>
        <v>0</v>
      </c>
      <c r="L274" s="39" t="str">
        <f t="shared" si="33"/>
        <v/>
      </c>
      <c r="M274" s="40" t="str">
        <f t="shared" si="40"/>
        <v/>
      </c>
      <c r="N274" s="40" t="str">
        <f t="shared" si="34"/>
        <v/>
      </c>
      <c r="O274" s="40" t="str">
        <f t="shared" si="35"/>
        <v/>
      </c>
      <c r="P274" s="40" t="str">
        <f t="shared" si="36"/>
        <v/>
      </c>
      <c r="S274" s="9" t="str">
        <f t="shared" si="37"/>
        <v/>
      </c>
    </row>
    <row r="275" spans="9:19" ht="12.75" customHeight="1" x14ac:dyDescent="0.2">
      <c r="I275" s="37" t="str">
        <f t="shared" si="38"/>
        <v/>
      </c>
      <c r="J275" s="38" t="str">
        <f t="shared" si="39"/>
        <v/>
      </c>
      <c r="K275" s="53">
        <f t="shared" si="32"/>
        <v>0</v>
      </c>
      <c r="L275" s="39" t="str">
        <f t="shared" si="33"/>
        <v/>
      </c>
      <c r="M275" s="40" t="str">
        <f t="shared" si="40"/>
        <v/>
      </c>
      <c r="N275" s="40" t="str">
        <f t="shared" si="34"/>
        <v/>
      </c>
      <c r="O275" s="40" t="str">
        <f t="shared" si="35"/>
        <v/>
      </c>
      <c r="P275" s="40" t="str">
        <f t="shared" si="36"/>
        <v/>
      </c>
      <c r="S275" s="9" t="str">
        <f t="shared" si="37"/>
        <v/>
      </c>
    </row>
    <row r="276" spans="9:19" ht="12.75" customHeight="1" x14ac:dyDescent="0.2">
      <c r="I276" s="37" t="str">
        <f t="shared" si="38"/>
        <v/>
      </c>
      <c r="J276" s="38" t="str">
        <f t="shared" si="39"/>
        <v/>
      </c>
      <c r="K276" s="53">
        <f t="shared" ref="K276:K339" si="41">IF(J277="",0,J277)</f>
        <v>0</v>
      </c>
      <c r="L276" s="39" t="str">
        <f t="shared" ref="L276:L339" si="42">IF(J276="","",$L$15)</f>
        <v/>
      </c>
      <c r="M276" s="40" t="str">
        <f t="shared" si="40"/>
        <v/>
      </c>
      <c r="N276" s="40" t="str">
        <f t="shared" ref="N276:N339" si="43">IF(I276&lt;&gt;"",$N$15*M276,"")</f>
        <v/>
      </c>
      <c r="O276" s="40" t="str">
        <f t="shared" ref="O276:O339" si="44">IF(I276&lt;&gt;"",L276-N276,"")</f>
        <v/>
      </c>
      <c r="P276" s="40" t="str">
        <f t="shared" ref="P276:P339" si="45">IF(I276&lt;&gt;"",M276-O276,"")</f>
        <v/>
      </c>
      <c r="S276" s="9" t="str">
        <f t="shared" ref="S276:S339" si="46">I276</f>
        <v/>
      </c>
    </row>
    <row r="277" spans="9:19" ht="12.75" customHeight="1" x14ac:dyDescent="0.2">
      <c r="I277" s="37" t="str">
        <f t="shared" ref="I277:I340" si="47">IF(I276&gt;=$I$15,"",I276+1)</f>
        <v/>
      </c>
      <c r="J277" s="38" t="str">
        <f t="shared" ref="J277:J340" si="48">IF(I277="","",EDATE($J$19,I276))</f>
        <v/>
      </c>
      <c r="K277" s="53">
        <f t="shared" si="41"/>
        <v>0</v>
      </c>
      <c r="L277" s="39" t="str">
        <f t="shared" si="42"/>
        <v/>
      </c>
      <c r="M277" s="40" t="str">
        <f t="shared" si="40"/>
        <v/>
      </c>
      <c r="N277" s="40" t="str">
        <f t="shared" si="43"/>
        <v/>
      </c>
      <c r="O277" s="40" t="str">
        <f t="shared" si="44"/>
        <v/>
      </c>
      <c r="P277" s="40" t="str">
        <f t="shared" si="45"/>
        <v/>
      </c>
      <c r="S277" s="9" t="str">
        <f t="shared" si="46"/>
        <v/>
      </c>
    </row>
    <row r="278" spans="9:19" ht="12.75" customHeight="1" x14ac:dyDescent="0.2">
      <c r="I278" s="37" t="str">
        <f t="shared" si="47"/>
        <v/>
      </c>
      <c r="J278" s="38" t="str">
        <f t="shared" si="48"/>
        <v/>
      </c>
      <c r="K278" s="53">
        <f t="shared" si="41"/>
        <v>0</v>
      </c>
      <c r="L278" s="39" t="str">
        <f t="shared" si="42"/>
        <v/>
      </c>
      <c r="M278" s="40" t="str">
        <f t="shared" si="40"/>
        <v/>
      </c>
      <c r="N278" s="40" t="str">
        <f t="shared" si="43"/>
        <v/>
      </c>
      <c r="O278" s="40" t="str">
        <f t="shared" si="44"/>
        <v/>
      </c>
      <c r="P278" s="40" t="str">
        <f t="shared" si="45"/>
        <v/>
      </c>
      <c r="S278" s="9" t="str">
        <f t="shared" si="46"/>
        <v/>
      </c>
    </row>
    <row r="279" spans="9:19" ht="12.75" customHeight="1" x14ac:dyDescent="0.2">
      <c r="I279" s="37" t="str">
        <f t="shared" si="47"/>
        <v/>
      </c>
      <c r="J279" s="38" t="str">
        <f t="shared" si="48"/>
        <v/>
      </c>
      <c r="K279" s="53">
        <f t="shared" si="41"/>
        <v>0</v>
      </c>
      <c r="L279" s="39" t="str">
        <f t="shared" si="42"/>
        <v/>
      </c>
      <c r="M279" s="40" t="str">
        <f t="shared" si="40"/>
        <v/>
      </c>
      <c r="N279" s="40" t="str">
        <f t="shared" si="43"/>
        <v/>
      </c>
      <c r="O279" s="40" t="str">
        <f t="shared" si="44"/>
        <v/>
      </c>
      <c r="P279" s="40" t="str">
        <f t="shared" si="45"/>
        <v/>
      </c>
      <c r="S279" s="9" t="str">
        <f t="shared" si="46"/>
        <v/>
      </c>
    </row>
    <row r="280" spans="9:19" ht="12.75" customHeight="1" x14ac:dyDescent="0.2">
      <c r="I280" s="37" t="str">
        <f t="shared" si="47"/>
        <v/>
      </c>
      <c r="J280" s="38" t="str">
        <f t="shared" si="48"/>
        <v/>
      </c>
      <c r="K280" s="53">
        <f t="shared" si="41"/>
        <v>0</v>
      </c>
      <c r="L280" s="39" t="str">
        <f t="shared" si="42"/>
        <v/>
      </c>
      <c r="M280" s="40" t="str">
        <f t="shared" si="40"/>
        <v/>
      </c>
      <c r="N280" s="40" t="str">
        <f t="shared" si="43"/>
        <v/>
      </c>
      <c r="O280" s="40" t="str">
        <f t="shared" si="44"/>
        <v/>
      </c>
      <c r="P280" s="40" t="str">
        <f t="shared" si="45"/>
        <v/>
      </c>
      <c r="S280" s="9" t="str">
        <f t="shared" si="46"/>
        <v/>
      </c>
    </row>
    <row r="281" spans="9:19" ht="12.75" customHeight="1" x14ac:dyDescent="0.2">
      <c r="I281" s="37" t="str">
        <f t="shared" si="47"/>
        <v/>
      </c>
      <c r="J281" s="38" t="str">
        <f t="shared" si="48"/>
        <v/>
      </c>
      <c r="K281" s="53">
        <f t="shared" si="41"/>
        <v>0</v>
      </c>
      <c r="L281" s="39" t="str">
        <f t="shared" si="42"/>
        <v/>
      </c>
      <c r="M281" s="40" t="str">
        <f t="shared" si="40"/>
        <v/>
      </c>
      <c r="N281" s="40" t="str">
        <f t="shared" si="43"/>
        <v/>
      </c>
      <c r="O281" s="40" t="str">
        <f t="shared" si="44"/>
        <v/>
      </c>
      <c r="P281" s="40" t="str">
        <f t="shared" si="45"/>
        <v/>
      </c>
      <c r="S281" s="9" t="str">
        <f t="shared" si="46"/>
        <v/>
      </c>
    </row>
    <row r="282" spans="9:19" ht="12.75" customHeight="1" x14ac:dyDescent="0.2">
      <c r="I282" s="37" t="str">
        <f t="shared" si="47"/>
        <v/>
      </c>
      <c r="J282" s="38" t="str">
        <f t="shared" si="48"/>
        <v/>
      </c>
      <c r="K282" s="53">
        <f t="shared" si="41"/>
        <v>0</v>
      </c>
      <c r="L282" s="39" t="str">
        <f t="shared" si="42"/>
        <v/>
      </c>
      <c r="M282" s="40" t="str">
        <f t="shared" si="40"/>
        <v/>
      </c>
      <c r="N282" s="40" t="str">
        <f t="shared" si="43"/>
        <v/>
      </c>
      <c r="O282" s="40" t="str">
        <f t="shared" si="44"/>
        <v/>
      </c>
      <c r="P282" s="40" t="str">
        <f t="shared" si="45"/>
        <v/>
      </c>
      <c r="S282" s="9" t="str">
        <f t="shared" si="46"/>
        <v/>
      </c>
    </row>
    <row r="283" spans="9:19" ht="12.75" customHeight="1" x14ac:dyDescent="0.2">
      <c r="I283" s="37" t="str">
        <f t="shared" si="47"/>
        <v/>
      </c>
      <c r="J283" s="38" t="str">
        <f t="shared" si="48"/>
        <v/>
      </c>
      <c r="K283" s="53">
        <f t="shared" si="41"/>
        <v>0</v>
      </c>
      <c r="L283" s="39" t="str">
        <f t="shared" si="42"/>
        <v/>
      </c>
      <c r="M283" s="40" t="str">
        <f t="shared" si="40"/>
        <v/>
      </c>
      <c r="N283" s="40" t="str">
        <f t="shared" si="43"/>
        <v/>
      </c>
      <c r="O283" s="40" t="str">
        <f t="shared" si="44"/>
        <v/>
      </c>
      <c r="P283" s="40" t="str">
        <f t="shared" si="45"/>
        <v/>
      </c>
      <c r="S283" s="9" t="str">
        <f t="shared" si="46"/>
        <v/>
      </c>
    </row>
    <row r="284" spans="9:19" ht="12.75" customHeight="1" x14ac:dyDescent="0.2">
      <c r="I284" s="37" t="str">
        <f t="shared" si="47"/>
        <v/>
      </c>
      <c r="J284" s="38" t="str">
        <f t="shared" si="48"/>
        <v/>
      </c>
      <c r="K284" s="53">
        <f t="shared" si="41"/>
        <v>0</v>
      </c>
      <c r="L284" s="39" t="str">
        <f t="shared" si="42"/>
        <v/>
      </c>
      <c r="M284" s="40" t="str">
        <f t="shared" si="40"/>
        <v/>
      </c>
      <c r="N284" s="40" t="str">
        <f t="shared" si="43"/>
        <v/>
      </c>
      <c r="O284" s="40" t="str">
        <f t="shared" si="44"/>
        <v/>
      </c>
      <c r="P284" s="40" t="str">
        <f t="shared" si="45"/>
        <v/>
      </c>
      <c r="S284" s="9" t="str">
        <f t="shared" si="46"/>
        <v/>
      </c>
    </row>
    <row r="285" spans="9:19" ht="12.75" customHeight="1" x14ac:dyDescent="0.2">
      <c r="I285" s="37" t="str">
        <f t="shared" si="47"/>
        <v/>
      </c>
      <c r="J285" s="38" t="str">
        <f t="shared" si="48"/>
        <v/>
      </c>
      <c r="K285" s="53">
        <f t="shared" si="41"/>
        <v>0</v>
      </c>
      <c r="L285" s="39" t="str">
        <f t="shared" si="42"/>
        <v/>
      </c>
      <c r="M285" s="40" t="str">
        <f t="shared" si="40"/>
        <v/>
      </c>
      <c r="N285" s="40" t="str">
        <f t="shared" si="43"/>
        <v/>
      </c>
      <c r="O285" s="40" t="str">
        <f t="shared" si="44"/>
        <v/>
      </c>
      <c r="P285" s="40" t="str">
        <f t="shared" si="45"/>
        <v/>
      </c>
      <c r="S285" s="9" t="str">
        <f t="shared" si="46"/>
        <v/>
      </c>
    </row>
    <row r="286" spans="9:19" ht="12.75" customHeight="1" x14ac:dyDescent="0.2">
      <c r="I286" s="37" t="str">
        <f t="shared" si="47"/>
        <v/>
      </c>
      <c r="J286" s="38" t="str">
        <f t="shared" si="48"/>
        <v/>
      </c>
      <c r="K286" s="53">
        <f t="shared" si="41"/>
        <v>0</v>
      </c>
      <c r="L286" s="39" t="str">
        <f t="shared" si="42"/>
        <v/>
      </c>
      <c r="M286" s="40" t="str">
        <f t="shared" si="40"/>
        <v/>
      </c>
      <c r="N286" s="40" t="str">
        <f t="shared" si="43"/>
        <v/>
      </c>
      <c r="O286" s="40" t="str">
        <f t="shared" si="44"/>
        <v/>
      </c>
      <c r="P286" s="40" t="str">
        <f t="shared" si="45"/>
        <v/>
      </c>
      <c r="S286" s="9" t="str">
        <f t="shared" si="46"/>
        <v/>
      </c>
    </row>
    <row r="287" spans="9:19" ht="12.75" customHeight="1" x14ac:dyDescent="0.2">
      <c r="I287" s="37" t="str">
        <f t="shared" si="47"/>
        <v/>
      </c>
      <c r="J287" s="38" t="str">
        <f t="shared" si="48"/>
        <v/>
      </c>
      <c r="K287" s="53">
        <f t="shared" si="41"/>
        <v>0</v>
      </c>
      <c r="L287" s="39" t="str">
        <f t="shared" si="42"/>
        <v/>
      </c>
      <c r="M287" s="40" t="str">
        <f t="shared" si="40"/>
        <v/>
      </c>
      <c r="N287" s="40" t="str">
        <f t="shared" si="43"/>
        <v/>
      </c>
      <c r="O287" s="40" t="str">
        <f t="shared" si="44"/>
        <v/>
      </c>
      <c r="P287" s="40" t="str">
        <f t="shared" si="45"/>
        <v/>
      </c>
      <c r="S287" s="9" t="str">
        <f t="shared" si="46"/>
        <v/>
      </c>
    </row>
    <row r="288" spans="9:19" ht="12.75" customHeight="1" x14ac:dyDescent="0.2">
      <c r="I288" s="37" t="str">
        <f t="shared" si="47"/>
        <v/>
      </c>
      <c r="J288" s="38" t="str">
        <f t="shared" si="48"/>
        <v/>
      </c>
      <c r="K288" s="53">
        <f t="shared" si="41"/>
        <v>0</v>
      </c>
      <c r="L288" s="39" t="str">
        <f t="shared" si="42"/>
        <v/>
      </c>
      <c r="M288" s="40" t="str">
        <f t="shared" si="40"/>
        <v/>
      </c>
      <c r="N288" s="40" t="str">
        <f t="shared" si="43"/>
        <v/>
      </c>
      <c r="O288" s="40" t="str">
        <f t="shared" si="44"/>
        <v/>
      </c>
      <c r="P288" s="40" t="str">
        <f t="shared" si="45"/>
        <v/>
      </c>
      <c r="S288" s="9" t="str">
        <f t="shared" si="46"/>
        <v/>
      </c>
    </row>
    <row r="289" spans="9:19" ht="12.75" customHeight="1" x14ac:dyDescent="0.2">
      <c r="I289" s="37" t="str">
        <f t="shared" si="47"/>
        <v/>
      </c>
      <c r="J289" s="38" t="str">
        <f t="shared" si="48"/>
        <v/>
      </c>
      <c r="K289" s="53">
        <f t="shared" si="41"/>
        <v>0</v>
      </c>
      <c r="L289" s="39" t="str">
        <f t="shared" si="42"/>
        <v/>
      </c>
      <c r="M289" s="40" t="str">
        <f t="shared" si="40"/>
        <v/>
      </c>
      <c r="N289" s="40" t="str">
        <f t="shared" si="43"/>
        <v/>
      </c>
      <c r="O289" s="40" t="str">
        <f t="shared" si="44"/>
        <v/>
      </c>
      <c r="P289" s="40" t="str">
        <f t="shared" si="45"/>
        <v/>
      </c>
      <c r="S289" s="9" t="str">
        <f t="shared" si="46"/>
        <v/>
      </c>
    </row>
    <row r="290" spans="9:19" ht="12.75" customHeight="1" x14ac:dyDescent="0.2">
      <c r="I290" s="37" t="str">
        <f t="shared" si="47"/>
        <v/>
      </c>
      <c r="J290" s="38" t="str">
        <f t="shared" si="48"/>
        <v/>
      </c>
      <c r="K290" s="53">
        <f t="shared" si="41"/>
        <v>0</v>
      </c>
      <c r="L290" s="39" t="str">
        <f t="shared" si="42"/>
        <v/>
      </c>
      <c r="M290" s="40" t="str">
        <f t="shared" si="40"/>
        <v/>
      </c>
      <c r="N290" s="40" t="str">
        <f t="shared" si="43"/>
        <v/>
      </c>
      <c r="O290" s="40" t="str">
        <f t="shared" si="44"/>
        <v/>
      </c>
      <c r="P290" s="40" t="str">
        <f t="shared" si="45"/>
        <v/>
      </c>
      <c r="S290" s="9" t="str">
        <f t="shared" si="46"/>
        <v/>
      </c>
    </row>
    <row r="291" spans="9:19" ht="12.75" customHeight="1" x14ac:dyDescent="0.2">
      <c r="I291" s="37" t="str">
        <f t="shared" si="47"/>
        <v/>
      </c>
      <c r="J291" s="38" t="str">
        <f t="shared" si="48"/>
        <v/>
      </c>
      <c r="K291" s="53">
        <f t="shared" si="41"/>
        <v>0</v>
      </c>
      <c r="L291" s="39" t="str">
        <f t="shared" si="42"/>
        <v/>
      </c>
      <c r="M291" s="40" t="str">
        <f t="shared" si="40"/>
        <v/>
      </c>
      <c r="N291" s="40" t="str">
        <f t="shared" si="43"/>
        <v/>
      </c>
      <c r="O291" s="40" t="str">
        <f t="shared" si="44"/>
        <v/>
      </c>
      <c r="P291" s="40" t="str">
        <f t="shared" si="45"/>
        <v/>
      </c>
      <c r="S291" s="9" t="str">
        <f t="shared" si="46"/>
        <v/>
      </c>
    </row>
    <row r="292" spans="9:19" ht="12.75" customHeight="1" x14ac:dyDescent="0.2">
      <c r="I292" s="37" t="str">
        <f t="shared" si="47"/>
        <v/>
      </c>
      <c r="J292" s="38" t="str">
        <f t="shared" si="48"/>
        <v/>
      </c>
      <c r="K292" s="53">
        <f t="shared" si="41"/>
        <v>0</v>
      </c>
      <c r="L292" s="39" t="str">
        <f t="shared" si="42"/>
        <v/>
      </c>
      <c r="M292" s="40" t="str">
        <f t="shared" si="40"/>
        <v/>
      </c>
      <c r="N292" s="40" t="str">
        <f t="shared" si="43"/>
        <v/>
      </c>
      <c r="O292" s="40" t="str">
        <f t="shared" si="44"/>
        <v/>
      </c>
      <c r="P292" s="40" t="str">
        <f t="shared" si="45"/>
        <v/>
      </c>
      <c r="S292" s="9" t="str">
        <f t="shared" si="46"/>
        <v/>
      </c>
    </row>
    <row r="293" spans="9:19" ht="12.75" customHeight="1" x14ac:dyDescent="0.2">
      <c r="I293" s="37" t="str">
        <f t="shared" si="47"/>
        <v/>
      </c>
      <c r="J293" s="38" t="str">
        <f t="shared" si="48"/>
        <v/>
      </c>
      <c r="K293" s="53">
        <f t="shared" si="41"/>
        <v>0</v>
      </c>
      <c r="L293" s="39" t="str">
        <f t="shared" si="42"/>
        <v/>
      </c>
      <c r="M293" s="40" t="str">
        <f t="shared" si="40"/>
        <v/>
      </c>
      <c r="N293" s="40" t="str">
        <f t="shared" si="43"/>
        <v/>
      </c>
      <c r="O293" s="40" t="str">
        <f t="shared" si="44"/>
        <v/>
      </c>
      <c r="P293" s="40" t="str">
        <f t="shared" si="45"/>
        <v/>
      </c>
      <c r="S293" s="9" t="str">
        <f t="shared" si="46"/>
        <v/>
      </c>
    </row>
    <row r="294" spans="9:19" ht="12.75" customHeight="1" x14ac:dyDescent="0.2">
      <c r="I294" s="37" t="str">
        <f t="shared" si="47"/>
        <v/>
      </c>
      <c r="J294" s="38" t="str">
        <f t="shared" si="48"/>
        <v/>
      </c>
      <c r="K294" s="53">
        <f t="shared" si="41"/>
        <v>0</v>
      </c>
      <c r="L294" s="39" t="str">
        <f t="shared" si="42"/>
        <v/>
      </c>
      <c r="M294" s="40" t="str">
        <f t="shared" si="40"/>
        <v/>
      </c>
      <c r="N294" s="40" t="str">
        <f t="shared" si="43"/>
        <v/>
      </c>
      <c r="O294" s="40" t="str">
        <f t="shared" si="44"/>
        <v/>
      </c>
      <c r="P294" s="40" t="str">
        <f t="shared" si="45"/>
        <v/>
      </c>
      <c r="S294" s="9" t="str">
        <f t="shared" si="46"/>
        <v/>
      </c>
    </row>
    <row r="295" spans="9:19" ht="12.75" customHeight="1" x14ac:dyDescent="0.2">
      <c r="I295" s="37" t="str">
        <f t="shared" si="47"/>
        <v/>
      </c>
      <c r="J295" s="38" t="str">
        <f t="shared" si="48"/>
        <v/>
      </c>
      <c r="K295" s="53">
        <f t="shared" si="41"/>
        <v>0</v>
      </c>
      <c r="L295" s="39" t="str">
        <f t="shared" si="42"/>
        <v/>
      </c>
      <c r="M295" s="40" t="str">
        <f t="shared" si="40"/>
        <v/>
      </c>
      <c r="N295" s="40" t="str">
        <f t="shared" si="43"/>
        <v/>
      </c>
      <c r="O295" s="40" t="str">
        <f t="shared" si="44"/>
        <v/>
      </c>
      <c r="P295" s="40" t="str">
        <f t="shared" si="45"/>
        <v/>
      </c>
      <c r="S295" s="9" t="str">
        <f t="shared" si="46"/>
        <v/>
      </c>
    </row>
    <row r="296" spans="9:19" ht="12.75" customHeight="1" x14ac:dyDescent="0.2">
      <c r="I296" s="37" t="str">
        <f t="shared" si="47"/>
        <v/>
      </c>
      <c r="J296" s="38" t="str">
        <f t="shared" si="48"/>
        <v/>
      </c>
      <c r="K296" s="53">
        <f t="shared" si="41"/>
        <v>0</v>
      </c>
      <c r="L296" s="39" t="str">
        <f t="shared" si="42"/>
        <v/>
      </c>
      <c r="M296" s="40" t="str">
        <f t="shared" si="40"/>
        <v/>
      </c>
      <c r="N296" s="40" t="str">
        <f t="shared" si="43"/>
        <v/>
      </c>
      <c r="O296" s="40" t="str">
        <f t="shared" si="44"/>
        <v/>
      </c>
      <c r="P296" s="40" t="str">
        <f t="shared" si="45"/>
        <v/>
      </c>
      <c r="S296" s="9" t="str">
        <f t="shared" si="46"/>
        <v/>
      </c>
    </row>
    <row r="297" spans="9:19" ht="12.75" customHeight="1" x14ac:dyDescent="0.2">
      <c r="I297" s="37" t="str">
        <f t="shared" si="47"/>
        <v/>
      </c>
      <c r="J297" s="38" t="str">
        <f t="shared" si="48"/>
        <v/>
      </c>
      <c r="K297" s="53">
        <f t="shared" si="41"/>
        <v>0</v>
      </c>
      <c r="L297" s="39" t="str">
        <f t="shared" si="42"/>
        <v/>
      </c>
      <c r="M297" s="40" t="str">
        <f t="shared" si="40"/>
        <v/>
      </c>
      <c r="N297" s="40" t="str">
        <f t="shared" si="43"/>
        <v/>
      </c>
      <c r="O297" s="40" t="str">
        <f t="shared" si="44"/>
        <v/>
      </c>
      <c r="P297" s="40" t="str">
        <f t="shared" si="45"/>
        <v/>
      </c>
      <c r="S297" s="9" t="str">
        <f t="shared" si="46"/>
        <v/>
      </c>
    </row>
    <row r="298" spans="9:19" ht="12.75" customHeight="1" x14ac:dyDescent="0.2">
      <c r="I298" s="37" t="str">
        <f t="shared" si="47"/>
        <v/>
      </c>
      <c r="J298" s="38" t="str">
        <f t="shared" si="48"/>
        <v/>
      </c>
      <c r="K298" s="53">
        <f t="shared" si="41"/>
        <v>0</v>
      </c>
      <c r="L298" s="39" t="str">
        <f t="shared" si="42"/>
        <v/>
      </c>
      <c r="M298" s="40" t="str">
        <f t="shared" si="40"/>
        <v/>
      </c>
      <c r="N298" s="40" t="str">
        <f t="shared" si="43"/>
        <v/>
      </c>
      <c r="O298" s="40" t="str">
        <f t="shared" si="44"/>
        <v/>
      </c>
      <c r="P298" s="40" t="str">
        <f t="shared" si="45"/>
        <v/>
      </c>
      <c r="S298" s="9" t="str">
        <f t="shared" si="46"/>
        <v/>
      </c>
    </row>
    <row r="299" spans="9:19" ht="12.75" customHeight="1" x14ac:dyDescent="0.2">
      <c r="I299" s="37" t="str">
        <f t="shared" si="47"/>
        <v/>
      </c>
      <c r="J299" s="38" t="str">
        <f t="shared" si="48"/>
        <v/>
      </c>
      <c r="K299" s="53">
        <f t="shared" si="41"/>
        <v>0</v>
      </c>
      <c r="L299" s="39" t="str">
        <f t="shared" si="42"/>
        <v/>
      </c>
      <c r="M299" s="40" t="str">
        <f t="shared" si="40"/>
        <v/>
      </c>
      <c r="N299" s="40" t="str">
        <f t="shared" si="43"/>
        <v/>
      </c>
      <c r="O299" s="40" t="str">
        <f t="shared" si="44"/>
        <v/>
      </c>
      <c r="P299" s="40" t="str">
        <f t="shared" si="45"/>
        <v/>
      </c>
      <c r="S299" s="9" t="str">
        <f t="shared" si="46"/>
        <v/>
      </c>
    </row>
    <row r="300" spans="9:19" ht="12.75" customHeight="1" x14ac:dyDescent="0.2">
      <c r="I300" s="37" t="str">
        <f t="shared" si="47"/>
        <v/>
      </c>
      <c r="J300" s="38" t="str">
        <f t="shared" si="48"/>
        <v/>
      </c>
      <c r="K300" s="53">
        <f t="shared" si="41"/>
        <v>0</v>
      </c>
      <c r="L300" s="39" t="str">
        <f t="shared" si="42"/>
        <v/>
      </c>
      <c r="M300" s="40" t="str">
        <f t="shared" si="40"/>
        <v/>
      </c>
      <c r="N300" s="40" t="str">
        <f t="shared" si="43"/>
        <v/>
      </c>
      <c r="O300" s="40" t="str">
        <f t="shared" si="44"/>
        <v/>
      </c>
      <c r="P300" s="40" t="str">
        <f t="shared" si="45"/>
        <v/>
      </c>
      <c r="S300" s="9" t="str">
        <f t="shared" si="46"/>
        <v/>
      </c>
    </row>
    <row r="301" spans="9:19" ht="12.75" customHeight="1" x14ac:dyDescent="0.2">
      <c r="I301" s="37" t="str">
        <f t="shared" si="47"/>
        <v/>
      </c>
      <c r="J301" s="38" t="str">
        <f t="shared" si="48"/>
        <v/>
      </c>
      <c r="K301" s="53">
        <f t="shared" si="41"/>
        <v>0</v>
      </c>
      <c r="L301" s="39" t="str">
        <f t="shared" si="42"/>
        <v/>
      </c>
      <c r="M301" s="40" t="str">
        <f t="shared" si="40"/>
        <v/>
      </c>
      <c r="N301" s="40" t="str">
        <f t="shared" si="43"/>
        <v/>
      </c>
      <c r="O301" s="40" t="str">
        <f t="shared" si="44"/>
        <v/>
      </c>
      <c r="P301" s="40" t="str">
        <f t="shared" si="45"/>
        <v/>
      </c>
      <c r="S301" s="9" t="str">
        <f t="shared" si="46"/>
        <v/>
      </c>
    </row>
    <row r="302" spans="9:19" ht="12.75" customHeight="1" x14ac:dyDescent="0.2">
      <c r="I302" s="37" t="str">
        <f t="shared" si="47"/>
        <v/>
      </c>
      <c r="J302" s="38" t="str">
        <f t="shared" si="48"/>
        <v/>
      </c>
      <c r="K302" s="53">
        <f t="shared" si="41"/>
        <v>0</v>
      </c>
      <c r="L302" s="39" t="str">
        <f t="shared" si="42"/>
        <v/>
      </c>
      <c r="M302" s="40" t="str">
        <f t="shared" si="40"/>
        <v/>
      </c>
      <c r="N302" s="40" t="str">
        <f t="shared" si="43"/>
        <v/>
      </c>
      <c r="O302" s="40" t="str">
        <f t="shared" si="44"/>
        <v/>
      </c>
      <c r="P302" s="40" t="str">
        <f t="shared" si="45"/>
        <v/>
      </c>
      <c r="S302" s="9" t="str">
        <f t="shared" si="46"/>
        <v/>
      </c>
    </row>
    <row r="303" spans="9:19" ht="12.75" customHeight="1" x14ac:dyDescent="0.2">
      <c r="I303" s="37" t="str">
        <f t="shared" si="47"/>
        <v/>
      </c>
      <c r="J303" s="38" t="str">
        <f t="shared" si="48"/>
        <v/>
      </c>
      <c r="K303" s="53">
        <f t="shared" si="41"/>
        <v>0</v>
      </c>
      <c r="L303" s="39" t="str">
        <f t="shared" si="42"/>
        <v/>
      </c>
      <c r="M303" s="40" t="str">
        <f t="shared" si="40"/>
        <v/>
      </c>
      <c r="N303" s="40" t="str">
        <f t="shared" si="43"/>
        <v/>
      </c>
      <c r="O303" s="40" t="str">
        <f t="shared" si="44"/>
        <v/>
      </c>
      <c r="P303" s="40" t="str">
        <f t="shared" si="45"/>
        <v/>
      </c>
      <c r="S303" s="9" t="str">
        <f t="shared" si="46"/>
        <v/>
      </c>
    </row>
    <row r="304" spans="9:19" ht="12.75" customHeight="1" x14ac:dyDescent="0.2">
      <c r="I304" s="37" t="str">
        <f t="shared" si="47"/>
        <v/>
      </c>
      <c r="J304" s="38" t="str">
        <f t="shared" si="48"/>
        <v/>
      </c>
      <c r="K304" s="53">
        <f t="shared" si="41"/>
        <v>0</v>
      </c>
      <c r="L304" s="39" t="str">
        <f t="shared" si="42"/>
        <v/>
      </c>
      <c r="M304" s="40" t="str">
        <f t="shared" si="40"/>
        <v/>
      </c>
      <c r="N304" s="40" t="str">
        <f t="shared" si="43"/>
        <v/>
      </c>
      <c r="O304" s="40" t="str">
        <f t="shared" si="44"/>
        <v/>
      </c>
      <c r="P304" s="40" t="str">
        <f t="shared" si="45"/>
        <v/>
      </c>
      <c r="S304" s="9" t="str">
        <f t="shared" si="46"/>
        <v/>
      </c>
    </row>
    <row r="305" spans="9:19" ht="12.75" customHeight="1" x14ac:dyDescent="0.2">
      <c r="I305" s="37" t="str">
        <f t="shared" si="47"/>
        <v/>
      </c>
      <c r="J305" s="38" t="str">
        <f t="shared" si="48"/>
        <v/>
      </c>
      <c r="K305" s="53">
        <f t="shared" si="41"/>
        <v>0</v>
      </c>
      <c r="L305" s="39" t="str">
        <f t="shared" si="42"/>
        <v/>
      </c>
      <c r="M305" s="40" t="str">
        <f t="shared" si="40"/>
        <v/>
      </c>
      <c r="N305" s="40" t="str">
        <f t="shared" si="43"/>
        <v/>
      </c>
      <c r="O305" s="40" t="str">
        <f t="shared" si="44"/>
        <v/>
      </c>
      <c r="P305" s="40" t="str">
        <f t="shared" si="45"/>
        <v/>
      </c>
      <c r="S305" s="9" t="str">
        <f t="shared" si="46"/>
        <v/>
      </c>
    </row>
    <row r="306" spans="9:19" ht="12.75" customHeight="1" x14ac:dyDescent="0.2">
      <c r="I306" s="37" t="str">
        <f t="shared" si="47"/>
        <v/>
      </c>
      <c r="J306" s="38" t="str">
        <f t="shared" si="48"/>
        <v/>
      </c>
      <c r="K306" s="53">
        <f t="shared" si="41"/>
        <v>0</v>
      </c>
      <c r="L306" s="39" t="str">
        <f t="shared" si="42"/>
        <v/>
      </c>
      <c r="M306" s="40" t="str">
        <f t="shared" si="40"/>
        <v/>
      </c>
      <c r="N306" s="40" t="str">
        <f t="shared" si="43"/>
        <v/>
      </c>
      <c r="O306" s="40" t="str">
        <f t="shared" si="44"/>
        <v/>
      </c>
      <c r="P306" s="40" t="str">
        <f t="shared" si="45"/>
        <v/>
      </c>
      <c r="S306" s="9" t="str">
        <f t="shared" si="46"/>
        <v/>
      </c>
    </row>
    <row r="307" spans="9:19" ht="12.75" customHeight="1" x14ac:dyDescent="0.2">
      <c r="I307" s="37" t="str">
        <f t="shared" si="47"/>
        <v/>
      </c>
      <c r="J307" s="38" t="str">
        <f t="shared" si="48"/>
        <v/>
      </c>
      <c r="K307" s="53">
        <f t="shared" si="41"/>
        <v>0</v>
      </c>
      <c r="L307" s="39" t="str">
        <f t="shared" si="42"/>
        <v/>
      </c>
      <c r="M307" s="40" t="str">
        <f t="shared" si="40"/>
        <v/>
      </c>
      <c r="N307" s="40" t="str">
        <f t="shared" si="43"/>
        <v/>
      </c>
      <c r="O307" s="40" t="str">
        <f t="shared" si="44"/>
        <v/>
      </c>
      <c r="P307" s="40" t="str">
        <f t="shared" si="45"/>
        <v/>
      </c>
      <c r="S307" s="9" t="str">
        <f t="shared" si="46"/>
        <v/>
      </c>
    </row>
    <row r="308" spans="9:19" ht="12.75" customHeight="1" x14ac:dyDescent="0.2">
      <c r="I308" s="37" t="str">
        <f t="shared" si="47"/>
        <v/>
      </c>
      <c r="J308" s="38" t="str">
        <f t="shared" si="48"/>
        <v/>
      </c>
      <c r="K308" s="53">
        <f t="shared" si="41"/>
        <v>0</v>
      </c>
      <c r="L308" s="39" t="str">
        <f t="shared" si="42"/>
        <v/>
      </c>
      <c r="M308" s="40" t="str">
        <f t="shared" si="40"/>
        <v/>
      </c>
      <c r="N308" s="40" t="str">
        <f t="shared" si="43"/>
        <v/>
      </c>
      <c r="O308" s="40" t="str">
        <f t="shared" si="44"/>
        <v/>
      </c>
      <c r="P308" s="40" t="str">
        <f t="shared" si="45"/>
        <v/>
      </c>
      <c r="S308" s="9" t="str">
        <f t="shared" si="46"/>
        <v/>
      </c>
    </row>
    <row r="309" spans="9:19" ht="12.75" customHeight="1" x14ac:dyDescent="0.2">
      <c r="I309" s="37" t="str">
        <f t="shared" si="47"/>
        <v/>
      </c>
      <c r="J309" s="38" t="str">
        <f t="shared" si="48"/>
        <v/>
      </c>
      <c r="K309" s="53">
        <f t="shared" si="41"/>
        <v>0</v>
      </c>
      <c r="L309" s="39" t="str">
        <f t="shared" si="42"/>
        <v/>
      </c>
      <c r="M309" s="40" t="str">
        <f t="shared" si="40"/>
        <v/>
      </c>
      <c r="N309" s="40" t="str">
        <f t="shared" si="43"/>
        <v/>
      </c>
      <c r="O309" s="40" t="str">
        <f t="shared" si="44"/>
        <v/>
      </c>
      <c r="P309" s="40" t="str">
        <f t="shared" si="45"/>
        <v/>
      </c>
      <c r="S309" s="9" t="str">
        <f t="shared" si="46"/>
        <v/>
      </c>
    </row>
    <row r="310" spans="9:19" ht="12.75" customHeight="1" x14ac:dyDescent="0.2">
      <c r="I310" s="37" t="str">
        <f t="shared" si="47"/>
        <v/>
      </c>
      <c r="J310" s="38" t="str">
        <f t="shared" si="48"/>
        <v/>
      </c>
      <c r="K310" s="53">
        <f t="shared" si="41"/>
        <v>0</v>
      </c>
      <c r="L310" s="39" t="str">
        <f t="shared" si="42"/>
        <v/>
      </c>
      <c r="M310" s="40" t="str">
        <f t="shared" si="40"/>
        <v/>
      </c>
      <c r="N310" s="40" t="str">
        <f t="shared" si="43"/>
        <v/>
      </c>
      <c r="O310" s="40" t="str">
        <f t="shared" si="44"/>
        <v/>
      </c>
      <c r="P310" s="40" t="str">
        <f t="shared" si="45"/>
        <v/>
      </c>
      <c r="S310" s="9" t="str">
        <f t="shared" si="46"/>
        <v/>
      </c>
    </row>
    <row r="311" spans="9:19" ht="12.75" customHeight="1" x14ac:dyDescent="0.2">
      <c r="I311" s="37" t="str">
        <f t="shared" si="47"/>
        <v/>
      </c>
      <c r="J311" s="38" t="str">
        <f t="shared" si="48"/>
        <v/>
      </c>
      <c r="K311" s="53">
        <f t="shared" si="41"/>
        <v>0</v>
      </c>
      <c r="L311" s="39" t="str">
        <f t="shared" si="42"/>
        <v/>
      </c>
      <c r="M311" s="40" t="str">
        <f t="shared" si="40"/>
        <v/>
      </c>
      <c r="N311" s="40" t="str">
        <f t="shared" si="43"/>
        <v/>
      </c>
      <c r="O311" s="40" t="str">
        <f t="shared" si="44"/>
        <v/>
      </c>
      <c r="P311" s="40" t="str">
        <f t="shared" si="45"/>
        <v/>
      </c>
      <c r="S311" s="9" t="str">
        <f t="shared" si="46"/>
        <v/>
      </c>
    </row>
    <row r="312" spans="9:19" ht="12.75" customHeight="1" x14ac:dyDescent="0.2">
      <c r="I312" s="37" t="str">
        <f t="shared" si="47"/>
        <v/>
      </c>
      <c r="J312" s="38" t="str">
        <f t="shared" si="48"/>
        <v/>
      </c>
      <c r="K312" s="53">
        <f t="shared" si="41"/>
        <v>0</v>
      </c>
      <c r="L312" s="39" t="str">
        <f t="shared" si="42"/>
        <v/>
      </c>
      <c r="M312" s="40" t="str">
        <f t="shared" si="40"/>
        <v/>
      </c>
      <c r="N312" s="40" t="str">
        <f t="shared" si="43"/>
        <v/>
      </c>
      <c r="O312" s="40" t="str">
        <f t="shared" si="44"/>
        <v/>
      </c>
      <c r="P312" s="40" t="str">
        <f t="shared" si="45"/>
        <v/>
      </c>
      <c r="S312" s="9" t="str">
        <f t="shared" si="46"/>
        <v/>
      </c>
    </row>
    <row r="313" spans="9:19" ht="12.75" customHeight="1" x14ac:dyDescent="0.2">
      <c r="I313" s="37" t="str">
        <f t="shared" si="47"/>
        <v/>
      </c>
      <c r="J313" s="38" t="str">
        <f t="shared" si="48"/>
        <v/>
      </c>
      <c r="K313" s="53">
        <f t="shared" si="41"/>
        <v>0</v>
      </c>
      <c r="L313" s="39" t="str">
        <f t="shared" si="42"/>
        <v/>
      </c>
      <c r="M313" s="40" t="str">
        <f t="shared" si="40"/>
        <v/>
      </c>
      <c r="N313" s="40" t="str">
        <f t="shared" si="43"/>
        <v/>
      </c>
      <c r="O313" s="40" t="str">
        <f t="shared" si="44"/>
        <v/>
      </c>
      <c r="P313" s="40" t="str">
        <f t="shared" si="45"/>
        <v/>
      </c>
      <c r="S313" s="9" t="str">
        <f t="shared" si="46"/>
        <v/>
      </c>
    </row>
    <row r="314" spans="9:19" ht="12.75" customHeight="1" x14ac:dyDescent="0.2">
      <c r="I314" s="37" t="str">
        <f t="shared" si="47"/>
        <v/>
      </c>
      <c r="J314" s="38" t="str">
        <f t="shared" si="48"/>
        <v/>
      </c>
      <c r="K314" s="53">
        <f t="shared" si="41"/>
        <v>0</v>
      </c>
      <c r="L314" s="39" t="str">
        <f t="shared" si="42"/>
        <v/>
      </c>
      <c r="M314" s="40" t="str">
        <f t="shared" si="40"/>
        <v/>
      </c>
      <c r="N314" s="40" t="str">
        <f t="shared" si="43"/>
        <v/>
      </c>
      <c r="O314" s="40" t="str">
        <f t="shared" si="44"/>
        <v/>
      </c>
      <c r="P314" s="40" t="str">
        <f t="shared" si="45"/>
        <v/>
      </c>
      <c r="S314" s="9" t="str">
        <f t="shared" si="46"/>
        <v/>
      </c>
    </row>
    <row r="315" spans="9:19" ht="12.75" customHeight="1" x14ac:dyDescent="0.2">
      <c r="I315" s="37" t="str">
        <f t="shared" si="47"/>
        <v/>
      </c>
      <c r="J315" s="38" t="str">
        <f t="shared" si="48"/>
        <v/>
      </c>
      <c r="K315" s="53">
        <f t="shared" si="41"/>
        <v>0</v>
      </c>
      <c r="L315" s="39" t="str">
        <f t="shared" si="42"/>
        <v/>
      </c>
      <c r="M315" s="40" t="str">
        <f t="shared" si="40"/>
        <v/>
      </c>
      <c r="N315" s="40" t="str">
        <f t="shared" si="43"/>
        <v/>
      </c>
      <c r="O315" s="40" t="str">
        <f t="shared" si="44"/>
        <v/>
      </c>
      <c r="P315" s="40" t="str">
        <f t="shared" si="45"/>
        <v/>
      </c>
      <c r="S315" s="9" t="str">
        <f t="shared" si="46"/>
        <v/>
      </c>
    </row>
    <row r="316" spans="9:19" ht="12.75" customHeight="1" x14ac:dyDescent="0.2">
      <c r="I316" s="37" t="str">
        <f t="shared" si="47"/>
        <v/>
      </c>
      <c r="J316" s="38" t="str">
        <f t="shared" si="48"/>
        <v/>
      </c>
      <c r="K316" s="53">
        <f t="shared" si="41"/>
        <v>0</v>
      </c>
      <c r="L316" s="39" t="str">
        <f t="shared" si="42"/>
        <v/>
      </c>
      <c r="M316" s="40" t="str">
        <f t="shared" si="40"/>
        <v/>
      </c>
      <c r="N316" s="40" t="str">
        <f t="shared" si="43"/>
        <v/>
      </c>
      <c r="O316" s="40" t="str">
        <f t="shared" si="44"/>
        <v/>
      </c>
      <c r="P316" s="40" t="str">
        <f t="shared" si="45"/>
        <v/>
      </c>
      <c r="S316" s="9" t="str">
        <f t="shared" si="46"/>
        <v/>
      </c>
    </row>
    <row r="317" spans="9:19" ht="12.75" customHeight="1" x14ac:dyDescent="0.2">
      <c r="I317" s="37" t="str">
        <f t="shared" si="47"/>
        <v/>
      </c>
      <c r="J317" s="38" t="str">
        <f t="shared" si="48"/>
        <v/>
      </c>
      <c r="K317" s="53">
        <f t="shared" si="41"/>
        <v>0</v>
      </c>
      <c r="L317" s="39" t="str">
        <f t="shared" si="42"/>
        <v/>
      </c>
      <c r="M317" s="40" t="str">
        <f t="shared" si="40"/>
        <v/>
      </c>
      <c r="N317" s="40" t="str">
        <f t="shared" si="43"/>
        <v/>
      </c>
      <c r="O317" s="40" t="str">
        <f t="shared" si="44"/>
        <v/>
      </c>
      <c r="P317" s="40" t="str">
        <f t="shared" si="45"/>
        <v/>
      </c>
      <c r="S317" s="9" t="str">
        <f t="shared" si="46"/>
        <v/>
      </c>
    </row>
    <row r="318" spans="9:19" ht="12.75" customHeight="1" x14ac:dyDescent="0.2">
      <c r="I318" s="37" t="str">
        <f t="shared" si="47"/>
        <v/>
      </c>
      <c r="J318" s="38" t="str">
        <f t="shared" si="48"/>
        <v/>
      </c>
      <c r="K318" s="53">
        <f t="shared" si="41"/>
        <v>0</v>
      </c>
      <c r="L318" s="39" t="str">
        <f t="shared" si="42"/>
        <v/>
      </c>
      <c r="M318" s="40" t="str">
        <f t="shared" si="40"/>
        <v/>
      </c>
      <c r="N318" s="40" t="str">
        <f t="shared" si="43"/>
        <v/>
      </c>
      <c r="O318" s="40" t="str">
        <f t="shared" si="44"/>
        <v/>
      </c>
      <c r="P318" s="40" t="str">
        <f t="shared" si="45"/>
        <v/>
      </c>
      <c r="S318" s="9" t="str">
        <f t="shared" si="46"/>
        <v/>
      </c>
    </row>
    <row r="319" spans="9:19" ht="12.75" customHeight="1" x14ac:dyDescent="0.2">
      <c r="I319" s="37" t="str">
        <f t="shared" si="47"/>
        <v/>
      </c>
      <c r="J319" s="38" t="str">
        <f t="shared" si="48"/>
        <v/>
      </c>
      <c r="K319" s="53">
        <f t="shared" si="41"/>
        <v>0</v>
      </c>
      <c r="L319" s="39" t="str">
        <f t="shared" si="42"/>
        <v/>
      </c>
      <c r="M319" s="40" t="str">
        <f t="shared" si="40"/>
        <v/>
      </c>
      <c r="N319" s="40" t="str">
        <f t="shared" si="43"/>
        <v/>
      </c>
      <c r="O319" s="40" t="str">
        <f t="shared" si="44"/>
        <v/>
      </c>
      <c r="P319" s="40" t="str">
        <f t="shared" si="45"/>
        <v/>
      </c>
      <c r="S319" s="9" t="str">
        <f t="shared" si="46"/>
        <v/>
      </c>
    </row>
    <row r="320" spans="9:19" ht="12.75" customHeight="1" x14ac:dyDescent="0.2">
      <c r="I320" s="37" t="str">
        <f t="shared" si="47"/>
        <v/>
      </c>
      <c r="J320" s="38" t="str">
        <f t="shared" si="48"/>
        <v/>
      </c>
      <c r="K320" s="53">
        <f t="shared" si="41"/>
        <v>0</v>
      </c>
      <c r="L320" s="39" t="str">
        <f t="shared" si="42"/>
        <v/>
      </c>
      <c r="M320" s="40" t="str">
        <f t="shared" si="40"/>
        <v/>
      </c>
      <c r="N320" s="40" t="str">
        <f t="shared" si="43"/>
        <v/>
      </c>
      <c r="O320" s="40" t="str">
        <f t="shared" si="44"/>
        <v/>
      </c>
      <c r="P320" s="40" t="str">
        <f t="shared" si="45"/>
        <v/>
      </c>
      <c r="S320" s="9" t="str">
        <f t="shared" si="46"/>
        <v/>
      </c>
    </row>
    <row r="321" spans="9:19" ht="12.75" customHeight="1" x14ac:dyDescent="0.2">
      <c r="I321" s="37" t="str">
        <f t="shared" si="47"/>
        <v/>
      </c>
      <c r="J321" s="38" t="str">
        <f t="shared" si="48"/>
        <v/>
      </c>
      <c r="K321" s="53">
        <f t="shared" si="41"/>
        <v>0</v>
      </c>
      <c r="L321" s="39" t="str">
        <f t="shared" si="42"/>
        <v/>
      </c>
      <c r="M321" s="40" t="str">
        <f t="shared" si="40"/>
        <v/>
      </c>
      <c r="N321" s="40" t="str">
        <f t="shared" si="43"/>
        <v/>
      </c>
      <c r="O321" s="40" t="str">
        <f t="shared" si="44"/>
        <v/>
      </c>
      <c r="P321" s="40" t="str">
        <f t="shared" si="45"/>
        <v/>
      </c>
      <c r="S321" s="9" t="str">
        <f t="shared" si="46"/>
        <v/>
      </c>
    </row>
    <row r="322" spans="9:19" ht="12.75" customHeight="1" x14ac:dyDescent="0.2">
      <c r="I322" s="37" t="str">
        <f t="shared" si="47"/>
        <v/>
      </c>
      <c r="J322" s="38" t="str">
        <f t="shared" si="48"/>
        <v/>
      </c>
      <c r="K322" s="53">
        <f t="shared" si="41"/>
        <v>0</v>
      </c>
      <c r="L322" s="39" t="str">
        <f t="shared" si="42"/>
        <v/>
      </c>
      <c r="M322" s="40" t="str">
        <f t="shared" si="40"/>
        <v/>
      </c>
      <c r="N322" s="40" t="str">
        <f t="shared" si="43"/>
        <v/>
      </c>
      <c r="O322" s="40" t="str">
        <f t="shared" si="44"/>
        <v/>
      </c>
      <c r="P322" s="40" t="str">
        <f t="shared" si="45"/>
        <v/>
      </c>
      <c r="S322" s="9" t="str">
        <f t="shared" si="46"/>
        <v/>
      </c>
    </row>
    <row r="323" spans="9:19" ht="12.75" customHeight="1" x14ac:dyDescent="0.2">
      <c r="I323" s="37" t="str">
        <f t="shared" si="47"/>
        <v/>
      </c>
      <c r="J323" s="38" t="str">
        <f t="shared" si="48"/>
        <v/>
      </c>
      <c r="K323" s="53">
        <f t="shared" si="41"/>
        <v>0</v>
      </c>
      <c r="L323" s="39" t="str">
        <f t="shared" si="42"/>
        <v/>
      </c>
      <c r="M323" s="40" t="str">
        <f t="shared" si="40"/>
        <v/>
      </c>
      <c r="N323" s="40" t="str">
        <f t="shared" si="43"/>
        <v/>
      </c>
      <c r="O323" s="40" t="str">
        <f t="shared" si="44"/>
        <v/>
      </c>
      <c r="P323" s="40" t="str">
        <f t="shared" si="45"/>
        <v/>
      </c>
      <c r="S323" s="9" t="str">
        <f t="shared" si="46"/>
        <v/>
      </c>
    </row>
    <row r="324" spans="9:19" ht="12.75" customHeight="1" x14ac:dyDescent="0.2">
      <c r="I324" s="37" t="str">
        <f t="shared" si="47"/>
        <v/>
      </c>
      <c r="J324" s="38" t="str">
        <f t="shared" si="48"/>
        <v/>
      </c>
      <c r="K324" s="53">
        <f t="shared" si="41"/>
        <v>0</v>
      </c>
      <c r="L324" s="39" t="str">
        <f t="shared" si="42"/>
        <v/>
      </c>
      <c r="M324" s="40" t="str">
        <f t="shared" si="40"/>
        <v/>
      </c>
      <c r="N324" s="40" t="str">
        <f t="shared" si="43"/>
        <v/>
      </c>
      <c r="O324" s="40" t="str">
        <f t="shared" si="44"/>
        <v/>
      </c>
      <c r="P324" s="40" t="str">
        <f t="shared" si="45"/>
        <v/>
      </c>
      <c r="S324" s="9" t="str">
        <f t="shared" si="46"/>
        <v/>
      </c>
    </row>
    <row r="325" spans="9:19" ht="12.75" customHeight="1" x14ac:dyDescent="0.2">
      <c r="I325" s="37" t="str">
        <f t="shared" si="47"/>
        <v/>
      </c>
      <c r="J325" s="38" t="str">
        <f t="shared" si="48"/>
        <v/>
      </c>
      <c r="K325" s="53">
        <f t="shared" si="41"/>
        <v>0</v>
      </c>
      <c r="L325" s="39" t="str">
        <f t="shared" si="42"/>
        <v/>
      </c>
      <c r="M325" s="40" t="str">
        <f t="shared" si="40"/>
        <v/>
      </c>
      <c r="N325" s="40" t="str">
        <f t="shared" si="43"/>
        <v/>
      </c>
      <c r="O325" s="40" t="str">
        <f t="shared" si="44"/>
        <v/>
      </c>
      <c r="P325" s="40" t="str">
        <f t="shared" si="45"/>
        <v/>
      </c>
      <c r="S325" s="9" t="str">
        <f t="shared" si="46"/>
        <v/>
      </c>
    </row>
    <row r="326" spans="9:19" ht="12.75" customHeight="1" x14ac:dyDescent="0.2">
      <c r="I326" s="37" t="str">
        <f t="shared" si="47"/>
        <v/>
      </c>
      <c r="J326" s="38" t="str">
        <f t="shared" si="48"/>
        <v/>
      </c>
      <c r="K326" s="53">
        <f t="shared" si="41"/>
        <v>0</v>
      </c>
      <c r="L326" s="39" t="str">
        <f t="shared" si="42"/>
        <v/>
      </c>
      <c r="M326" s="40" t="str">
        <f t="shared" si="40"/>
        <v/>
      </c>
      <c r="N326" s="40" t="str">
        <f t="shared" si="43"/>
        <v/>
      </c>
      <c r="O326" s="40" t="str">
        <f t="shared" si="44"/>
        <v/>
      </c>
      <c r="P326" s="40" t="str">
        <f t="shared" si="45"/>
        <v/>
      </c>
      <c r="S326" s="9" t="str">
        <f t="shared" si="46"/>
        <v/>
      </c>
    </row>
    <row r="327" spans="9:19" ht="12.75" customHeight="1" x14ac:dyDescent="0.2">
      <c r="I327" s="37" t="str">
        <f t="shared" si="47"/>
        <v/>
      </c>
      <c r="J327" s="38" t="str">
        <f t="shared" si="48"/>
        <v/>
      </c>
      <c r="K327" s="53">
        <f t="shared" si="41"/>
        <v>0</v>
      </c>
      <c r="L327" s="39" t="str">
        <f t="shared" si="42"/>
        <v/>
      </c>
      <c r="M327" s="40" t="str">
        <f t="shared" si="40"/>
        <v/>
      </c>
      <c r="N327" s="40" t="str">
        <f t="shared" si="43"/>
        <v/>
      </c>
      <c r="O327" s="40" t="str">
        <f t="shared" si="44"/>
        <v/>
      </c>
      <c r="P327" s="40" t="str">
        <f t="shared" si="45"/>
        <v/>
      </c>
      <c r="S327" s="9" t="str">
        <f t="shared" si="46"/>
        <v/>
      </c>
    </row>
    <row r="328" spans="9:19" ht="12.75" customHeight="1" x14ac:dyDescent="0.2">
      <c r="I328" s="37" t="str">
        <f t="shared" si="47"/>
        <v/>
      </c>
      <c r="J328" s="38" t="str">
        <f t="shared" si="48"/>
        <v/>
      </c>
      <c r="K328" s="53">
        <f t="shared" si="41"/>
        <v>0</v>
      </c>
      <c r="L328" s="39" t="str">
        <f t="shared" si="42"/>
        <v/>
      </c>
      <c r="M328" s="40" t="str">
        <f t="shared" si="40"/>
        <v/>
      </c>
      <c r="N328" s="40" t="str">
        <f t="shared" si="43"/>
        <v/>
      </c>
      <c r="O328" s="40" t="str">
        <f t="shared" si="44"/>
        <v/>
      </c>
      <c r="P328" s="40" t="str">
        <f t="shared" si="45"/>
        <v/>
      </c>
      <c r="S328" s="9" t="str">
        <f t="shared" si="46"/>
        <v/>
      </c>
    </row>
    <row r="329" spans="9:19" ht="12.75" customHeight="1" x14ac:dyDescent="0.2">
      <c r="I329" s="37" t="str">
        <f t="shared" si="47"/>
        <v/>
      </c>
      <c r="J329" s="38" t="str">
        <f t="shared" si="48"/>
        <v/>
      </c>
      <c r="K329" s="53">
        <f t="shared" si="41"/>
        <v>0</v>
      </c>
      <c r="L329" s="39" t="str">
        <f t="shared" si="42"/>
        <v/>
      </c>
      <c r="M329" s="40" t="str">
        <f t="shared" si="40"/>
        <v/>
      </c>
      <c r="N329" s="40" t="str">
        <f t="shared" si="43"/>
        <v/>
      </c>
      <c r="O329" s="40" t="str">
        <f t="shared" si="44"/>
        <v/>
      </c>
      <c r="P329" s="40" t="str">
        <f t="shared" si="45"/>
        <v/>
      </c>
      <c r="S329" s="9" t="str">
        <f t="shared" si="46"/>
        <v/>
      </c>
    </row>
    <row r="330" spans="9:19" ht="12.75" customHeight="1" x14ac:dyDescent="0.2">
      <c r="I330" s="37" t="str">
        <f t="shared" si="47"/>
        <v/>
      </c>
      <c r="J330" s="38" t="str">
        <f t="shared" si="48"/>
        <v/>
      </c>
      <c r="K330" s="53">
        <f t="shared" si="41"/>
        <v>0</v>
      </c>
      <c r="L330" s="39" t="str">
        <f t="shared" si="42"/>
        <v/>
      </c>
      <c r="M330" s="40" t="str">
        <f t="shared" si="40"/>
        <v/>
      </c>
      <c r="N330" s="40" t="str">
        <f t="shared" si="43"/>
        <v/>
      </c>
      <c r="O330" s="40" t="str">
        <f t="shared" si="44"/>
        <v/>
      </c>
      <c r="P330" s="40" t="str">
        <f t="shared" si="45"/>
        <v/>
      </c>
      <c r="S330" s="9" t="str">
        <f t="shared" si="46"/>
        <v/>
      </c>
    </row>
    <row r="331" spans="9:19" ht="12.75" customHeight="1" x14ac:dyDescent="0.2">
      <c r="I331" s="37" t="str">
        <f t="shared" si="47"/>
        <v/>
      </c>
      <c r="J331" s="38" t="str">
        <f t="shared" si="48"/>
        <v/>
      </c>
      <c r="K331" s="53">
        <f t="shared" si="41"/>
        <v>0</v>
      </c>
      <c r="L331" s="39" t="str">
        <f t="shared" si="42"/>
        <v/>
      </c>
      <c r="M331" s="40" t="str">
        <f t="shared" si="40"/>
        <v/>
      </c>
      <c r="N331" s="40" t="str">
        <f t="shared" si="43"/>
        <v/>
      </c>
      <c r="O331" s="40" t="str">
        <f t="shared" si="44"/>
        <v/>
      </c>
      <c r="P331" s="40" t="str">
        <f t="shared" si="45"/>
        <v/>
      </c>
      <c r="S331" s="9" t="str">
        <f t="shared" si="46"/>
        <v/>
      </c>
    </row>
    <row r="332" spans="9:19" ht="12.75" customHeight="1" x14ac:dyDescent="0.2">
      <c r="I332" s="37" t="str">
        <f t="shared" si="47"/>
        <v/>
      </c>
      <c r="J332" s="38" t="str">
        <f t="shared" si="48"/>
        <v/>
      </c>
      <c r="K332" s="53">
        <f t="shared" si="41"/>
        <v>0</v>
      </c>
      <c r="L332" s="39" t="str">
        <f t="shared" si="42"/>
        <v/>
      </c>
      <c r="M332" s="40" t="str">
        <f t="shared" si="40"/>
        <v/>
      </c>
      <c r="N332" s="40" t="str">
        <f t="shared" si="43"/>
        <v/>
      </c>
      <c r="O332" s="40" t="str">
        <f t="shared" si="44"/>
        <v/>
      </c>
      <c r="P332" s="40" t="str">
        <f t="shared" si="45"/>
        <v/>
      </c>
      <c r="S332" s="9" t="str">
        <f t="shared" si="46"/>
        <v/>
      </c>
    </row>
    <row r="333" spans="9:19" ht="12.75" customHeight="1" x14ac:dyDescent="0.2">
      <c r="I333" s="37" t="str">
        <f t="shared" si="47"/>
        <v/>
      </c>
      <c r="J333" s="38" t="str">
        <f t="shared" si="48"/>
        <v/>
      </c>
      <c r="K333" s="53">
        <f t="shared" si="41"/>
        <v>0</v>
      </c>
      <c r="L333" s="39" t="str">
        <f t="shared" si="42"/>
        <v/>
      </c>
      <c r="M333" s="40" t="str">
        <f t="shared" si="40"/>
        <v/>
      </c>
      <c r="N333" s="40" t="str">
        <f t="shared" si="43"/>
        <v/>
      </c>
      <c r="O333" s="40" t="str">
        <f t="shared" si="44"/>
        <v/>
      </c>
      <c r="P333" s="40" t="str">
        <f t="shared" si="45"/>
        <v/>
      </c>
      <c r="S333" s="9" t="str">
        <f t="shared" si="46"/>
        <v/>
      </c>
    </row>
    <row r="334" spans="9:19" ht="12.75" customHeight="1" x14ac:dyDescent="0.2">
      <c r="I334" s="37" t="str">
        <f t="shared" si="47"/>
        <v/>
      </c>
      <c r="J334" s="38" t="str">
        <f t="shared" si="48"/>
        <v/>
      </c>
      <c r="K334" s="53">
        <f t="shared" si="41"/>
        <v>0</v>
      </c>
      <c r="L334" s="39" t="str">
        <f t="shared" si="42"/>
        <v/>
      </c>
      <c r="M334" s="40" t="str">
        <f t="shared" si="40"/>
        <v/>
      </c>
      <c r="N334" s="40" t="str">
        <f t="shared" si="43"/>
        <v/>
      </c>
      <c r="O334" s="40" t="str">
        <f t="shared" si="44"/>
        <v/>
      </c>
      <c r="P334" s="40" t="str">
        <f t="shared" si="45"/>
        <v/>
      </c>
      <c r="S334" s="9" t="str">
        <f t="shared" si="46"/>
        <v/>
      </c>
    </row>
    <row r="335" spans="9:19" ht="12.75" customHeight="1" x14ac:dyDescent="0.2">
      <c r="I335" s="37" t="str">
        <f t="shared" si="47"/>
        <v/>
      </c>
      <c r="J335" s="38" t="str">
        <f t="shared" si="48"/>
        <v/>
      </c>
      <c r="K335" s="53">
        <f t="shared" si="41"/>
        <v>0</v>
      </c>
      <c r="L335" s="39" t="str">
        <f t="shared" si="42"/>
        <v/>
      </c>
      <c r="M335" s="40" t="str">
        <f t="shared" ref="M335:M378" si="49">IF(I335&lt;&gt;"",P334,"")</f>
        <v/>
      </c>
      <c r="N335" s="40" t="str">
        <f t="shared" si="43"/>
        <v/>
      </c>
      <c r="O335" s="40" t="str">
        <f t="shared" si="44"/>
        <v/>
      </c>
      <c r="P335" s="40" t="str">
        <f t="shared" si="45"/>
        <v/>
      </c>
      <c r="S335" s="9" t="str">
        <f t="shared" si="46"/>
        <v/>
      </c>
    </row>
    <row r="336" spans="9:19" ht="12.75" customHeight="1" x14ac:dyDescent="0.2">
      <c r="I336" s="37" t="str">
        <f t="shared" si="47"/>
        <v/>
      </c>
      <c r="J336" s="38" t="str">
        <f t="shared" si="48"/>
        <v/>
      </c>
      <c r="K336" s="53">
        <f t="shared" si="41"/>
        <v>0</v>
      </c>
      <c r="L336" s="39" t="str">
        <f t="shared" si="42"/>
        <v/>
      </c>
      <c r="M336" s="40" t="str">
        <f t="shared" si="49"/>
        <v/>
      </c>
      <c r="N336" s="40" t="str">
        <f t="shared" si="43"/>
        <v/>
      </c>
      <c r="O336" s="40" t="str">
        <f t="shared" si="44"/>
        <v/>
      </c>
      <c r="P336" s="40" t="str">
        <f t="shared" si="45"/>
        <v/>
      </c>
      <c r="S336" s="9" t="str">
        <f t="shared" si="46"/>
        <v/>
      </c>
    </row>
    <row r="337" spans="9:19" ht="12.75" customHeight="1" x14ac:dyDescent="0.2">
      <c r="I337" s="37" t="str">
        <f t="shared" si="47"/>
        <v/>
      </c>
      <c r="J337" s="38" t="str">
        <f t="shared" si="48"/>
        <v/>
      </c>
      <c r="K337" s="53">
        <f t="shared" si="41"/>
        <v>0</v>
      </c>
      <c r="L337" s="39" t="str">
        <f t="shared" si="42"/>
        <v/>
      </c>
      <c r="M337" s="40" t="str">
        <f t="shared" si="49"/>
        <v/>
      </c>
      <c r="N337" s="40" t="str">
        <f t="shared" si="43"/>
        <v/>
      </c>
      <c r="O337" s="40" t="str">
        <f t="shared" si="44"/>
        <v/>
      </c>
      <c r="P337" s="40" t="str">
        <f t="shared" si="45"/>
        <v/>
      </c>
      <c r="S337" s="9" t="str">
        <f t="shared" si="46"/>
        <v/>
      </c>
    </row>
    <row r="338" spans="9:19" ht="12.75" customHeight="1" x14ac:dyDescent="0.2">
      <c r="I338" s="37" t="str">
        <f t="shared" si="47"/>
        <v/>
      </c>
      <c r="J338" s="38" t="str">
        <f t="shared" si="48"/>
        <v/>
      </c>
      <c r="K338" s="53">
        <f t="shared" si="41"/>
        <v>0</v>
      </c>
      <c r="L338" s="39" t="str">
        <f t="shared" si="42"/>
        <v/>
      </c>
      <c r="M338" s="40" t="str">
        <f t="shared" si="49"/>
        <v/>
      </c>
      <c r="N338" s="40" t="str">
        <f t="shared" si="43"/>
        <v/>
      </c>
      <c r="O338" s="40" t="str">
        <f t="shared" si="44"/>
        <v/>
      </c>
      <c r="P338" s="40" t="str">
        <f t="shared" si="45"/>
        <v/>
      </c>
      <c r="S338" s="9" t="str">
        <f t="shared" si="46"/>
        <v/>
      </c>
    </row>
    <row r="339" spans="9:19" ht="12.75" customHeight="1" x14ac:dyDescent="0.2">
      <c r="I339" s="37" t="str">
        <f t="shared" si="47"/>
        <v/>
      </c>
      <c r="J339" s="38" t="str">
        <f t="shared" si="48"/>
        <v/>
      </c>
      <c r="K339" s="53">
        <f t="shared" si="41"/>
        <v>0</v>
      </c>
      <c r="L339" s="39" t="str">
        <f t="shared" si="42"/>
        <v/>
      </c>
      <c r="M339" s="40" t="str">
        <f t="shared" si="49"/>
        <v/>
      </c>
      <c r="N339" s="40" t="str">
        <f t="shared" si="43"/>
        <v/>
      </c>
      <c r="O339" s="40" t="str">
        <f t="shared" si="44"/>
        <v/>
      </c>
      <c r="P339" s="40" t="str">
        <f t="shared" si="45"/>
        <v/>
      </c>
      <c r="S339" s="9" t="str">
        <f t="shared" si="46"/>
        <v/>
      </c>
    </row>
    <row r="340" spans="9:19" ht="12.75" customHeight="1" x14ac:dyDescent="0.2">
      <c r="I340" s="37" t="str">
        <f t="shared" si="47"/>
        <v/>
      </c>
      <c r="J340" s="38" t="str">
        <f t="shared" si="48"/>
        <v/>
      </c>
      <c r="K340" s="53">
        <f t="shared" ref="K340:K403" si="50">IF(J341="",0,J341)</f>
        <v>0</v>
      </c>
      <c r="L340" s="39" t="str">
        <f t="shared" ref="L340:L378" si="51">IF(J340="","",$L$15)</f>
        <v/>
      </c>
      <c r="M340" s="40" t="str">
        <f t="shared" si="49"/>
        <v/>
      </c>
      <c r="N340" s="40" t="str">
        <f t="shared" ref="N340:N378" si="52">IF(I340&lt;&gt;"",$N$15*M340,"")</f>
        <v/>
      </c>
      <c r="O340" s="40" t="str">
        <f t="shared" ref="O340:O378" si="53">IF(I340&lt;&gt;"",L340-N340,"")</f>
        <v/>
      </c>
      <c r="P340" s="40" t="str">
        <f t="shared" ref="P340:P378" si="54">IF(I340&lt;&gt;"",M340-O340,"")</f>
        <v/>
      </c>
      <c r="S340" s="9" t="str">
        <f t="shared" ref="S340:S378" si="55">I340</f>
        <v/>
      </c>
    </row>
    <row r="341" spans="9:19" ht="12.75" customHeight="1" x14ac:dyDescent="0.2">
      <c r="I341" s="37" t="str">
        <f t="shared" ref="I341:I378" si="56">IF(I340&gt;=$I$15,"",I340+1)</f>
        <v/>
      </c>
      <c r="J341" s="38" t="str">
        <f t="shared" ref="J341:J378" si="57">IF(I341="","",EDATE($J$19,I340))</f>
        <v/>
      </c>
      <c r="K341" s="53">
        <f t="shared" si="50"/>
        <v>0</v>
      </c>
      <c r="L341" s="39" t="str">
        <f t="shared" si="51"/>
        <v/>
      </c>
      <c r="M341" s="40" t="str">
        <f t="shared" si="49"/>
        <v/>
      </c>
      <c r="N341" s="40" t="str">
        <f t="shared" si="52"/>
        <v/>
      </c>
      <c r="O341" s="40" t="str">
        <f t="shared" si="53"/>
        <v/>
      </c>
      <c r="P341" s="40" t="str">
        <f t="shared" si="54"/>
        <v/>
      </c>
      <c r="S341" s="9" t="str">
        <f t="shared" si="55"/>
        <v/>
      </c>
    </row>
    <row r="342" spans="9:19" ht="12.75" customHeight="1" x14ac:dyDescent="0.2">
      <c r="I342" s="37" t="str">
        <f t="shared" si="56"/>
        <v/>
      </c>
      <c r="J342" s="38" t="str">
        <f t="shared" si="57"/>
        <v/>
      </c>
      <c r="K342" s="53">
        <f t="shared" si="50"/>
        <v>0</v>
      </c>
      <c r="L342" s="39" t="str">
        <f t="shared" si="51"/>
        <v/>
      </c>
      <c r="M342" s="40" t="str">
        <f t="shared" si="49"/>
        <v/>
      </c>
      <c r="N342" s="40" t="str">
        <f t="shared" si="52"/>
        <v/>
      </c>
      <c r="O342" s="40" t="str">
        <f t="shared" si="53"/>
        <v/>
      </c>
      <c r="P342" s="40" t="str">
        <f t="shared" si="54"/>
        <v/>
      </c>
      <c r="S342" s="9" t="str">
        <f t="shared" si="55"/>
        <v/>
      </c>
    </row>
    <row r="343" spans="9:19" ht="12.75" customHeight="1" x14ac:dyDescent="0.2">
      <c r="I343" s="37" t="str">
        <f t="shared" si="56"/>
        <v/>
      </c>
      <c r="J343" s="38" t="str">
        <f t="shared" si="57"/>
        <v/>
      </c>
      <c r="K343" s="53">
        <f t="shared" si="50"/>
        <v>0</v>
      </c>
      <c r="L343" s="39" t="str">
        <f t="shared" si="51"/>
        <v/>
      </c>
      <c r="M343" s="40" t="str">
        <f t="shared" si="49"/>
        <v/>
      </c>
      <c r="N343" s="40" t="str">
        <f t="shared" si="52"/>
        <v/>
      </c>
      <c r="O343" s="40" t="str">
        <f t="shared" si="53"/>
        <v/>
      </c>
      <c r="P343" s="40" t="str">
        <f t="shared" si="54"/>
        <v/>
      </c>
      <c r="S343" s="9" t="str">
        <f t="shared" si="55"/>
        <v/>
      </c>
    </row>
    <row r="344" spans="9:19" ht="12.75" customHeight="1" x14ac:dyDescent="0.2">
      <c r="I344" s="37" t="str">
        <f t="shared" si="56"/>
        <v/>
      </c>
      <c r="J344" s="38" t="str">
        <f t="shared" si="57"/>
        <v/>
      </c>
      <c r="K344" s="53">
        <f t="shared" si="50"/>
        <v>0</v>
      </c>
      <c r="L344" s="39" t="str">
        <f t="shared" si="51"/>
        <v/>
      </c>
      <c r="M344" s="40" t="str">
        <f t="shared" si="49"/>
        <v/>
      </c>
      <c r="N344" s="40" t="str">
        <f t="shared" si="52"/>
        <v/>
      </c>
      <c r="O344" s="40" t="str">
        <f t="shared" si="53"/>
        <v/>
      </c>
      <c r="P344" s="40" t="str">
        <f t="shared" si="54"/>
        <v/>
      </c>
      <c r="S344" s="9" t="str">
        <f t="shared" si="55"/>
        <v/>
      </c>
    </row>
    <row r="345" spans="9:19" ht="12.75" customHeight="1" x14ac:dyDescent="0.2">
      <c r="I345" s="37" t="str">
        <f t="shared" si="56"/>
        <v/>
      </c>
      <c r="J345" s="38" t="str">
        <f t="shared" si="57"/>
        <v/>
      </c>
      <c r="K345" s="53">
        <f t="shared" si="50"/>
        <v>0</v>
      </c>
      <c r="L345" s="39" t="str">
        <f t="shared" si="51"/>
        <v/>
      </c>
      <c r="M345" s="40" t="str">
        <f t="shared" si="49"/>
        <v/>
      </c>
      <c r="N345" s="40" t="str">
        <f t="shared" si="52"/>
        <v/>
      </c>
      <c r="O345" s="40" t="str">
        <f t="shared" si="53"/>
        <v/>
      </c>
      <c r="P345" s="40" t="str">
        <f t="shared" si="54"/>
        <v/>
      </c>
      <c r="S345" s="9" t="str">
        <f t="shared" si="55"/>
        <v/>
      </c>
    </row>
    <row r="346" spans="9:19" ht="12.75" customHeight="1" x14ac:dyDescent="0.2">
      <c r="I346" s="37" t="str">
        <f t="shared" si="56"/>
        <v/>
      </c>
      <c r="J346" s="38" t="str">
        <f t="shared" si="57"/>
        <v/>
      </c>
      <c r="K346" s="53">
        <f t="shared" si="50"/>
        <v>0</v>
      </c>
      <c r="L346" s="39" t="str">
        <f t="shared" si="51"/>
        <v/>
      </c>
      <c r="M346" s="40" t="str">
        <f t="shared" si="49"/>
        <v/>
      </c>
      <c r="N346" s="40" t="str">
        <f t="shared" si="52"/>
        <v/>
      </c>
      <c r="O346" s="40" t="str">
        <f t="shared" si="53"/>
        <v/>
      </c>
      <c r="P346" s="40" t="str">
        <f t="shared" si="54"/>
        <v/>
      </c>
      <c r="S346" s="9" t="str">
        <f t="shared" si="55"/>
        <v/>
      </c>
    </row>
    <row r="347" spans="9:19" ht="12.75" customHeight="1" x14ac:dyDescent="0.2">
      <c r="I347" s="37" t="str">
        <f t="shared" si="56"/>
        <v/>
      </c>
      <c r="J347" s="38" t="str">
        <f t="shared" si="57"/>
        <v/>
      </c>
      <c r="K347" s="53">
        <f t="shared" si="50"/>
        <v>0</v>
      </c>
      <c r="L347" s="39" t="str">
        <f t="shared" si="51"/>
        <v/>
      </c>
      <c r="M347" s="40" t="str">
        <f t="shared" si="49"/>
        <v/>
      </c>
      <c r="N347" s="40" t="str">
        <f t="shared" si="52"/>
        <v/>
      </c>
      <c r="O347" s="40" t="str">
        <f t="shared" si="53"/>
        <v/>
      </c>
      <c r="P347" s="40" t="str">
        <f t="shared" si="54"/>
        <v/>
      </c>
      <c r="S347" s="9" t="str">
        <f t="shared" si="55"/>
        <v/>
      </c>
    </row>
    <row r="348" spans="9:19" ht="12.75" customHeight="1" x14ac:dyDescent="0.2">
      <c r="I348" s="37" t="str">
        <f t="shared" si="56"/>
        <v/>
      </c>
      <c r="J348" s="38" t="str">
        <f t="shared" si="57"/>
        <v/>
      </c>
      <c r="K348" s="53">
        <f t="shared" si="50"/>
        <v>0</v>
      </c>
      <c r="L348" s="39" t="str">
        <f t="shared" si="51"/>
        <v/>
      </c>
      <c r="M348" s="40" t="str">
        <f t="shared" si="49"/>
        <v/>
      </c>
      <c r="N348" s="40" t="str">
        <f t="shared" si="52"/>
        <v/>
      </c>
      <c r="O348" s="40" t="str">
        <f t="shared" si="53"/>
        <v/>
      </c>
      <c r="P348" s="40" t="str">
        <f t="shared" si="54"/>
        <v/>
      </c>
      <c r="S348" s="9" t="str">
        <f t="shared" si="55"/>
        <v/>
      </c>
    </row>
    <row r="349" spans="9:19" ht="12.75" customHeight="1" x14ac:dyDescent="0.2">
      <c r="I349" s="37" t="str">
        <f t="shared" si="56"/>
        <v/>
      </c>
      <c r="J349" s="38" t="str">
        <f t="shared" si="57"/>
        <v/>
      </c>
      <c r="K349" s="53">
        <f t="shared" si="50"/>
        <v>0</v>
      </c>
      <c r="L349" s="39" t="str">
        <f t="shared" si="51"/>
        <v/>
      </c>
      <c r="M349" s="40" t="str">
        <f t="shared" si="49"/>
        <v/>
      </c>
      <c r="N349" s="40" t="str">
        <f t="shared" si="52"/>
        <v/>
      </c>
      <c r="O349" s="40" t="str">
        <f t="shared" si="53"/>
        <v/>
      </c>
      <c r="P349" s="40" t="str">
        <f t="shared" si="54"/>
        <v/>
      </c>
      <c r="S349" s="9" t="str">
        <f t="shared" si="55"/>
        <v/>
      </c>
    </row>
    <row r="350" spans="9:19" ht="12.75" customHeight="1" x14ac:dyDescent="0.2">
      <c r="I350" s="37" t="str">
        <f t="shared" si="56"/>
        <v/>
      </c>
      <c r="J350" s="38" t="str">
        <f t="shared" si="57"/>
        <v/>
      </c>
      <c r="K350" s="53">
        <f t="shared" si="50"/>
        <v>0</v>
      </c>
      <c r="L350" s="39" t="str">
        <f t="shared" si="51"/>
        <v/>
      </c>
      <c r="M350" s="40" t="str">
        <f t="shared" si="49"/>
        <v/>
      </c>
      <c r="N350" s="40" t="str">
        <f t="shared" si="52"/>
        <v/>
      </c>
      <c r="O350" s="40" t="str">
        <f t="shared" si="53"/>
        <v/>
      </c>
      <c r="P350" s="40" t="str">
        <f t="shared" si="54"/>
        <v/>
      </c>
      <c r="S350" s="9" t="str">
        <f t="shared" si="55"/>
        <v/>
      </c>
    </row>
    <row r="351" spans="9:19" ht="12.75" customHeight="1" x14ac:dyDescent="0.2">
      <c r="I351" s="37" t="str">
        <f t="shared" si="56"/>
        <v/>
      </c>
      <c r="J351" s="38" t="str">
        <f t="shared" si="57"/>
        <v/>
      </c>
      <c r="K351" s="53">
        <f t="shared" si="50"/>
        <v>0</v>
      </c>
      <c r="L351" s="39" t="str">
        <f t="shared" si="51"/>
        <v/>
      </c>
      <c r="M351" s="40" t="str">
        <f t="shared" si="49"/>
        <v/>
      </c>
      <c r="N351" s="40" t="str">
        <f t="shared" si="52"/>
        <v/>
      </c>
      <c r="O351" s="40" t="str">
        <f t="shared" si="53"/>
        <v/>
      </c>
      <c r="P351" s="40" t="str">
        <f t="shared" si="54"/>
        <v/>
      </c>
      <c r="S351" s="9" t="str">
        <f t="shared" si="55"/>
        <v/>
      </c>
    </row>
    <row r="352" spans="9:19" ht="12.75" customHeight="1" x14ac:dyDescent="0.2">
      <c r="I352" s="37" t="str">
        <f t="shared" si="56"/>
        <v/>
      </c>
      <c r="J352" s="38" t="str">
        <f t="shared" si="57"/>
        <v/>
      </c>
      <c r="K352" s="53">
        <f t="shared" si="50"/>
        <v>0</v>
      </c>
      <c r="L352" s="39" t="str">
        <f t="shared" si="51"/>
        <v/>
      </c>
      <c r="M352" s="40" t="str">
        <f t="shared" si="49"/>
        <v/>
      </c>
      <c r="N352" s="40" t="str">
        <f t="shared" si="52"/>
        <v/>
      </c>
      <c r="O352" s="40" t="str">
        <f t="shared" si="53"/>
        <v/>
      </c>
      <c r="P352" s="40" t="str">
        <f t="shared" si="54"/>
        <v/>
      </c>
      <c r="S352" s="9" t="str">
        <f t="shared" si="55"/>
        <v/>
      </c>
    </row>
    <row r="353" spans="9:19" ht="12.75" customHeight="1" x14ac:dyDescent="0.2">
      <c r="I353" s="37" t="str">
        <f t="shared" si="56"/>
        <v/>
      </c>
      <c r="J353" s="38" t="str">
        <f t="shared" si="57"/>
        <v/>
      </c>
      <c r="K353" s="53">
        <f t="shared" si="50"/>
        <v>0</v>
      </c>
      <c r="L353" s="39" t="str">
        <f t="shared" si="51"/>
        <v/>
      </c>
      <c r="M353" s="40" t="str">
        <f t="shared" si="49"/>
        <v/>
      </c>
      <c r="N353" s="40" t="str">
        <f t="shared" si="52"/>
        <v/>
      </c>
      <c r="O353" s="40" t="str">
        <f t="shared" si="53"/>
        <v/>
      </c>
      <c r="P353" s="40" t="str">
        <f t="shared" si="54"/>
        <v/>
      </c>
      <c r="S353" s="9" t="str">
        <f t="shared" si="55"/>
        <v/>
      </c>
    </row>
    <row r="354" spans="9:19" ht="12.75" customHeight="1" x14ac:dyDescent="0.2">
      <c r="I354" s="37" t="str">
        <f t="shared" si="56"/>
        <v/>
      </c>
      <c r="J354" s="38" t="str">
        <f t="shared" si="57"/>
        <v/>
      </c>
      <c r="K354" s="53">
        <f t="shared" si="50"/>
        <v>0</v>
      </c>
      <c r="L354" s="39" t="str">
        <f t="shared" si="51"/>
        <v/>
      </c>
      <c r="M354" s="40" t="str">
        <f t="shared" si="49"/>
        <v/>
      </c>
      <c r="N354" s="40" t="str">
        <f t="shared" si="52"/>
        <v/>
      </c>
      <c r="O354" s="40" t="str">
        <f t="shared" si="53"/>
        <v/>
      </c>
      <c r="P354" s="40" t="str">
        <f t="shared" si="54"/>
        <v/>
      </c>
      <c r="S354" s="9" t="str">
        <f t="shared" si="55"/>
        <v/>
      </c>
    </row>
    <row r="355" spans="9:19" ht="12.75" customHeight="1" x14ac:dyDescent="0.2">
      <c r="I355" s="37" t="str">
        <f t="shared" si="56"/>
        <v/>
      </c>
      <c r="J355" s="38" t="str">
        <f t="shared" si="57"/>
        <v/>
      </c>
      <c r="K355" s="53">
        <f t="shared" si="50"/>
        <v>0</v>
      </c>
      <c r="L355" s="39" t="str">
        <f t="shared" si="51"/>
        <v/>
      </c>
      <c r="M355" s="40" t="str">
        <f t="shared" si="49"/>
        <v/>
      </c>
      <c r="N355" s="40" t="str">
        <f t="shared" si="52"/>
        <v/>
      </c>
      <c r="O355" s="40" t="str">
        <f t="shared" si="53"/>
        <v/>
      </c>
      <c r="P355" s="40" t="str">
        <f t="shared" si="54"/>
        <v/>
      </c>
      <c r="S355" s="9" t="str">
        <f t="shared" si="55"/>
        <v/>
      </c>
    </row>
    <row r="356" spans="9:19" ht="12.75" customHeight="1" x14ac:dyDescent="0.2">
      <c r="I356" s="37" t="str">
        <f t="shared" si="56"/>
        <v/>
      </c>
      <c r="J356" s="38" t="str">
        <f t="shared" si="57"/>
        <v/>
      </c>
      <c r="K356" s="53">
        <f t="shared" si="50"/>
        <v>0</v>
      </c>
      <c r="L356" s="39" t="str">
        <f t="shared" si="51"/>
        <v/>
      </c>
      <c r="M356" s="40" t="str">
        <f t="shared" si="49"/>
        <v/>
      </c>
      <c r="N356" s="40" t="str">
        <f t="shared" si="52"/>
        <v/>
      </c>
      <c r="O356" s="40" t="str">
        <f t="shared" si="53"/>
        <v/>
      </c>
      <c r="P356" s="40" t="str">
        <f t="shared" si="54"/>
        <v/>
      </c>
      <c r="S356" s="9" t="str">
        <f t="shared" si="55"/>
        <v/>
      </c>
    </row>
    <row r="357" spans="9:19" ht="12.75" customHeight="1" x14ac:dyDescent="0.2">
      <c r="I357" s="37" t="str">
        <f t="shared" si="56"/>
        <v/>
      </c>
      <c r="J357" s="38" t="str">
        <f t="shared" si="57"/>
        <v/>
      </c>
      <c r="K357" s="53">
        <f t="shared" si="50"/>
        <v>0</v>
      </c>
      <c r="L357" s="39" t="str">
        <f t="shared" si="51"/>
        <v/>
      </c>
      <c r="M357" s="40" t="str">
        <f t="shared" si="49"/>
        <v/>
      </c>
      <c r="N357" s="40" t="str">
        <f t="shared" si="52"/>
        <v/>
      </c>
      <c r="O357" s="40" t="str">
        <f t="shared" si="53"/>
        <v/>
      </c>
      <c r="P357" s="40" t="str">
        <f t="shared" si="54"/>
        <v/>
      </c>
      <c r="S357" s="9" t="str">
        <f t="shared" si="55"/>
        <v/>
      </c>
    </row>
    <row r="358" spans="9:19" ht="12.75" customHeight="1" x14ac:dyDescent="0.2">
      <c r="I358" s="37" t="str">
        <f t="shared" si="56"/>
        <v/>
      </c>
      <c r="J358" s="38" t="str">
        <f t="shared" si="57"/>
        <v/>
      </c>
      <c r="K358" s="53">
        <f t="shared" si="50"/>
        <v>0</v>
      </c>
      <c r="L358" s="39" t="str">
        <f t="shared" si="51"/>
        <v/>
      </c>
      <c r="M358" s="40" t="str">
        <f t="shared" si="49"/>
        <v/>
      </c>
      <c r="N358" s="40" t="str">
        <f t="shared" si="52"/>
        <v/>
      </c>
      <c r="O358" s="40" t="str">
        <f t="shared" si="53"/>
        <v/>
      </c>
      <c r="P358" s="40" t="str">
        <f t="shared" si="54"/>
        <v/>
      </c>
      <c r="S358" s="9" t="str">
        <f t="shared" si="55"/>
        <v/>
      </c>
    </row>
    <row r="359" spans="9:19" ht="12.75" customHeight="1" x14ac:dyDescent="0.2">
      <c r="I359" s="37" t="str">
        <f t="shared" si="56"/>
        <v/>
      </c>
      <c r="J359" s="38" t="str">
        <f t="shared" si="57"/>
        <v/>
      </c>
      <c r="K359" s="53">
        <f t="shared" si="50"/>
        <v>0</v>
      </c>
      <c r="L359" s="39" t="str">
        <f t="shared" si="51"/>
        <v/>
      </c>
      <c r="M359" s="40" t="str">
        <f t="shared" si="49"/>
        <v/>
      </c>
      <c r="N359" s="40" t="str">
        <f t="shared" si="52"/>
        <v/>
      </c>
      <c r="O359" s="40" t="str">
        <f t="shared" si="53"/>
        <v/>
      </c>
      <c r="P359" s="40" t="str">
        <f t="shared" si="54"/>
        <v/>
      </c>
      <c r="S359" s="9" t="str">
        <f t="shared" si="55"/>
        <v/>
      </c>
    </row>
    <row r="360" spans="9:19" ht="12.75" customHeight="1" x14ac:dyDescent="0.2">
      <c r="I360" s="37" t="str">
        <f t="shared" si="56"/>
        <v/>
      </c>
      <c r="J360" s="38" t="str">
        <f t="shared" si="57"/>
        <v/>
      </c>
      <c r="K360" s="53">
        <f t="shared" si="50"/>
        <v>0</v>
      </c>
      <c r="L360" s="39" t="str">
        <f t="shared" si="51"/>
        <v/>
      </c>
      <c r="M360" s="40" t="str">
        <f t="shared" si="49"/>
        <v/>
      </c>
      <c r="N360" s="40" t="str">
        <f t="shared" si="52"/>
        <v/>
      </c>
      <c r="O360" s="40" t="str">
        <f t="shared" si="53"/>
        <v/>
      </c>
      <c r="P360" s="40" t="str">
        <f t="shared" si="54"/>
        <v/>
      </c>
      <c r="S360" s="9" t="str">
        <f t="shared" si="55"/>
        <v/>
      </c>
    </row>
    <row r="361" spans="9:19" ht="12.75" customHeight="1" x14ac:dyDescent="0.2">
      <c r="I361" s="37" t="str">
        <f t="shared" si="56"/>
        <v/>
      </c>
      <c r="J361" s="38" t="str">
        <f t="shared" si="57"/>
        <v/>
      </c>
      <c r="K361" s="53">
        <f t="shared" si="50"/>
        <v>0</v>
      </c>
      <c r="L361" s="39" t="str">
        <f t="shared" si="51"/>
        <v/>
      </c>
      <c r="M361" s="40" t="str">
        <f t="shared" si="49"/>
        <v/>
      </c>
      <c r="N361" s="40" t="str">
        <f t="shared" si="52"/>
        <v/>
      </c>
      <c r="O361" s="40" t="str">
        <f t="shared" si="53"/>
        <v/>
      </c>
      <c r="P361" s="40" t="str">
        <f t="shared" si="54"/>
        <v/>
      </c>
      <c r="S361" s="9" t="str">
        <f t="shared" si="55"/>
        <v/>
      </c>
    </row>
    <row r="362" spans="9:19" ht="12.75" customHeight="1" x14ac:dyDescent="0.2">
      <c r="I362" s="37" t="str">
        <f t="shared" si="56"/>
        <v/>
      </c>
      <c r="J362" s="38" t="str">
        <f t="shared" si="57"/>
        <v/>
      </c>
      <c r="K362" s="53">
        <f t="shared" si="50"/>
        <v>0</v>
      </c>
      <c r="L362" s="39" t="str">
        <f t="shared" si="51"/>
        <v/>
      </c>
      <c r="M362" s="40" t="str">
        <f t="shared" si="49"/>
        <v/>
      </c>
      <c r="N362" s="40" t="str">
        <f t="shared" si="52"/>
        <v/>
      </c>
      <c r="O362" s="40" t="str">
        <f t="shared" si="53"/>
        <v/>
      </c>
      <c r="P362" s="40" t="str">
        <f t="shared" si="54"/>
        <v/>
      </c>
      <c r="S362" s="9" t="str">
        <f t="shared" si="55"/>
        <v/>
      </c>
    </row>
    <row r="363" spans="9:19" ht="12.75" customHeight="1" x14ac:dyDescent="0.2">
      <c r="I363" s="37" t="str">
        <f t="shared" si="56"/>
        <v/>
      </c>
      <c r="J363" s="38" t="str">
        <f t="shared" si="57"/>
        <v/>
      </c>
      <c r="K363" s="53">
        <f t="shared" si="50"/>
        <v>0</v>
      </c>
      <c r="L363" s="39" t="str">
        <f t="shared" si="51"/>
        <v/>
      </c>
      <c r="M363" s="40" t="str">
        <f t="shared" si="49"/>
        <v/>
      </c>
      <c r="N363" s="40" t="str">
        <f t="shared" si="52"/>
        <v/>
      </c>
      <c r="O363" s="40" t="str">
        <f t="shared" si="53"/>
        <v/>
      </c>
      <c r="P363" s="40" t="str">
        <f t="shared" si="54"/>
        <v/>
      </c>
      <c r="S363" s="9" t="str">
        <f t="shared" si="55"/>
        <v/>
      </c>
    </row>
    <row r="364" spans="9:19" ht="12.75" customHeight="1" x14ac:dyDescent="0.2">
      <c r="I364" s="37" t="str">
        <f t="shared" si="56"/>
        <v/>
      </c>
      <c r="J364" s="38" t="str">
        <f t="shared" si="57"/>
        <v/>
      </c>
      <c r="K364" s="53">
        <f t="shared" si="50"/>
        <v>0</v>
      </c>
      <c r="L364" s="39" t="str">
        <f t="shared" si="51"/>
        <v/>
      </c>
      <c r="M364" s="40" t="str">
        <f t="shared" si="49"/>
        <v/>
      </c>
      <c r="N364" s="40" t="str">
        <f t="shared" si="52"/>
        <v/>
      </c>
      <c r="O364" s="40" t="str">
        <f t="shared" si="53"/>
        <v/>
      </c>
      <c r="P364" s="40" t="str">
        <f t="shared" si="54"/>
        <v/>
      </c>
      <c r="S364" s="9" t="str">
        <f t="shared" si="55"/>
        <v/>
      </c>
    </row>
    <row r="365" spans="9:19" ht="12.75" customHeight="1" x14ac:dyDescent="0.2">
      <c r="I365" s="37" t="str">
        <f t="shared" si="56"/>
        <v/>
      </c>
      <c r="J365" s="38" t="str">
        <f t="shared" si="57"/>
        <v/>
      </c>
      <c r="K365" s="53">
        <f t="shared" si="50"/>
        <v>0</v>
      </c>
      <c r="L365" s="39" t="str">
        <f t="shared" si="51"/>
        <v/>
      </c>
      <c r="M365" s="40" t="str">
        <f t="shared" si="49"/>
        <v/>
      </c>
      <c r="N365" s="40" t="str">
        <f t="shared" si="52"/>
        <v/>
      </c>
      <c r="O365" s="40" t="str">
        <f t="shared" si="53"/>
        <v/>
      </c>
      <c r="P365" s="40" t="str">
        <f t="shared" si="54"/>
        <v/>
      </c>
      <c r="S365" s="9" t="str">
        <f t="shared" si="55"/>
        <v/>
      </c>
    </row>
    <row r="366" spans="9:19" ht="12.75" customHeight="1" x14ac:dyDescent="0.2">
      <c r="I366" s="37" t="str">
        <f t="shared" si="56"/>
        <v/>
      </c>
      <c r="J366" s="38" t="str">
        <f t="shared" si="57"/>
        <v/>
      </c>
      <c r="K366" s="53">
        <f t="shared" si="50"/>
        <v>0</v>
      </c>
      <c r="L366" s="39" t="str">
        <f t="shared" si="51"/>
        <v/>
      </c>
      <c r="M366" s="40" t="str">
        <f t="shared" si="49"/>
        <v/>
      </c>
      <c r="N366" s="40" t="str">
        <f t="shared" si="52"/>
        <v/>
      </c>
      <c r="O366" s="40" t="str">
        <f t="shared" si="53"/>
        <v/>
      </c>
      <c r="P366" s="40" t="str">
        <f t="shared" si="54"/>
        <v/>
      </c>
      <c r="S366" s="9" t="str">
        <f t="shared" si="55"/>
        <v/>
      </c>
    </row>
    <row r="367" spans="9:19" ht="12.75" customHeight="1" x14ac:dyDescent="0.2">
      <c r="I367" s="37" t="str">
        <f t="shared" si="56"/>
        <v/>
      </c>
      <c r="J367" s="38" t="str">
        <f t="shared" si="57"/>
        <v/>
      </c>
      <c r="K367" s="53">
        <f t="shared" si="50"/>
        <v>0</v>
      </c>
      <c r="L367" s="39" t="str">
        <f t="shared" si="51"/>
        <v/>
      </c>
      <c r="M367" s="40" t="str">
        <f t="shared" si="49"/>
        <v/>
      </c>
      <c r="N367" s="40" t="str">
        <f t="shared" si="52"/>
        <v/>
      </c>
      <c r="O367" s="40" t="str">
        <f t="shared" si="53"/>
        <v/>
      </c>
      <c r="P367" s="40" t="str">
        <f t="shared" si="54"/>
        <v/>
      </c>
      <c r="S367" s="9" t="str">
        <f t="shared" si="55"/>
        <v/>
      </c>
    </row>
    <row r="368" spans="9:19" ht="12.75" customHeight="1" x14ac:dyDescent="0.2">
      <c r="I368" s="37" t="str">
        <f t="shared" si="56"/>
        <v/>
      </c>
      <c r="J368" s="38" t="str">
        <f t="shared" si="57"/>
        <v/>
      </c>
      <c r="K368" s="53">
        <f t="shared" si="50"/>
        <v>0</v>
      </c>
      <c r="L368" s="39" t="str">
        <f t="shared" si="51"/>
        <v/>
      </c>
      <c r="M368" s="40" t="str">
        <f t="shared" si="49"/>
        <v/>
      </c>
      <c r="N368" s="40" t="str">
        <f t="shared" si="52"/>
        <v/>
      </c>
      <c r="O368" s="40" t="str">
        <f t="shared" si="53"/>
        <v/>
      </c>
      <c r="P368" s="40" t="str">
        <f t="shared" si="54"/>
        <v/>
      </c>
      <c r="S368" s="9" t="str">
        <f t="shared" si="55"/>
        <v/>
      </c>
    </row>
    <row r="369" spans="9:19" ht="12.75" customHeight="1" x14ac:dyDescent="0.2">
      <c r="I369" s="37" t="str">
        <f t="shared" si="56"/>
        <v/>
      </c>
      <c r="J369" s="38" t="str">
        <f t="shared" si="57"/>
        <v/>
      </c>
      <c r="K369" s="53">
        <f t="shared" si="50"/>
        <v>0</v>
      </c>
      <c r="L369" s="39" t="str">
        <f t="shared" si="51"/>
        <v/>
      </c>
      <c r="M369" s="40" t="str">
        <f t="shared" si="49"/>
        <v/>
      </c>
      <c r="N369" s="40" t="str">
        <f t="shared" si="52"/>
        <v/>
      </c>
      <c r="O369" s="40" t="str">
        <f t="shared" si="53"/>
        <v/>
      </c>
      <c r="P369" s="40" t="str">
        <f t="shared" si="54"/>
        <v/>
      </c>
      <c r="S369" s="9" t="str">
        <f t="shared" si="55"/>
        <v/>
      </c>
    </row>
    <row r="370" spans="9:19" ht="12.75" customHeight="1" x14ac:dyDescent="0.2">
      <c r="I370" s="37" t="str">
        <f t="shared" si="56"/>
        <v/>
      </c>
      <c r="J370" s="38" t="str">
        <f t="shared" si="57"/>
        <v/>
      </c>
      <c r="K370" s="53">
        <f t="shared" si="50"/>
        <v>0</v>
      </c>
      <c r="L370" s="39" t="str">
        <f t="shared" si="51"/>
        <v/>
      </c>
      <c r="M370" s="40" t="str">
        <f t="shared" si="49"/>
        <v/>
      </c>
      <c r="N370" s="40" t="str">
        <f t="shared" si="52"/>
        <v/>
      </c>
      <c r="O370" s="40" t="str">
        <f t="shared" si="53"/>
        <v/>
      </c>
      <c r="P370" s="40" t="str">
        <f t="shared" si="54"/>
        <v/>
      </c>
      <c r="S370" s="9" t="str">
        <f t="shared" si="55"/>
        <v/>
      </c>
    </row>
    <row r="371" spans="9:19" ht="12.75" customHeight="1" x14ac:dyDescent="0.2">
      <c r="I371" s="37" t="str">
        <f t="shared" si="56"/>
        <v/>
      </c>
      <c r="J371" s="38" t="str">
        <f t="shared" si="57"/>
        <v/>
      </c>
      <c r="K371" s="53">
        <f t="shared" si="50"/>
        <v>0</v>
      </c>
      <c r="L371" s="39" t="str">
        <f t="shared" si="51"/>
        <v/>
      </c>
      <c r="M371" s="40" t="str">
        <f t="shared" si="49"/>
        <v/>
      </c>
      <c r="N371" s="40" t="str">
        <f t="shared" si="52"/>
        <v/>
      </c>
      <c r="O371" s="40" t="str">
        <f t="shared" si="53"/>
        <v/>
      </c>
      <c r="P371" s="40" t="str">
        <f t="shared" si="54"/>
        <v/>
      </c>
      <c r="S371" s="9" t="str">
        <f t="shared" si="55"/>
        <v/>
      </c>
    </row>
    <row r="372" spans="9:19" ht="12.75" customHeight="1" x14ac:dyDescent="0.2">
      <c r="I372" s="37" t="str">
        <f t="shared" si="56"/>
        <v/>
      </c>
      <c r="J372" s="38" t="str">
        <f t="shared" si="57"/>
        <v/>
      </c>
      <c r="K372" s="53">
        <f t="shared" si="50"/>
        <v>0</v>
      </c>
      <c r="L372" s="39" t="str">
        <f t="shared" si="51"/>
        <v/>
      </c>
      <c r="M372" s="40" t="str">
        <f t="shared" si="49"/>
        <v/>
      </c>
      <c r="N372" s="40" t="str">
        <f t="shared" si="52"/>
        <v/>
      </c>
      <c r="O372" s="40" t="str">
        <f t="shared" si="53"/>
        <v/>
      </c>
      <c r="P372" s="40" t="str">
        <f t="shared" si="54"/>
        <v/>
      </c>
      <c r="S372" s="9" t="str">
        <f t="shared" si="55"/>
        <v/>
      </c>
    </row>
    <row r="373" spans="9:19" ht="12.75" customHeight="1" x14ac:dyDescent="0.2">
      <c r="I373" s="37" t="str">
        <f t="shared" si="56"/>
        <v/>
      </c>
      <c r="J373" s="38" t="str">
        <f t="shared" si="57"/>
        <v/>
      </c>
      <c r="K373" s="53">
        <f t="shared" si="50"/>
        <v>0</v>
      </c>
      <c r="L373" s="39" t="str">
        <f t="shared" si="51"/>
        <v/>
      </c>
      <c r="M373" s="40" t="str">
        <f t="shared" si="49"/>
        <v/>
      </c>
      <c r="N373" s="40" t="str">
        <f t="shared" si="52"/>
        <v/>
      </c>
      <c r="O373" s="40" t="str">
        <f t="shared" si="53"/>
        <v/>
      </c>
      <c r="P373" s="40" t="str">
        <f t="shared" si="54"/>
        <v/>
      </c>
      <c r="S373" s="9" t="str">
        <f t="shared" si="55"/>
        <v/>
      </c>
    </row>
    <row r="374" spans="9:19" ht="12.75" customHeight="1" x14ac:dyDescent="0.2">
      <c r="I374" s="37" t="str">
        <f t="shared" si="56"/>
        <v/>
      </c>
      <c r="J374" s="38" t="str">
        <f t="shared" si="57"/>
        <v/>
      </c>
      <c r="K374" s="53">
        <f t="shared" si="50"/>
        <v>0</v>
      </c>
      <c r="L374" s="39" t="str">
        <f t="shared" si="51"/>
        <v/>
      </c>
      <c r="M374" s="40" t="str">
        <f t="shared" si="49"/>
        <v/>
      </c>
      <c r="N374" s="40" t="str">
        <f t="shared" si="52"/>
        <v/>
      </c>
      <c r="O374" s="40" t="str">
        <f t="shared" si="53"/>
        <v/>
      </c>
      <c r="P374" s="40" t="str">
        <f t="shared" si="54"/>
        <v/>
      </c>
      <c r="S374" s="9" t="str">
        <f t="shared" si="55"/>
        <v/>
      </c>
    </row>
    <row r="375" spans="9:19" ht="12.75" customHeight="1" x14ac:dyDescent="0.2">
      <c r="I375" s="37" t="str">
        <f t="shared" si="56"/>
        <v/>
      </c>
      <c r="J375" s="38" t="str">
        <f t="shared" si="57"/>
        <v/>
      </c>
      <c r="K375" s="53">
        <f t="shared" si="50"/>
        <v>0</v>
      </c>
      <c r="L375" s="39" t="str">
        <f t="shared" si="51"/>
        <v/>
      </c>
      <c r="M375" s="40" t="str">
        <f t="shared" si="49"/>
        <v/>
      </c>
      <c r="N375" s="40" t="str">
        <f t="shared" si="52"/>
        <v/>
      </c>
      <c r="O375" s="40" t="str">
        <f t="shared" si="53"/>
        <v/>
      </c>
      <c r="P375" s="40" t="str">
        <f t="shared" si="54"/>
        <v/>
      </c>
      <c r="S375" s="9" t="str">
        <f t="shared" si="55"/>
        <v/>
      </c>
    </row>
    <row r="376" spans="9:19" ht="12.75" customHeight="1" x14ac:dyDescent="0.2">
      <c r="I376" s="37" t="str">
        <f t="shared" si="56"/>
        <v/>
      </c>
      <c r="J376" s="38" t="str">
        <f t="shared" si="57"/>
        <v/>
      </c>
      <c r="K376" s="53">
        <f t="shared" si="50"/>
        <v>0</v>
      </c>
      <c r="L376" s="39" t="str">
        <f t="shared" si="51"/>
        <v/>
      </c>
      <c r="M376" s="40" t="str">
        <f t="shared" si="49"/>
        <v/>
      </c>
      <c r="N376" s="40" t="str">
        <f t="shared" si="52"/>
        <v/>
      </c>
      <c r="O376" s="40" t="str">
        <f t="shared" si="53"/>
        <v/>
      </c>
      <c r="P376" s="40" t="str">
        <f t="shared" si="54"/>
        <v/>
      </c>
      <c r="S376" s="9" t="str">
        <f t="shared" si="55"/>
        <v/>
      </c>
    </row>
    <row r="377" spans="9:19" ht="12.75" customHeight="1" x14ac:dyDescent="0.2">
      <c r="I377" s="37" t="str">
        <f t="shared" si="56"/>
        <v/>
      </c>
      <c r="J377" s="38" t="str">
        <f t="shared" si="57"/>
        <v/>
      </c>
      <c r="K377" s="53">
        <f t="shared" si="50"/>
        <v>0</v>
      </c>
      <c r="L377" s="39" t="str">
        <f t="shared" si="51"/>
        <v/>
      </c>
      <c r="M377" s="40" t="str">
        <f t="shared" si="49"/>
        <v/>
      </c>
      <c r="N377" s="40" t="str">
        <f t="shared" si="52"/>
        <v/>
      </c>
      <c r="O377" s="40" t="str">
        <f t="shared" si="53"/>
        <v/>
      </c>
      <c r="P377" s="40" t="str">
        <f t="shared" si="54"/>
        <v/>
      </c>
      <c r="S377" s="9" t="str">
        <f t="shared" si="55"/>
        <v/>
      </c>
    </row>
    <row r="378" spans="9:19" ht="12.75" customHeight="1" x14ac:dyDescent="0.2">
      <c r="I378" s="37" t="str">
        <f t="shared" si="56"/>
        <v/>
      </c>
      <c r="J378" s="38" t="str">
        <f t="shared" si="57"/>
        <v/>
      </c>
      <c r="K378" s="53">
        <f t="shared" si="50"/>
        <v>0</v>
      </c>
      <c r="L378" s="39" t="str">
        <f t="shared" si="51"/>
        <v/>
      </c>
      <c r="M378" s="40" t="str">
        <f t="shared" si="49"/>
        <v/>
      </c>
      <c r="N378" s="40" t="str">
        <f t="shared" si="52"/>
        <v/>
      </c>
      <c r="O378" s="40" t="str">
        <f t="shared" si="53"/>
        <v/>
      </c>
      <c r="P378" s="40" t="str">
        <f t="shared" si="54"/>
        <v/>
      </c>
      <c r="S378" s="9" t="str">
        <f t="shared" si="55"/>
        <v/>
      </c>
    </row>
    <row r="379" spans="9:19" ht="12.75" customHeight="1" x14ac:dyDescent="0.2">
      <c r="J379" s="56"/>
      <c r="K379" s="53">
        <f t="shared" si="50"/>
        <v>0</v>
      </c>
    </row>
    <row r="380" spans="9:19" ht="12.75" customHeight="1" x14ac:dyDescent="0.2">
      <c r="J380" s="56"/>
      <c r="K380" s="53">
        <f t="shared" si="50"/>
        <v>0</v>
      </c>
    </row>
    <row r="381" spans="9:19" ht="12.75" customHeight="1" x14ac:dyDescent="0.2">
      <c r="J381" s="56"/>
      <c r="K381" s="53">
        <f t="shared" si="50"/>
        <v>0</v>
      </c>
    </row>
    <row r="382" spans="9:19" ht="12.75" customHeight="1" x14ac:dyDescent="0.2">
      <c r="J382" s="56"/>
      <c r="K382" s="53">
        <f t="shared" si="50"/>
        <v>0</v>
      </c>
    </row>
    <row r="383" spans="9:19" ht="12.75" customHeight="1" x14ac:dyDescent="0.2">
      <c r="J383" s="56"/>
      <c r="K383" s="53">
        <f t="shared" si="50"/>
        <v>0</v>
      </c>
    </row>
    <row r="384" spans="9:19" ht="12.75" customHeight="1" x14ac:dyDescent="0.2">
      <c r="J384" s="56"/>
      <c r="K384" s="53">
        <f t="shared" si="50"/>
        <v>0</v>
      </c>
    </row>
    <row r="385" spans="10:11" ht="12.75" customHeight="1" x14ac:dyDescent="0.2">
      <c r="J385" s="56"/>
      <c r="K385" s="53">
        <f t="shared" si="50"/>
        <v>0</v>
      </c>
    </row>
    <row r="386" spans="10:11" ht="12.75" customHeight="1" x14ac:dyDescent="0.2">
      <c r="J386" s="56"/>
      <c r="K386" s="53">
        <f t="shared" si="50"/>
        <v>0</v>
      </c>
    </row>
    <row r="387" spans="10:11" ht="12.75" customHeight="1" x14ac:dyDescent="0.2">
      <c r="J387" s="56"/>
      <c r="K387" s="53">
        <f t="shared" si="50"/>
        <v>0</v>
      </c>
    </row>
    <row r="388" spans="10:11" ht="12.75" customHeight="1" x14ac:dyDescent="0.2">
      <c r="J388" s="56"/>
      <c r="K388" s="53">
        <f t="shared" si="50"/>
        <v>0</v>
      </c>
    </row>
    <row r="389" spans="10:11" ht="12.75" customHeight="1" x14ac:dyDescent="0.2">
      <c r="J389" s="56"/>
      <c r="K389" s="53">
        <f t="shared" si="50"/>
        <v>0</v>
      </c>
    </row>
    <row r="390" spans="10:11" ht="12.75" customHeight="1" x14ac:dyDescent="0.2">
      <c r="J390" s="56"/>
      <c r="K390" s="53">
        <f t="shared" si="50"/>
        <v>0</v>
      </c>
    </row>
    <row r="391" spans="10:11" ht="12.75" customHeight="1" x14ac:dyDescent="0.2">
      <c r="J391" s="56"/>
      <c r="K391" s="53">
        <f t="shared" si="50"/>
        <v>0</v>
      </c>
    </row>
    <row r="392" spans="10:11" ht="12.75" customHeight="1" x14ac:dyDescent="0.2">
      <c r="J392" s="56"/>
      <c r="K392" s="53">
        <f t="shared" si="50"/>
        <v>0</v>
      </c>
    </row>
    <row r="393" spans="10:11" ht="12.75" customHeight="1" x14ac:dyDescent="0.2">
      <c r="J393" s="53"/>
      <c r="K393" s="53">
        <f t="shared" si="50"/>
        <v>0</v>
      </c>
    </row>
    <row r="394" spans="10:11" ht="12.75" customHeight="1" x14ac:dyDescent="0.2">
      <c r="J394" s="53"/>
      <c r="K394" s="53">
        <f t="shared" si="50"/>
        <v>0</v>
      </c>
    </row>
    <row r="395" spans="10:11" ht="12.75" customHeight="1" x14ac:dyDescent="0.2">
      <c r="J395" s="53"/>
      <c r="K395" s="53">
        <f t="shared" si="50"/>
        <v>0</v>
      </c>
    </row>
    <row r="396" spans="10:11" ht="12.75" customHeight="1" x14ac:dyDescent="0.2">
      <c r="J396" s="53"/>
      <c r="K396" s="53">
        <f t="shared" si="50"/>
        <v>0</v>
      </c>
    </row>
    <row r="397" spans="10:11" ht="12.75" customHeight="1" x14ac:dyDescent="0.2">
      <c r="J397" s="53"/>
      <c r="K397" s="53">
        <f t="shared" si="50"/>
        <v>0</v>
      </c>
    </row>
    <row r="398" spans="10:11" ht="12.75" customHeight="1" x14ac:dyDescent="0.2">
      <c r="J398" s="53"/>
      <c r="K398" s="53">
        <f t="shared" si="50"/>
        <v>0</v>
      </c>
    </row>
    <row r="399" spans="10:11" ht="12.75" customHeight="1" x14ac:dyDescent="0.2">
      <c r="J399" s="53"/>
      <c r="K399" s="53">
        <f t="shared" si="50"/>
        <v>0</v>
      </c>
    </row>
    <row r="400" spans="10:11" ht="12.75" customHeight="1" x14ac:dyDescent="0.2">
      <c r="J400" s="53"/>
      <c r="K400" s="53">
        <f t="shared" si="50"/>
        <v>0</v>
      </c>
    </row>
    <row r="401" spans="10:11" ht="12.75" customHeight="1" x14ac:dyDescent="0.2">
      <c r="J401" s="53"/>
      <c r="K401" s="53">
        <f t="shared" si="50"/>
        <v>0</v>
      </c>
    </row>
    <row r="402" spans="10:11" ht="12.75" customHeight="1" x14ac:dyDescent="0.2">
      <c r="J402" s="53"/>
      <c r="K402" s="53">
        <f t="shared" si="50"/>
        <v>0</v>
      </c>
    </row>
    <row r="403" spans="10:11" ht="12.75" customHeight="1" x14ac:dyDescent="0.2">
      <c r="J403" s="53"/>
      <c r="K403" s="53">
        <f t="shared" si="50"/>
        <v>0</v>
      </c>
    </row>
    <row r="404" spans="10:11" ht="12.75" customHeight="1" x14ac:dyDescent="0.2">
      <c r="J404" s="53"/>
      <c r="K404" s="53">
        <f t="shared" ref="K404:K467" si="58">IF(J405="",0,J405)</f>
        <v>0</v>
      </c>
    </row>
    <row r="405" spans="10:11" ht="12.75" customHeight="1" x14ac:dyDescent="0.2">
      <c r="J405" s="53"/>
      <c r="K405" s="53">
        <f t="shared" si="58"/>
        <v>0</v>
      </c>
    </row>
    <row r="406" spans="10:11" ht="12.75" customHeight="1" x14ac:dyDescent="0.2">
      <c r="J406" s="53"/>
      <c r="K406" s="53">
        <f t="shared" si="58"/>
        <v>0</v>
      </c>
    </row>
    <row r="407" spans="10:11" ht="12.75" customHeight="1" x14ac:dyDescent="0.2">
      <c r="J407" s="53"/>
      <c r="K407" s="53">
        <f t="shared" si="58"/>
        <v>0</v>
      </c>
    </row>
    <row r="408" spans="10:11" ht="12.75" customHeight="1" x14ac:dyDescent="0.2">
      <c r="J408" s="53"/>
      <c r="K408" s="53">
        <f t="shared" si="58"/>
        <v>0</v>
      </c>
    </row>
    <row r="409" spans="10:11" ht="12.75" customHeight="1" x14ac:dyDescent="0.2">
      <c r="J409" s="53"/>
      <c r="K409" s="53">
        <f t="shared" si="58"/>
        <v>0</v>
      </c>
    </row>
    <row r="410" spans="10:11" ht="12.75" customHeight="1" x14ac:dyDescent="0.2">
      <c r="J410" s="53"/>
      <c r="K410" s="53">
        <f t="shared" si="58"/>
        <v>0</v>
      </c>
    </row>
    <row r="411" spans="10:11" ht="12.75" customHeight="1" x14ac:dyDescent="0.2">
      <c r="J411" s="53"/>
      <c r="K411" s="53">
        <f t="shared" si="58"/>
        <v>0</v>
      </c>
    </row>
    <row r="412" spans="10:11" ht="12.75" customHeight="1" x14ac:dyDescent="0.2">
      <c r="J412" s="53"/>
      <c r="K412" s="53">
        <f t="shared" si="58"/>
        <v>0</v>
      </c>
    </row>
    <row r="413" spans="10:11" ht="12.75" customHeight="1" x14ac:dyDescent="0.2">
      <c r="J413" s="53"/>
      <c r="K413" s="53">
        <f t="shared" si="58"/>
        <v>0</v>
      </c>
    </row>
    <row r="414" spans="10:11" ht="12.75" customHeight="1" x14ac:dyDescent="0.2">
      <c r="J414" s="53"/>
      <c r="K414" s="53">
        <f t="shared" si="58"/>
        <v>0</v>
      </c>
    </row>
    <row r="415" spans="10:11" ht="12.75" customHeight="1" x14ac:dyDescent="0.2">
      <c r="J415" s="53"/>
      <c r="K415" s="53">
        <f t="shared" si="58"/>
        <v>0</v>
      </c>
    </row>
    <row r="416" spans="10:11" ht="12.75" customHeight="1" x14ac:dyDescent="0.2">
      <c r="J416" s="53"/>
      <c r="K416" s="53">
        <f t="shared" si="58"/>
        <v>0</v>
      </c>
    </row>
    <row r="417" spans="10:11" ht="12.75" customHeight="1" x14ac:dyDescent="0.2">
      <c r="J417" s="53"/>
      <c r="K417" s="53">
        <f t="shared" si="58"/>
        <v>0</v>
      </c>
    </row>
    <row r="418" spans="10:11" ht="12.75" customHeight="1" x14ac:dyDescent="0.2">
      <c r="J418" s="53"/>
      <c r="K418" s="53">
        <f t="shared" si="58"/>
        <v>0</v>
      </c>
    </row>
    <row r="419" spans="10:11" ht="12.75" customHeight="1" x14ac:dyDescent="0.2">
      <c r="J419" s="53"/>
      <c r="K419" s="53">
        <f t="shared" si="58"/>
        <v>0</v>
      </c>
    </row>
    <row r="420" spans="10:11" ht="12.75" customHeight="1" x14ac:dyDescent="0.2">
      <c r="J420" s="53"/>
      <c r="K420" s="53">
        <f t="shared" si="58"/>
        <v>0</v>
      </c>
    </row>
    <row r="421" spans="10:11" ht="12.75" customHeight="1" x14ac:dyDescent="0.2">
      <c r="J421" s="53"/>
      <c r="K421" s="53">
        <f t="shared" si="58"/>
        <v>0</v>
      </c>
    </row>
    <row r="422" spans="10:11" ht="12.75" customHeight="1" x14ac:dyDescent="0.2">
      <c r="J422" s="53"/>
      <c r="K422" s="53">
        <f t="shared" si="58"/>
        <v>0</v>
      </c>
    </row>
    <row r="423" spans="10:11" ht="12.75" customHeight="1" x14ac:dyDescent="0.2">
      <c r="J423" s="53"/>
      <c r="K423" s="53">
        <f t="shared" si="58"/>
        <v>0</v>
      </c>
    </row>
    <row r="424" spans="10:11" ht="12.75" customHeight="1" x14ac:dyDescent="0.2">
      <c r="J424" s="53"/>
      <c r="K424" s="53">
        <f t="shared" si="58"/>
        <v>0</v>
      </c>
    </row>
    <row r="425" spans="10:11" ht="12.75" customHeight="1" x14ac:dyDescent="0.2">
      <c r="J425" s="53"/>
      <c r="K425" s="53">
        <f t="shared" si="58"/>
        <v>0</v>
      </c>
    </row>
    <row r="426" spans="10:11" ht="12.75" customHeight="1" x14ac:dyDescent="0.2">
      <c r="J426" s="53"/>
      <c r="K426" s="53">
        <f t="shared" si="58"/>
        <v>0</v>
      </c>
    </row>
    <row r="427" spans="10:11" ht="12.75" customHeight="1" x14ac:dyDescent="0.2">
      <c r="J427" s="53"/>
      <c r="K427" s="53">
        <f t="shared" si="58"/>
        <v>0</v>
      </c>
    </row>
    <row r="428" spans="10:11" ht="12.75" customHeight="1" x14ac:dyDescent="0.2">
      <c r="J428" s="53"/>
      <c r="K428" s="53">
        <f t="shared" si="58"/>
        <v>0</v>
      </c>
    </row>
    <row r="429" spans="10:11" ht="12.75" customHeight="1" x14ac:dyDescent="0.2">
      <c r="J429" s="53"/>
      <c r="K429" s="53">
        <f t="shared" si="58"/>
        <v>0</v>
      </c>
    </row>
    <row r="430" spans="10:11" ht="12.75" customHeight="1" x14ac:dyDescent="0.2">
      <c r="J430" s="53"/>
      <c r="K430" s="53">
        <f t="shared" si="58"/>
        <v>0</v>
      </c>
    </row>
    <row r="431" spans="10:11" ht="12.75" customHeight="1" x14ac:dyDescent="0.2">
      <c r="J431" s="53"/>
      <c r="K431" s="53">
        <f t="shared" si="58"/>
        <v>0</v>
      </c>
    </row>
    <row r="432" spans="10:11" ht="12.75" customHeight="1" x14ac:dyDescent="0.2">
      <c r="J432" s="53"/>
      <c r="K432" s="53">
        <f t="shared" si="58"/>
        <v>0</v>
      </c>
    </row>
    <row r="433" spans="10:11" ht="12.75" customHeight="1" x14ac:dyDescent="0.2">
      <c r="J433" s="53"/>
      <c r="K433" s="53">
        <f t="shared" si="58"/>
        <v>0</v>
      </c>
    </row>
    <row r="434" spans="10:11" ht="12.75" customHeight="1" x14ac:dyDescent="0.2">
      <c r="J434" s="53"/>
      <c r="K434" s="53">
        <f t="shared" si="58"/>
        <v>0</v>
      </c>
    </row>
    <row r="435" spans="10:11" ht="12.75" customHeight="1" x14ac:dyDescent="0.2">
      <c r="J435" s="53"/>
      <c r="K435" s="53">
        <f t="shared" si="58"/>
        <v>0</v>
      </c>
    </row>
    <row r="436" spans="10:11" ht="12.75" customHeight="1" x14ac:dyDescent="0.2">
      <c r="J436" s="53"/>
      <c r="K436" s="53">
        <f t="shared" si="58"/>
        <v>0</v>
      </c>
    </row>
    <row r="437" spans="10:11" ht="12.75" customHeight="1" x14ac:dyDescent="0.2">
      <c r="J437" s="53"/>
      <c r="K437" s="53">
        <f t="shared" si="58"/>
        <v>0</v>
      </c>
    </row>
    <row r="438" spans="10:11" ht="12.75" customHeight="1" x14ac:dyDescent="0.2">
      <c r="J438" s="53"/>
      <c r="K438" s="53">
        <f t="shared" si="58"/>
        <v>0</v>
      </c>
    </row>
    <row r="439" spans="10:11" ht="12.75" customHeight="1" x14ac:dyDescent="0.2">
      <c r="J439" s="53"/>
      <c r="K439" s="53">
        <f t="shared" si="58"/>
        <v>0</v>
      </c>
    </row>
    <row r="440" spans="10:11" ht="12.75" customHeight="1" x14ac:dyDescent="0.2">
      <c r="J440" s="53"/>
      <c r="K440" s="53">
        <f t="shared" si="58"/>
        <v>0</v>
      </c>
    </row>
    <row r="441" spans="10:11" ht="12.75" customHeight="1" x14ac:dyDescent="0.2">
      <c r="J441" s="53"/>
      <c r="K441" s="53">
        <f t="shared" si="58"/>
        <v>0</v>
      </c>
    </row>
    <row r="442" spans="10:11" ht="12.75" customHeight="1" x14ac:dyDescent="0.2">
      <c r="J442" s="53"/>
      <c r="K442" s="53">
        <f t="shared" si="58"/>
        <v>0</v>
      </c>
    </row>
    <row r="443" spans="10:11" ht="12.75" customHeight="1" x14ac:dyDescent="0.2">
      <c r="J443" s="53"/>
      <c r="K443" s="53">
        <f t="shared" si="58"/>
        <v>0</v>
      </c>
    </row>
    <row r="444" spans="10:11" ht="12.75" customHeight="1" x14ac:dyDescent="0.2">
      <c r="J444" s="53"/>
      <c r="K444" s="53">
        <f t="shared" si="58"/>
        <v>0</v>
      </c>
    </row>
    <row r="445" spans="10:11" ht="12.75" customHeight="1" x14ac:dyDescent="0.2">
      <c r="J445" s="53"/>
      <c r="K445" s="53">
        <f t="shared" si="58"/>
        <v>0</v>
      </c>
    </row>
    <row r="446" spans="10:11" ht="12.75" customHeight="1" x14ac:dyDescent="0.2">
      <c r="J446" s="53"/>
      <c r="K446" s="53">
        <f t="shared" si="58"/>
        <v>0</v>
      </c>
    </row>
    <row r="447" spans="10:11" ht="12.75" customHeight="1" x14ac:dyDescent="0.2">
      <c r="J447" s="53"/>
      <c r="K447" s="53">
        <f t="shared" si="58"/>
        <v>0</v>
      </c>
    </row>
    <row r="448" spans="10:11" ht="12.75" customHeight="1" x14ac:dyDescent="0.2">
      <c r="J448" s="53"/>
      <c r="K448" s="53">
        <f t="shared" si="58"/>
        <v>0</v>
      </c>
    </row>
    <row r="449" spans="10:11" ht="12.75" customHeight="1" x14ac:dyDescent="0.2">
      <c r="J449" s="53"/>
      <c r="K449" s="53">
        <f t="shared" si="58"/>
        <v>0</v>
      </c>
    </row>
    <row r="450" spans="10:11" ht="12.75" customHeight="1" x14ac:dyDescent="0.2">
      <c r="J450" s="53"/>
      <c r="K450" s="53">
        <f t="shared" si="58"/>
        <v>0</v>
      </c>
    </row>
    <row r="451" spans="10:11" ht="12.75" customHeight="1" x14ac:dyDescent="0.2">
      <c r="J451" s="53"/>
      <c r="K451" s="53">
        <f t="shared" si="58"/>
        <v>0</v>
      </c>
    </row>
    <row r="452" spans="10:11" ht="12.75" customHeight="1" x14ac:dyDescent="0.2">
      <c r="J452" s="53"/>
      <c r="K452" s="53">
        <f t="shared" si="58"/>
        <v>0</v>
      </c>
    </row>
    <row r="453" spans="10:11" ht="12.75" customHeight="1" x14ac:dyDescent="0.2">
      <c r="J453" s="53"/>
      <c r="K453" s="53">
        <f t="shared" si="58"/>
        <v>0</v>
      </c>
    </row>
    <row r="454" spans="10:11" ht="12.75" customHeight="1" x14ac:dyDescent="0.2">
      <c r="J454" s="53"/>
      <c r="K454" s="53">
        <f t="shared" si="58"/>
        <v>0</v>
      </c>
    </row>
    <row r="455" spans="10:11" ht="12.75" customHeight="1" x14ac:dyDescent="0.2">
      <c r="J455" s="53"/>
      <c r="K455" s="53">
        <f t="shared" si="58"/>
        <v>0</v>
      </c>
    </row>
    <row r="456" spans="10:11" ht="12.75" customHeight="1" x14ac:dyDescent="0.2">
      <c r="J456" s="53"/>
      <c r="K456" s="53">
        <f t="shared" si="58"/>
        <v>0</v>
      </c>
    </row>
    <row r="457" spans="10:11" ht="12.75" customHeight="1" x14ac:dyDescent="0.2">
      <c r="J457" s="53"/>
      <c r="K457" s="53">
        <f t="shared" si="58"/>
        <v>0</v>
      </c>
    </row>
    <row r="458" spans="10:11" ht="12.75" customHeight="1" x14ac:dyDescent="0.2">
      <c r="J458" s="53"/>
      <c r="K458" s="53">
        <f t="shared" si="58"/>
        <v>0</v>
      </c>
    </row>
    <row r="459" spans="10:11" ht="12.75" customHeight="1" x14ac:dyDescent="0.2">
      <c r="J459" s="53"/>
      <c r="K459" s="53">
        <f t="shared" si="58"/>
        <v>0</v>
      </c>
    </row>
    <row r="460" spans="10:11" ht="12.75" customHeight="1" x14ac:dyDescent="0.2">
      <c r="J460" s="53"/>
      <c r="K460" s="53">
        <f t="shared" si="58"/>
        <v>0</v>
      </c>
    </row>
    <row r="461" spans="10:11" ht="12.75" customHeight="1" x14ac:dyDescent="0.2">
      <c r="J461" s="53"/>
      <c r="K461" s="53">
        <f t="shared" si="58"/>
        <v>0</v>
      </c>
    </row>
    <row r="462" spans="10:11" ht="12.75" customHeight="1" x14ac:dyDescent="0.2">
      <c r="J462" s="53"/>
      <c r="K462" s="53">
        <f t="shared" si="58"/>
        <v>0</v>
      </c>
    </row>
    <row r="463" spans="10:11" ht="12.75" customHeight="1" x14ac:dyDescent="0.2">
      <c r="J463" s="53"/>
      <c r="K463" s="53">
        <f t="shared" si="58"/>
        <v>0</v>
      </c>
    </row>
    <row r="464" spans="10:11" ht="12.75" customHeight="1" x14ac:dyDescent="0.2">
      <c r="J464" s="53"/>
      <c r="K464" s="53">
        <f t="shared" si="58"/>
        <v>0</v>
      </c>
    </row>
    <row r="465" spans="10:11" ht="12.75" customHeight="1" x14ac:dyDescent="0.2">
      <c r="J465" s="53"/>
      <c r="K465" s="53">
        <f t="shared" si="58"/>
        <v>0</v>
      </c>
    </row>
    <row r="466" spans="10:11" ht="12.75" customHeight="1" x14ac:dyDescent="0.2">
      <c r="J466" s="53"/>
      <c r="K466" s="53">
        <f t="shared" si="58"/>
        <v>0</v>
      </c>
    </row>
    <row r="467" spans="10:11" ht="12.75" customHeight="1" x14ac:dyDescent="0.2">
      <c r="J467" s="53"/>
      <c r="K467" s="53">
        <f t="shared" si="58"/>
        <v>0</v>
      </c>
    </row>
    <row r="468" spans="10:11" ht="12.75" customHeight="1" x14ac:dyDescent="0.2">
      <c r="J468" s="53"/>
      <c r="K468" s="53">
        <f t="shared" ref="K468:K531" si="59">IF(J469="",0,J469)</f>
        <v>0</v>
      </c>
    </row>
    <row r="469" spans="10:11" ht="12.75" customHeight="1" x14ac:dyDescent="0.2">
      <c r="J469" s="53"/>
      <c r="K469" s="53">
        <f t="shared" si="59"/>
        <v>0</v>
      </c>
    </row>
    <row r="470" spans="10:11" ht="12.75" customHeight="1" x14ac:dyDescent="0.2">
      <c r="J470" s="53"/>
      <c r="K470" s="53">
        <f t="shared" si="59"/>
        <v>0</v>
      </c>
    </row>
    <row r="471" spans="10:11" ht="12.75" customHeight="1" x14ac:dyDescent="0.2">
      <c r="J471" s="53"/>
      <c r="K471" s="53">
        <f t="shared" si="59"/>
        <v>0</v>
      </c>
    </row>
    <row r="472" spans="10:11" ht="12.75" customHeight="1" x14ac:dyDescent="0.2">
      <c r="J472" s="53"/>
      <c r="K472" s="53">
        <f t="shared" si="59"/>
        <v>0</v>
      </c>
    </row>
    <row r="473" spans="10:11" ht="12.75" customHeight="1" x14ac:dyDescent="0.2">
      <c r="J473" s="53"/>
      <c r="K473" s="53">
        <f t="shared" si="59"/>
        <v>0</v>
      </c>
    </row>
    <row r="474" spans="10:11" ht="12.75" customHeight="1" x14ac:dyDescent="0.2">
      <c r="J474" s="53"/>
      <c r="K474" s="53">
        <f t="shared" si="59"/>
        <v>0</v>
      </c>
    </row>
    <row r="475" spans="10:11" ht="12.75" customHeight="1" x14ac:dyDescent="0.2">
      <c r="J475" s="53"/>
      <c r="K475" s="53">
        <f t="shared" si="59"/>
        <v>0</v>
      </c>
    </row>
    <row r="476" spans="10:11" ht="12.75" customHeight="1" x14ac:dyDescent="0.2">
      <c r="J476" s="53"/>
      <c r="K476" s="53">
        <f t="shared" si="59"/>
        <v>0</v>
      </c>
    </row>
    <row r="477" spans="10:11" ht="12.75" customHeight="1" x14ac:dyDescent="0.2">
      <c r="J477" s="53"/>
      <c r="K477" s="53">
        <f t="shared" si="59"/>
        <v>0</v>
      </c>
    </row>
    <row r="478" spans="10:11" ht="12.75" customHeight="1" x14ac:dyDescent="0.2">
      <c r="J478" s="53"/>
      <c r="K478" s="53">
        <f t="shared" si="59"/>
        <v>0</v>
      </c>
    </row>
    <row r="479" spans="10:11" ht="12.75" customHeight="1" x14ac:dyDescent="0.2">
      <c r="J479" s="53"/>
      <c r="K479" s="53">
        <f t="shared" si="59"/>
        <v>0</v>
      </c>
    </row>
    <row r="480" spans="10:11" ht="12.75" customHeight="1" x14ac:dyDescent="0.2">
      <c r="J480" s="53"/>
      <c r="K480" s="53">
        <f t="shared" si="59"/>
        <v>0</v>
      </c>
    </row>
    <row r="481" spans="10:11" ht="12.75" customHeight="1" x14ac:dyDescent="0.2">
      <c r="J481" s="53"/>
      <c r="K481" s="53">
        <f t="shared" si="59"/>
        <v>0</v>
      </c>
    </row>
    <row r="482" spans="10:11" ht="12.75" customHeight="1" x14ac:dyDescent="0.2">
      <c r="J482" s="53"/>
      <c r="K482" s="53">
        <f t="shared" si="59"/>
        <v>0</v>
      </c>
    </row>
    <row r="483" spans="10:11" ht="12.75" customHeight="1" x14ac:dyDescent="0.2">
      <c r="J483" s="53"/>
      <c r="K483" s="53">
        <f t="shared" si="59"/>
        <v>0</v>
      </c>
    </row>
    <row r="484" spans="10:11" ht="12.75" customHeight="1" x14ac:dyDescent="0.2">
      <c r="J484" s="53"/>
      <c r="K484" s="53">
        <f t="shared" si="59"/>
        <v>0</v>
      </c>
    </row>
    <row r="485" spans="10:11" ht="12.75" customHeight="1" x14ac:dyDescent="0.2">
      <c r="J485" s="53"/>
      <c r="K485" s="53">
        <f t="shared" si="59"/>
        <v>0</v>
      </c>
    </row>
    <row r="486" spans="10:11" ht="12.75" customHeight="1" x14ac:dyDescent="0.2">
      <c r="J486" s="53"/>
      <c r="K486" s="53">
        <f t="shared" si="59"/>
        <v>0</v>
      </c>
    </row>
    <row r="487" spans="10:11" ht="12.75" customHeight="1" x14ac:dyDescent="0.2">
      <c r="J487" s="53"/>
      <c r="K487" s="53">
        <f t="shared" si="59"/>
        <v>0</v>
      </c>
    </row>
    <row r="488" spans="10:11" ht="12.75" customHeight="1" x14ac:dyDescent="0.2">
      <c r="J488" s="53"/>
      <c r="K488" s="53">
        <f t="shared" si="59"/>
        <v>0</v>
      </c>
    </row>
    <row r="489" spans="10:11" ht="12.75" customHeight="1" x14ac:dyDescent="0.2">
      <c r="J489" s="53"/>
      <c r="K489" s="53">
        <f t="shared" si="59"/>
        <v>0</v>
      </c>
    </row>
    <row r="490" spans="10:11" ht="12.75" customHeight="1" x14ac:dyDescent="0.2">
      <c r="J490" s="53"/>
      <c r="K490" s="53">
        <f t="shared" si="59"/>
        <v>0</v>
      </c>
    </row>
    <row r="491" spans="10:11" ht="12.75" customHeight="1" x14ac:dyDescent="0.2">
      <c r="J491" s="53"/>
      <c r="K491" s="53">
        <f t="shared" si="59"/>
        <v>0</v>
      </c>
    </row>
    <row r="492" spans="10:11" ht="12.75" customHeight="1" x14ac:dyDescent="0.2">
      <c r="J492" s="53"/>
      <c r="K492" s="53">
        <f t="shared" si="59"/>
        <v>0</v>
      </c>
    </row>
    <row r="493" spans="10:11" ht="12.75" customHeight="1" x14ac:dyDescent="0.2">
      <c r="J493" s="53"/>
      <c r="K493" s="53">
        <f t="shared" si="59"/>
        <v>0</v>
      </c>
    </row>
    <row r="494" spans="10:11" ht="12.75" customHeight="1" x14ac:dyDescent="0.2">
      <c r="J494" s="53"/>
      <c r="K494" s="53">
        <f t="shared" si="59"/>
        <v>0</v>
      </c>
    </row>
    <row r="495" spans="10:11" ht="12.75" customHeight="1" x14ac:dyDescent="0.2">
      <c r="J495" s="53"/>
      <c r="K495" s="53">
        <f t="shared" si="59"/>
        <v>0</v>
      </c>
    </row>
    <row r="496" spans="10:11" ht="12.75" customHeight="1" x14ac:dyDescent="0.2">
      <c r="J496" s="53"/>
      <c r="K496" s="53">
        <f t="shared" si="59"/>
        <v>0</v>
      </c>
    </row>
    <row r="497" spans="10:11" ht="12.75" customHeight="1" x14ac:dyDescent="0.2">
      <c r="J497" s="53"/>
      <c r="K497" s="53">
        <f t="shared" si="59"/>
        <v>0</v>
      </c>
    </row>
    <row r="498" spans="10:11" ht="12.75" customHeight="1" x14ac:dyDescent="0.2">
      <c r="J498" s="53"/>
      <c r="K498" s="53">
        <f t="shared" si="59"/>
        <v>0</v>
      </c>
    </row>
    <row r="499" spans="10:11" ht="12.75" customHeight="1" x14ac:dyDescent="0.2">
      <c r="J499" s="53"/>
      <c r="K499" s="53">
        <f t="shared" si="59"/>
        <v>0</v>
      </c>
    </row>
    <row r="500" spans="10:11" ht="12.75" customHeight="1" x14ac:dyDescent="0.2">
      <c r="J500" s="53"/>
      <c r="K500" s="53">
        <f t="shared" si="59"/>
        <v>0</v>
      </c>
    </row>
    <row r="501" spans="10:11" ht="12.75" customHeight="1" x14ac:dyDescent="0.2">
      <c r="J501" s="53"/>
      <c r="K501" s="53">
        <f t="shared" si="59"/>
        <v>0</v>
      </c>
    </row>
    <row r="502" spans="10:11" ht="12.75" customHeight="1" x14ac:dyDescent="0.2">
      <c r="J502" s="53"/>
      <c r="K502" s="53">
        <f t="shared" si="59"/>
        <v>0</v>
      </c>
    </row>
    <row r="503" spans="10:11" ht="12.75" customHeight="1" x14ac:dyDescent="0.2">
      <c r="J503" s="53"/>
      <c r="K503" s="53">
        <f t="shared" si="59"/>
        <v>0</v>
      </c>
    </row>
    <row r="504" spans="10:11" ht="12.75" customHeight="1" x14ac:dyDescent="0.2">
      <c r="J504" s="53"/>
      <c r="K504" s="53">
        <f t="shared" si="59"/>
        <v>0</v>
      </c>
    </row>
    <row r="505" spans="10:11" ht="12.75" customHeight="1" x14ac:dyDescent="0.2">
      <c r="J505" s="53"/>
      <c r="K505" s="53">
        <f t="shared" si="59"/>
        <v>0</v>
      </c>
    </row>
    <row r="506" spans="10:11" ht="12.75" customHeight="1" x14ac:dyDescent="0.2">
      <c r="J506" s="53"/>
      <c r="K506" s="53">
        <f t="shared" si="59"/>
        <v>0</v>
      </c>
    </row>
    <row r="507" spans="10:11" ht="12.75" customHeight="1" x14ac:dyDescent="0.2">
      <c r="J507" s="53"/>
      <c r="K507" s="53">
        <f t="shared" si="59"/>
        <v>0</v>
      </c>
    </row>
    <row r="508" spans="10:11" ht="12.75" customHeight="1" x14ac:dyDescent="0.2">
      <c r="J508" s="53"/>
      <c r="K508" s="53">
        <f t="shared" si="59"/>
        <v>0</v>
      </c>
    </row>
    <row r="509" spans="10:11" ht="12.75" customHeight="1" x14ac:dyDescent="0.2">
      <c r="J509" s="53"/>
      <c r="K509" s="53">
        <f t="shared" si="59"/>
        <v>0</v>
      </c>
    </row>
    <row r="510" spans="10:11" ht="12.75" customHeight="1" x14ac:dyDescent="0.2">
      <c r="J510" s="53"/>
      <c r="K510" s="53">
        <f t="shared" si="59"/>
        <v>0</v>
      </c>
    </row>
    <row r="511" spans="10:11" ht="12.75" customHeight="1" x14ac:dyDescent="0.2">
      <c r="J511" s="53"/>
      <c r="K511" s="53">
        <f t="shared" si="59"/>
        <v>0</v>
      </c>
    </row>
    <row r="512" spans="10:11" ht="12.75" customHeight="1" x14ac:dyDescent="0.2">
      <c r="J512" s="53"/>
      <c r="K512" s="53">
        <f t="shared" si="59"/>
        <v>0</v>
      </c>
    </row>
    <row r="513" spans="10:11" ht="12.75" customHeight="1" x14ac:dyDescent="0.2">
      <c r="J513" s="53"/>
      <c r="K513" s="53">
        <f t="shared" si="59"/>
        <v>0</v>
      </c>
    </row>
    <row r="514" spans="10:11" ht="12.75" customHeight="1" x14ac:dyDescent="0.2">
      <c r="J514" s="53"/>
      <c r="K514" s="53">
        <f t="shared" si="59"/>
        <v>0</v>
      </c>
    </row>
    <row r="515" spans="10:11" ht="12.75" customHeight="1" x14ac:dyDescent="0.2">
      <c r="J515" s="53"/>
      <c r="K515" s="53">
        <f t="shared" si="59"/>
        <v>0</v>
      </c>
    </row>
    <row r="516" spans="10:11" ht="12.75" customHeight="1" x14ac:dyDescent="0.2">
      <c r="J516" s="53"/>
      <c r="K516" s="53">
        <f t="shared" si="59"/>
        <v>0</v>
      </c>
    </row>
    <row r="517" spans="10:11" ht="12.75" customHeight="1" x14ac:dyDescent="0.2">
      <c r="J517" s="53"/>
      <c r="K517" s="53">
        <f t="shared" si="59"/>
        <v>0</v>
      </c>
    </row>
    <row r="518" spans="10:11" ht="12.75" customHeight="1" x14ac:dyDescent="0.2">
      <c r="J518" s="53"/>
      <c r="K518" s="53">
        <f t="shared" si="59"/>
        <v>0</v>
      </c>
    </row>
    <row r="519" spans="10:11" ht="12.75" customHeight="1" x14ac:dyDescent="0.2">
      <c r="J519" s="53"/>
      <c r="K519" s="53">
        <f t="shared" si="59"/>
        <v>0</v>
      </c>
    </row>
    <row r="520" spans="10:11" ht="12.75" customHeight="1" x14ac:dyDescent="0.2">
      <c r="J520" s="53"/>
      <c r="K520" s="53">
        <f t="shared" si="59"/>
        <v>0</v>
      </c>
    </row>
    <row r="521" spans="10:11" ht="12.75" customHeight="1" x14ac:dyDescent="0.2">
      <c r="J521" s="53"/>
      <c r="K521" s="53">
        <f t="shared" si="59"/>
        <v>0</v>
      </c>
    </row>
    <row r="522" spans="10:11" ht="12.75" customHeight="1" x14ac:dyDescent="0.2">
      <c r="J522" s="53"/>
      <c r="K522" s="53">
        <f t="shared" si="59"/>
        <v>0</v>
      </c>
    </row>
    <row r="523" spans="10:11" ht="12.75" customHeight="1" x14ac:dyDescent="0.2">
      <c r="J523" s="53"/>
      <c r="K523" s="53">
        <f t="shared" si="59"/>
        <v>0</v>
      </c>
    </row>
    <row r="524" spans="10:11" ht="12.75" customHeight="1" x14ac:dyDescent="0.2">
      <c r="J524" s="53"/>
      <c r="K524" s="53">
        <f t="shared" si="59"/>
        <v>0</v>
      </c>
    </row>
    <row r="525" spans="10:11" ht="12.75" customHeight="1" x14ac:dyDescent="0.2">
      <c r="J525" s="53"/>
      <c r="K525" s="53">
        <f t="shared" si="59"/>
        <v>0</v>
      </c>
    </row>
    <row r="526" spans="10:11" ht="12.75" customHeight="1" x14ac:dyDescent="0.2">
      <c r="J526" s="53"/>
      <c r="K526" s="53">
        <f t="shared" si="59"/>
        <v>0</v>
      </c>
    </row>
    <row r="527" spans="10:11" ht="12.75" customHeight="1" x14ac:dyDescent="0.2">
      <c r="J527" s="53"/>
      <c r="K527" s="53">
        <f t="shared" si="59"/>
        <v>0</v>
      </c>
    </row>
    <row r="528" spans="10:11" ht="12.75" customHeight="1" x14ac:dyDescent="0.2">
      <c r="J528" s="53"/>
      <c r="K528" s="53">
        <f t="shared" si="59"/>
        <v>0</v>
      </c>
    </row>
    <row r="529" spans="10:11" ht="12.75" customHeight="1" x14ac:dyDescent="0.2">
      <c r="J529" s="53"/>
      <c r="K529" s="53">
        <f t="shared" si="59"/>
        <v>0</v>
      </c>
    </row>
    <row r="530" spans="10:11" ht="12.75" customHeight="1" x14ac:dyDescent="0.2">
      <c r="J530" s="53"/>
      <c r="K530" s="53">
        <f t="shared" si="59"/>
        <v>0</v>
      </c>
    </row>
    <row r="531" spans="10:11" ht="12.75" customHeight="1" x14ac:dyDescent="0.2">
      <c r="J531" s="53"/>
      <c r="K531" s="53">
        <f t="shared" si="59"/>
        <v>0</v>
      </c>
    </row>
    <row r="532" spans="10:11" ht="12.75" customHeight="1" x14ac:dyDescent="0.2">
      <c r="J532" s="53"/>
      <c r="K532" s="53">
        <f t="shared" ref="K532:K595" si="60">IF(J533="",0,J533)</f>
        <v>0</v>
      </c>
    </row>
    <row r="533" spans="10:11" ht="12.75" customHeight="1" x14ac:dyDescent="0.2">
      <c r="J533" s="53"/>
      <c r="K533" s="53">
        <f t="shared" si="60"/>
        <v>0</v>
      </c>
    </row>
    <row r="534" spans="10:11" ht="12.75" customHeight="1" x14ac:dyDescent="0.2">
      <c r="J534" s="53"/>
      <c r="K534" s="53">
        <f t="shared" si="60"/>
        <v>0</v>
      </c>
    </row>
    <row r="535" spans="10:11" ht="12.75" customHeight="1" x14ac:dyDescent="0.2">
      <c r="J535" s="53"/>
      <c r="K535" s="53">
        <f t="shared" si="60"/>
        <v>0</v>
      </c>
    </row>
    <row r="536" spans="10:11" ht="12.75" customHeight="1" x14ac:dyDescent="0.2">
      <c r="J536" s="53"/>
      <c r="K536" s="53">
        <f t="shared" si="60"/>
        <v>0</v>
      </c>
    </row>
    <row r="537" spans="10:11" ht="12.75" customHeight="1" x14ac:dyDescent="0.2">
      <c r="J537" s="53"/>
      <c r="K537" s="53">
        <f t="shared" si="60"/>
        <v>0</v>
      </c>
    </row>
    <row r="538" spans="10:11" ht="12.75" customHeight="1" x14ac:dyDescent="0.2">
      <c r="J538" s="53"/>
      <c r="K538" s="53">
        <f t="shared" si="60"/>
        <v>0</v>
      </c>
    </row>
    <row r="539" spans="10:11" ht="12.75" customHeight="1" x14ac:dyDescent="0.2">
      <c r="J539" s="53"/>
      <c r="K539" s="53">
        <f t="shared" si="60"/>
        <v>0</v>
      </c>
    </row>
    <row r="540" spans="10:11" ht="12.75" customHeight="1" x14ac:dyDescent="0.2">
      <c r="J540" s="53"/>
      <c r="K540" s="53">
        <f t="shared" si="60"/>
        <v>0</v>
      </c>
    </row>
    <row r="541" spans="10:11" ht="12.75" customHeight="1" x14ac:dyDescent="0.2">
      <c r="J541" s="53"/>
      <c r="K541" s="53">
        <f t="shared" si="60"/>
        <v>0</v>
      </c>
    </row>
    <row r="542" spans="10:11" ht="12.75" customHeight="1" x14ac:dyDescent="0.2">
      <c r="J542" s="53"/>
      <c r="K542" s="53">
        <f t="shared" si="60"/>
        <v>0</v>
      </c>
    </row>
    <row r="543" spans="10:11" ht="12.75" customHeight="1" x14ac:dyDescent="0.2">
      <c r="J543" s="53"/>
      <c r="K543" s="53">
        <f t="shared" si="60"/>
        <v>0</v>
      </c>
    </row>
    <row r="544" spans="10:11" ht="12.75" customHeight="1" x14ac:dyDescent="0.2">
      <c r="J544" s="53"/>
      <c r="K544" s="53">
        <f t="shared" si="60"/>
        <v>0</v>
      </c>
    </row>
    <row r="545" spans="10:11" ht="12.75" customHeight="1" x14ac:dyDescent="0.2">
      <c r="J545" s="53"/>
      <c r="K545" s="53">
        <f t="shared" si="60"/>
        <v>0</v>
      </c>
    </row>
    <row r="546" spans="10:11" ht="12.75" customHeight="1" x14ac:dyDescent="0.2">
      <c r="J546" s="53"/>
      <c r="K546" s="53">
        <f t="shared" si="60"/>
        <v>0</v>
      </c>
    </row>
    <row r="547" spans="10:11" ht="12.75" customHeight="1" x14ac:dyDescent="0.2">
      <c r="J547" s="53"/>
      <c r="K547" s="53">
        <f t="shared" si="60"/>
        <v>0</v>
      </c>
    </row>
    <row r="548" spans="10:11" ht="12.75" customHeight="1" x14ac:dyDescent="0.2">
      <c r="J548" s="53"/>
      <c r="K548" s="53">
        <f t="shared" si="60"/>
        <v>0</v>
      </c>
    </row>
    <row r="549" spans="10:11" ht="12.75" customHeight="1" x14ac:dyDescent="0.2">
      <c r="J549" s="53"/>
      <c r="K549" s="53">
        <f t="shared" si="60"/>
        <v>0</v>
      </c>
    </row>
    <row r="550" spans="10:11" ht="12.75" customHeight="1" x14ac:dyDescent="0.2">
      <c r="J550" s="53"/>
      <c r="K550" s="53">
        <f t="shared" si="60"/>
        <v>0</v>
      </c>
    </row>
    <row r="551" spans="10:11" ht="12.75" customHeight="1" x14ac:dyDescent="0.2">
      <c r="J551" s="53"/>
      <c r="K551" s="53">
        <f t="shared" si="60"/>
        <v>0</v>
      </c>
    </row>
    <row r="552" spans="10:11" ht="12.75" customHeight="1" x14ac:dyDescent="0.2">
      <c r="J552" s="53"/>
      <c r="K552" s="53">
        <f t="shared" si="60"/>
        <v>0</v>
      </c>
    </row>
    <row r="553" spans="10:11" ht="12.75" customHeight="1" x14ac:dyDescent="0.2">
      <c r="J553" s="53"/>
      <c r="K553" s="53">
        <f t="shared" si="60"/>
        <v>0</v>
      </c>
    </row>
    <row r="554" spans="10:11" ht="12.75" customHeight="1" x14ac:dyDescent="0.2">
      <c r="J554" s="53"/>
      <c r="K554" s="53">
        <f t="shared" si="60"/>
        <v>0</v>
      </c>
    </row>
    <row r="555" spans="10:11" ht="12.75" customHeight="1" x14ac:dyDescent="0.2">
      <c r="J555" s="53"/>
      <c r="K555" s="53">
        <f t="shared" si="60"/>
        <v>0</v>
      </c>
    </row>
    <row r="556" spans="10:11" ht="12.75" customHeight="1" x14ac:dyDescent="0.2">
      <c r="J556" s="53"/>
      <c r="K556" s="53">
        <f t="shared" si="60"/>
        <v>0</v>
      </c>
    </row>
    <row r="557" spans="10:11" ht="12.75" customHeight="1" x14ac:dyDescent="0.2">
      <c r="J557" s="53"/>
      <c r="K557" s="53">
        <f t="shared" si="60"/>
        <v>0</v>
      </c>
    </row>
    <row r="558" spans="10:11" ht="12.75" customHeight="1" x14ac:dyDescent="0.2">
      <c r="J558" s="53"/>
      <c r="K558" s="53">
        <f t="shared" si="60"/>
        <v>0</v>
      </c>
    </row>
    <row r="559" spans="10:11" ht="12.75" customHeight="1" x14ac:dyDescent="0.2">
      <c r="J559" s="53"/>
      <c r="K559" s="53">
        <f t="shared" si="60"/>
        <v>0</v>
      </c>
    </row>
    <row r="560" spans="10:11" ht="12.75" customHeight="1" x14ac:dyDescent="0.2">
      <c r="J560" s="53"/>
      <c r="K560" s="53">
        <f t="shared" si="60"/>
        <v>0</v>
      </c>
    </row>
    <row r="561" spans="10:11" ht="12.75" customHeight="1" x14ac:dyDescent="0.2">
      <c r="J561" s="53"/>
      <c r="K561" s="53">
        <f t="shared" si="60"/>
        <v>0</v>
      </c>
    </row>
    <row r="562" spans="10:11" ht="12.75" customHeight="1" x14ac:dyDescent="0.2">
      <c r="J562" s="53"/>
      <c r="K562" s="53">
        <f t="shared" si="60"/>
        <v>0</v>
      </c>
    </row>
    <row r="563" spans="10:11" ht="12.75" customHeight="1" x14ac:dyDescent="0.2">
      <c r="J563" s="53"/>
      <c r="K563" s="53">
        <f t="shared" si="60"/>
        <v>0</v>
      </c>
    </row>
    <row r="564" spans="10:11" ht="12.75" customHeight="1" x14ac:dyDescent="0.2">
      <c r="J564" s="53"/>
      <c r="K564" s="53">
        <f t="shared" si="60"/>
        <v>0</v>
      </c>
    </row>
    <row r="565" spans="10:11" ht="12.75" customHeight="1" x14ac:dyDescent="0.2">
      <c r="J565" s="53"/>
      <c r="K565" s="53">
        <f t="shared" si="60"/>
        <v>0</v>
      </c>
    </row>
    <row r="566" spans="10:11" ht="12.75" customHeight="1" x14ac:dyDescent="0.2">
      <c r="J566" s="53"/>
      <c r="K566" s="53">
        <f t="shared" si="60"/>
        <v>0</v>
      </c>
    </row>
    <row r="567" spans="10:11" ht="12.75" customHeight="1" x14ac:dyDescent="0.2">
      <c r="J567" s="53"/>
      <c r="K567" s="53">
        <f t="shared" si="60"/>
        <v>0</v>
      </c>
    </row>
    <row r="568" spans="10:11" ht="12.75" customHeight="1" x14ac:dyDescent="0.2">
      <c r="J568" s="53"/>
      <c r="K568" s="53">
        <f t="shared" si="60"/>
        <v>0</v>
      </c>
    </row>
    <row r="569" spans="10:11" ht="12.75" customHeight="1" x14ac:dyDescent="0.2">
      <c r="J569" s="53"/>
      <c r="K569" s="53">
        <f t="shared" si="60"/>
        <v>0</v>
      </c>
    </row>
    <row r="570" spans="10:11" ht="12.75" customHeight="1" x14ac:dyDescent="0.2">
      <c r="J570" s="53"/>
      <c r="K570" s="53">
        <f t="shared" si="60"/>
        <v>0</v>
      </c>
    </row>
    <row r="571" spans="10:11" ht="12.75" customHeight="1" x14ac:dyDescent="0.2">
      <c r="J571" s="53"/>
      <c r="K571" s="53">
        <f t="shared" si="60"/>
        <v>0</v>
      </c>
    </row>
    <row r="572" spans="10:11" ht="12.75" customHeight="1" x14ac:dyDescent="0.2">
      <c r="J572" s="53"/>
      <c r="K572" s="53">
        <f t="shared" si="60"/>
        <v>0</v>
      </c>
    </row>
    <row r="573" spans="10:11" ht="12.75" customHeight="1" x14ac:dyDescent="0.2">
      <c r="J573" s="53"/>
      <c r="K573" s="53">
        <f t="shared" si="60"/>
        <v>0</v>
      </c>
    </row>
    <row r="574" spans="10:11" ht="12.75" customHeight="1" x14ac:dyDescent="0.2">
      <c r="J574" s="53"/>
      <c r="K574" s="53">
        <f t="shared" si="60"/>
        <v>0</v>
      </c>
    </row>
    <row r="575" spans="10:11" ht="12.75" customHeight="1" x14ac:dyDescent="0.2">
      <c r="J575" s="53"/>
      <c r="K575" s="53">
        <f t="shared" si="60"/>
        <v>0</v>
      </c>
    </row>
    <row r="576" spans="10:11" ht="12.75" customHeight="1" x14ac:dyDescent="0.2">
      <c r="J576" s="53"/>
      <c r="K576" s="53">
        <f t="shared" si="60"/>
        <v>0</v>
      </c>
    </row>
    <row r="577" spans="10:11" ht="12.75" customHeight="1" x14ac:dyDescent="0.2">
      <c r="J577" s="53"/>
      <c r="K577" s="53">
        <f t="shared" si="60"/>
        <v>0</v>
      </c>
    </row>
    <row r="578" spans="10:11" ht="12.75" customHeight="1" x14ac:dyDescent="0.2">
      <c r="J578" s="53"/>
      <c r="K578" s="53">
        <f t="shared" si="60"/>
        <v>0</v>
      </c>
    </row>
    <row r="579" spans="10:11" ht="12.75" customHeight="1" x14ac:dyDescent="0.2">
      <c r="J579" s="53"/>
      <c r="K579" s="53">
        <f t="shared" si="60"/>
        <v>0</v>
      </c>
    </row>
    <row r="580" spans="10:11" ht="12.75" customHeight="1" x14ac:dyDescent="0.2">
      <c r="J580" s="53"/>
      <c r="K580" s="53">
        <f t="shared" si="60"/>
        <v>0</v>
      </c>
    </row>
    <row r="581" spans="10:11" ht="12.75" customHeight="1" x14ac:dyDescent="0.2">
      <c r="J581" s="53"/>
      <c r="K581" s="53">
        <f t="shared" si="60"/>
        <v>0</v>
      </c>
    </row>
    <row r="582" spans="10:11" ht="12.75" customHeight="1" x14ac:dyDescent="0.2">
      <c r="J582" s="53"/>
      <c r="K582" s="53">
        <f t="shared" si="60"/>
        <v>0</v>
      </c>
    </row>
    <row r="583" spans="10:11" ht="12.75" customHeight="1" x14ac:dyDescent="0.2">
      <c r="J583" s="53"/>
      <c r="K583" s="53">
        <f t="shared" si="60"/>
        <v>0</v>
      </c>
    </row>
    <row r="584" spans="10:11" ht="12.75" customHeight="1" x14ac:dyDescent="0.2">
      <c r="J584" s="53"/>
      <c r="K584" s="53">
        <f t="shared" si="60"/>
        <v>0</v>
      </c>
    </row>
    <row r="585" spans="10:11" ht="12.75" customHeight="1" x14ac:dyDescent="0.2">
      <c r="J585" s="53"/>
      <c r="K585" s="53">
        <f t="shared" si="60"/>
        <v>0</v>
      </c>
    </row>
    <row r="586" spans="10:11" ht="12.75" customHeight="1" x14ac:dyDescent="0.2">
      <c r="J586" s="53"/>
      <c r="K586" s="53">
        <f t="shared" si="60"/>
        <v>0</v>
      </c>
    </row>
    <row r="587" spans="10:11" ht="12.75" customHeight="1" x14ac:dyDescent="0.2">
      <c r="J587" s="53"/>
      <c r="K587" s="53">
        <f t="shared" si="60"/>
        <v>0</v>
      </c>
    </row>
    <row r="588" spans="10:11" ht="12.75" customHeight="1" x14ac:dyDescent="0.2">
      <c r="J588" s="53"/>
      <c r="K588" s="53">
        <f t="shared" si="60"/>
        <v>0</v>
      </c>
    </row>
    <row r="589" spans="10:11" ht="12.75" customHeight="1" x14ac:dyDescent="0.2">
      <c r="J589" s="53"/>
      <c r="K589" s="53">
        <f t="shared" si="60"/>
        <v>0</v>
      </c>
    </row>
    <row r="590" spans="10:11" ht="12.75" customHeight="1" x14ac:dyDescent="0.2">
      <c r="J590" s="53"/>
      <c r="K590" s="53">
        <f t="shared" si="60"/>
        <v>0</v>
      </c>
    </row>
    <row r="591" spans="10:11" ht="12.75" customHeight="1" x14ac:dyDescent="0.2">
      <c r="J591" s="53"/>
      <c r="K591" s="53">
        <f t="shared" si="60"/>
        <v>0</v>
      </c>
    </row>
    <row r="592" spans="10:11" ht="12.75" customHeight="1" x14ac:dyDescent="0.2">
      <c r="J592" s="53"/>
      <c r="K592" s="53">
        <f t="shared" si="60"/>
        <v>0</v>
      </c>
    </row>
    <row r="593" spans="10:11" ht="12.75" customHeight="1" x14ac:dyDescent="0.2">
      <c r="J593" s="53"/>
      <c r="K593" s="53">
        <f t="shared" si="60"/>
        <v>0</v>
      </c>
    </row>
    <row r="594" spans="10:11" ht="12.75" customHeight="1" x14ac:dyDescent="0.2">
      <c r="J594" s="53"/>
      <c r="K594" s="53">
        <f t="shared" si="60"/>
        <v>0</v>
      </c>
    </row>
    <row r="595" spans="10:11" ht="12.75" customHeight="1" x14ac:dyDescent="0.2">
      <c r="J595" s="53"/>
      <c r="K595" s="53">
        <f t="shared" si="60"/>
        <v>0</v>
      </c>
    </row>
    <row r="596" spans="10:11" ht="12.75" customHeight="1" x14ac:dyDescent="0.2">
      <c r="J596" s="53"/>
      <c r="K596" s="53">
        <f t="shared" ref="K596:K659" si="61">IF(J597="",0,J597)</f>
        <v>0</v>
      </c>
    </row>
    <row r="597" spans="10:11" ht="12.75" customHeight="1" x14ac:dyDescent="0.2">
      <c r="J597" s="53"/>
      <c r="K597" s="53">
        <f t="shared" si="61"/>
        <v>0</v>
      </c>
    </row>
    <row r="598" spans="10:11" ht="12.75" customHeight="1" x14ac:dyDescent="0.2">
      <c r="J598" s="53"/>
      <c r="K598" s="53">
        <f t="shared" si="61"/>
        <v>0</v>
      </c>
    </row>
    <row r="599" spans="10:11" ht="12.75" customHeight="1" x14ac:dyDescent="0.2">
      <c r="J599" s="53"/>
      <c r="K599" s="53">
        <f t="shared" si="61"/>
        <v>0</v>
      </c>
    </row>
    <row r="600" spans="10:11" ht="12.75" customHeight="1" x14ac:dyDescent="0.2">
      <c r="J600" s="53"/>
      <c r="K600" s="53">
        <f t="shared" si="61"/>
        <v>0</v>
      </c>
    </row>
    <row r="601" spans="10:11" ht="12.75" customHeight="1" x14ac:dyDescent="0.2">
      <c r="J601" s="53"/>
      <c r="K601" s="53">
        <f t="shared" si="61"/>
        <v>0</v>
      </c>
    </row>
    <row r="602" spans="10:11" ht="12.75" customHeight="1" x14ac:dyDescent="0.2">
      <c r="J602" s="53"/>
      <c r="K602" s="53">
        <f t="shared" si="61"/>
        <v>0</v>
      </c>
    </row>
    <row r="603" spans="10:11" ht="12.75" customHeight="1" x14ac:dyDescent="0.2">
      <c r="J603" s="53"/>
      <c r="K603" s="53">
        <f t="shared" si="61"/>
        <v>0</v>
      </c>
    </row>
    <row r="604" spans="10:11" ht="12.75" customHeight="1" x14ac:dyDescent="0.2">
      <c r="J604" s="53"/>
      <c r="K604" s="53">
        <f t="shared" si="61"/>
        <v>0</v>
      </c>
    </row>
    <row r="605" spans="10:11" ht="12.75" customHeight="1" x14ac:dyDescent="0.2">
      <c r="J605" s="53"/>
      <c r="K605" s="53">
        <f t="shared" si="61"/>
        <v>0</v>
      </c>
    </row>
    <row r="606" spans="10:11" ht="12.75" customHeight="1" x14ac:dyDescent="0.2">
      <c r="J606" s="53"/>
      <c r="K606" s="53">
        <f t="shared" si="61"/>
        <v>0</v>
      </c>
    </row>
    <row r="607" spans="10:11" ht="12.75" customHeight="1" x14ac:dyDescent="0.2">
      <c r="J607" s="53"/>
      <c r="K607" s="53">
        <f t="shared" si="61"/>
        <v>0</v>
      </c>
    </row>
    <row r="608" spans="10:11" ht="12.75" customHeight="1" x14ac:dyDescent="0.2">
      <c r="J608" s="53"/>
      <c r="K608" s="53">
        <f t="shared" si="61"/>
        <v>0</v>
      </c>
    </row>
    <row r="609" spans="10:11" ht="12.75" customHeight="1" x14ac:dyDescent="0.2">
      <c r="J609" s="53"/>
      <c r="K609" s="53">
        <f t="shared" si="61"/>
        <v>0</v>
      </c>
    </row>
    <row r="610" spans="10:11" ht="12.75" customHeight="1" x14ac:dyDescent="0.2">
      <c r="J610" s="53"/>
      <c r="K610" s="53">
        <f t="shared" si="61"/>
        <v>0</v>
      </c>
    </row>
    <row r="611" spans="10:11" ht="12.75" customHeight="1" x14ac:dyDescent="0.2">
      <c r="J611" s="53"/>
      <c r="K611" s="53">
        <f t="shared" si="61"/>
        <v>0</v>
      </c>
    </row>
    <row r="612" spans="10:11" ht="12.75" customHeight="1" x14ac:dyDescent="0.2">
      <c r="J612" s="53"/>
      <c r="K612" s="53">
        <f t="shared" si="61"/>
        <v>0</v>
      </c>
    </row>
    <row r="613" spans="10:11" ht="12.75" customHeight="1" x14ac:dyDescent="0.2">
      <c r="J613" s="53"/>
      <c r="K613" s="53">
        <f t="shared" si="61"/>
        <v>0</v>
      </c>
    </row>
    <row r="614" spans="10:11" ht="12.75" customHeight="1" x14ac:dyDescent="0.2">
      <c r="J614" s="53"/>
      <c r="K614" s="53">
        <f t="shared" si="61"/>
        <v>0</v>
      </c>
    </row>
    <row r="615" spans="10:11" ht="12.75" customHeight="1" x14ac:dyDescent="0.2">
      <c r="J615" s="53"/>
      <c r="K615" s="53">
        <f t="shared" si="61"/>
        <v>0</v>
      </c>
    </row>
    <row r="616" spans="10:11" ht="12.75" customHeight="1" x14ac:dyDescent="0.2">
      <c r="J616" s="53"/>
      <c r="K616" s="53">
        <f t="shared" si="61"/>
        <v>0</v>
      </c>
    </row>
    <row r="617" spans="10:11" ht="12.75" customHeight="1" x14ac:dyDescent="0.2">
      <c r="J617" s="53"/>
      <c r="K617" s="53">
        <f t="shared" si="61"/>
        <v>0</v>
      </c>
    </row>
    <row r="618" spans="10:11" ht="12.75" customHeight="1" x14ac:dyDescent="0.2">
      <c r="J618" s="53"/>
      <c r="K618" s="53">
        <f t="shared" si="61"/>
        <v>0</v>
      </c>
    </row>
    <row r="619" spans="10:11" ht="12.75" customHeight="1" x14ac:dyDescent="0.2">
      <c r="J619" s="53"/>
      <c r="K619" s="53">
        <f t="shared" si="61"/>
        <v>0</v>
      </c>
    </row>
    <row r="620" spans="10:11" ht="12.75" customHeight="1" x14ac:dyDescent="0.2">
      <c r="J620" s="53"/>
      <c r="K620" s="53">
        <f t="shared" si="61"/>
        <v>0</v>
      </c>
    </row>
    <row r="621" spans="10:11" ht="12.75" customHeight="1" x14ac:dyDescent="0.2">
      <c r="J621" s="53"/>
      <c r="K621" s="53">
        <f t="shared" si="61"/>
        <v>0</v>
      </c>
    </row>
    <row r="622" spans="10:11" ht="12.75" customHeight="1" x14ac:dyDescent="0.2">
      <c r="J622" s="53"/>
      <c r="K622" s="53">
        <f t="shared" si="61"/>
        <v>0</v>
      </c>
    </row>
    <row r="623" spans="10:11" ht="12.75" customHeight="1" x14ac:dyDescent="0.2">
      <c r="J623" s="53"/>
      <c r="K623" s="53">
        <f t="shared" si="61"/>
        <v>0</v>
      </c>
    </row>
    <row r="624" spans="10:11" ht="12.75" customHeight="1" x14ac:dyDescent="0.2">
      <c r="J624" s="53"/>
      <c r="K624" s="53">
        <f t="shared" si="61"/>
        <v>0</v>
      </c>
    </row>
    <row r="625" spans="10:11" ht="12.75" customHeight="1" x14ac:dyDescent="0.2">
      <c r="J625" s="53"/>
      <c r="K625" s="53">
        <f t="shared" si="61"/>
        <v>0</v>
      </c>
    </row>
    <row r="626" spans="10:11" ht="12.75" customHeight="1" x14ac:dyDescent="0.2">
      <c r="J626" s="53"/>
      <c r="K626" s="53">
        <f t="shared" si="61"/>
        <v>0</v>
      </c>
    </row>
    <row r="627" spans="10:11" ht="12.75" customHeight="1" x14ac:dyDescent="0.2">
      <c r="J627" s="53"/>
      <c r="K627" s="53">
        <f t="shared" si="61"/>
        <v>0</v>
      </c>
    </row>
    <row r="628" spans="10:11" ht="12.75" customHeight="1" x14ac:dyDescent="0.2">
      <c r="J628" s="53"/>
      <c r="K628" s="53">
        <f t="shared" si="61"/>
        <v>0</v>
      </c>
    </row>
    <row r="629" spans="10:11" ht="12.75" customHeight="1" x14ac:dyDescent="0.2">
      <c r="J629" s="53"/>
      <c r="K629" s="53">
        <f t="shared" si="61"/>
        <v>0</v>
      </c>
    </row>
    <row r="630" spans="10:11" ht="12.75" customHeight="1" x14ac:dyDescent="0.2">
      <c r="J630" s="53"/>
      <c r="K630" s="53">
        <f t="shared" si="61"/>
        <v>0</v>
      </c>
    </row>
    <row r="631" spans="10:11" ht="12.75" customHeight="1" x14ac:dyDescent="0.2">
      <c r="J631" s="53"/>
      <c r="K631" s="53">
        <f t="shared" si="61"/>
        <v>0</v>
      </c>
    </row>
    <row r="632" spans="10:11" ht="12.75" customHeight="1" x14ac:dyDescent="0.2">
      <c r="J632" s="53"/>
      <c r="K632" s="53">
        <f t="shared" si="61"/>
        <v>0</v>
      </c>
    </row>
    <row r="633" spans="10:11" ht="12.75" customHeight="1" x14ac:dyDescent="0.2">
      <c r="J633" s="53"/>
      <c r="K633" s="53">
        <f t="shared" si="61"/>
        <v>0</v>
      </c>
    </row>
    <row r="634" spans="10:11" ht="12.75" customHeight="1" x14ac:dyDescent="0.2">
      <c r="J634" s="53"/>
      <c r="K634" s="53">
        <f t="shared" si="61"/>
        <v>0</v>
      </c>
    </row>
    <row r="635" spans="10:11" ht="12.75" customHeight="1" x14ac:dyDescent="0.2">
      <c r="J635" s="53"/>
      <c r="K635" s="53">
        <f t="shared" si="61"/>
        <v>0</v>
      </c>
    </row>
    <row r="636" spans="10:11" ht="12.75" customHeight="1" x14ac:dyDescent="0.2">
      <c r="J636" s="53"/>
      <c r="K636" s="53">
        <f t="shared" si="61"/>
        <v>0</v>
      </c>
    </row>
    <row r="637" spans="10:11" ht="12.75" customHeight="1" x14ac:dyDescent="0.2">
      <c r="J637" s="53"/>
      <c r="K637" s="53">
        <f t="shared" si="61"/>
        <v>0</v>
      </c>
    </row>
    <row r="638" spans="10:11" ht="12.75" customHeight="1" x14ac:dyDescent="0.2">
      <c r="J638" s="53"/>
      <c r="K638" s="53">
        <f t="shared" si="61"/>
        <v>0</v>
      </c>
    </row>
    <row r="639" spans="10:11" ht="12.75" customHeight="1" x14ac:dyDescent="0.2">
      <c r="J639" s="53"/>
      <c r="K639" s="53">
        <f t="shared" si="61"/>
        <v>0</v>
      </c>
    </row>
    <row r="640" spans="10:11" ht="12.75" customHeight="1" x14ac:dyDescent="0.2">
      <c r="J640" s="53"/>
      <c r="K640" s="53">
        <f t="shared" si="61"/>
        <v>0</v>
      </c>
    </row>
    <row r="641" spans="10:11" ht="12.75" customHeight="1" x14ac:dyDescent="0.2">
      <c r="J641" s="53"/>
      <c r="K641" s="53">
        <f t="shared" si="61"/>
        <v>0</v>
      </c>
    </row>
    <row r="642" spans="10:11" ht="12.75" customHeight="1" x14ac:dyDescent="0.2">
      <c r="J642" s="53"/>
      <c r="K642" s="53">
        <f t="shared" si="61"/>
        <v>0</v>
      </c>
    </row>
    <row r="643" spans="10:11" ht="12.75" customHeight="1" x14ac:dyDescent="0.2">
      <c r="J643" s="53"/>
      <c r="K643" s="53">
        <f t="shared" si="61"/>
        <v>0</v>
      </c>
    </row>
    <row r="644" spans="10:11" ht="12.75" customHeight="1" x14ac:dyDescent="0.2">
      <c r="J644" s="53"/>
      <c r="K644" s="53">
        <f t="shared" si="61"/>
        <v>0</v>
      </c>
    </row>
    <row r="645" spans="10:11" ht="12.75" customHeight="1" x14ac:dyDescent="0.2">
      <c r="J645" s="53"/>
      <c r="K645" s="53">
        <f t="shared" si="61"/>
        <v>0</v>
      </c>
    </row>
    <row r="646" spans="10:11" ht="12.75" customHeight="1" x14ac:dyDescent="0.2">
      <c r="J646" s="53"/>
      <c r="K646" s="53">
        <f t="shared" si="61"/>
        <v>0</v>
      </c>
    </row>
    <row r="647" spans="10:11" ht="12.75" customHeight="1" x14ac:dyDescent="0.2">
      <c r="J647" s="53"/>
      <c r="K647" s="53">
        <f t="shared" si="61"/>
        <v>0</v>
      </c>
    </row>
    <row r="648" spans="10:11" ht="12.75" customHeight="1" x14ac:dyDescent="0.2">
      <c r="J648" s="53"/>
      <c r="K648" s="53">
        <f t="shared" si="61"/>
        <v>0</v>
      </c>
    </row>
    <row r="649" spans="10:11" ht="12.75" customHeight="1" x14ac:dyDescent="0.2">
      <c r="J649" s="53"/>
      <c r="K649" s="53">
        <f t="shared" si="61"/>
        <v>0</v>
      </c>
    </row>
    <row r="650" spans="10:11" ht="12.75" customHeight="1" x14ac:dyDescent="0.2">
      <c r="J650" s="53"/>
      <c r="K650" s="53">
        <f t="shared" si="61"/>
        <v>0</v>
      </c>
    </row>
    <row r="651" spans="10:11" ht="12.75" customHeight="1" x14ac:dyDescent="0.2">
      <c r="J651" s="53"/>
      <c r="K651" s="53">
        <f t="shared" si="61"/>
        <v>0</v>
      </c>
    </row>
    <row r="652" spans="10:11" ht="12.75" customHeight="1" x14ac:dyDescent="0.2">
      <c r="J652" s="53"/>
      <c r="K652" s="53">
        <f t="shared" si="61"/>
        <v>0</v>
      </c>
    </row>
    <row r="653" spans="10:11" ht="12.75" customHeight="1" x14ac:dyDescent="0.2">
      <c r="J653" s="53"/>
      <c r="K653" s="53">
        <f t="shared" si="61"/>
        <v>0</v>
      </c>
    </row>
    <row r="654" spans="10:11" ht="12.75" customHeight="1" x14ac:dyDescent="0.2">
      <c r="J654" s="53"/>
      <c r="K654" s="53">
        <f t="shared" si="61"/>
        <v>0</v>
      </c>
    </row>
    <row r="655" spans="10:11" ht="12.75" customHeight="1" x14ac:dyDescent="0.2">
      <c r="J655" s="53"/>
      <c r="K655" s="53">
        <f t="shared" si="61"/>
        <v>0</v>
      </c>
    </row>
    <row r="656" spans="10:11" ht="12.75" customHeight="1" x14ac:dyDescent="0.2">
      <c r="J656" s="53"/>
      <c r="K656" s="53">
        <f t="shared" si="61"/>
        <v>0</v>
      </c>
    </row>
    <row r="657" spans="10:11" ht="12.75" customHeight="1" x14ac:dyDescent="0.2">
      <c r="J657" s="53"/>
      <c r="K657" s="53">
        <f t="shared" si="61"/>
        <v>0</v>
      </c>
    </row>
    <row r="658" spans="10:11" ht="12.75" customHeight="1" x14ac:dyDescent="0.2">
      <c r="J658" s="53"/>
      <c r="K658" s="53">
        <f t="shared" si="61"/>
        <v>0</v>
      </c>
    </row>
    <row r="659" spans="10:11" ht="12.75" customHeight="1" x14ac:dyDescent="0.2">
      <c r="J659" s="53"/>
      <c r="K659" s="53">
        <f t="shared" si="61"/>
        <v>0</v>
      </c>
    </row>
    <row r="660" spans="10:11" ht="12.75" customHeight="1" x14ac:dyDescent="0.2">
      <c r="J660" s="53"/>
      <c r="K660" s="53">
        <f t="shared" ref="K660:K665" si="62">IF(J661="",0,J661)</f>
        <v>0</v>
      </c>
    </row>
    <row r="661" spans="10:11" ht="12.75" customHeight="1" x14ac:dyDescent="0.2">
      <c r="J661" s="53"/>
      <c r="K661" s="53">
        <f t="shared" si="62"/>
        <v>0</v>
      </c>
    </row>
    <row r="662" spans="10:11" ht="12.75" customHeight="1" x14ac:dyDescent="0.2">
      <c r="J662" s="53"/>
      <c r="K662" s="53">
        <f t="shared" si="62"/>
        <v>0</v>
      </c>
    </row>
    <row r="663" spans="10:11" ht="12.75" customHeight="1" x14ac:dyDescent="0.2">
      <c r="J663" s="53"/>
      <c r="K663" s="53">
        <f t="shared" si="62"/>
        <v>0</v>
      </c>
    </row>
    <row r="664" spans="10:11" ht="12.75" customHeight="1" x14ac:dyDescent="0.2">
      <c r="J664" s="53"/>
      <c r="K664" s="53">
        <f t="shared" si="62"/>
        <v>0</v>
      </c>
    </row>
    <row r="665" spans="10:11" ht="12.75" customHeight="1" x14ac:dyDescent="0.2">
      <c r="J665" s="53"/>
      <c r="K665" s="53">
        <f t="shared" si="62"/>
        <v>0</v>
      </c>
    </row>
    <row r="666" spans="10:11" ht="12.75" customHeight="1" x14ac:dyDescent="0.2">
      <c r="J666" s="53"/>
      <c r="K666" s="53">
        <f>+J667</f>
        <v>0</v>
      </c>
    </row>
    <row r="667" spans="10:11" ht="12.75" customHeight="1" x14ac:dyDescent="0.2">
      <c r="J667" s="53"/>
      <c r="K667" s="53">
        <f>+J668</f>
        <v>0</v>
      </c>
    </row>
    <row r="668" spans="10:11" ht="12.75" customHeight="1" x14ac:dyDescent="0.2">
      <c r="J668" s="53"/>
      <c r="K668" s="53">
        <f t="shared" ref="K668:K731" si="63">+J669</f>
        <v>0</v>
      </c>
    </row>
    <row r="669" spans="10:11" ht="12.75" customHeight="1" x14ac:dyDescent="0.2">
      <c r="J669" s="53"/>
      <c r="K669" s="53">
        <f t="shared" si="63"/>
        <v>0</v>
      </c>
    </row>
    <row r="670" spans="10:11" ht="12.75" customHeight="1" x14ac:dyDescent="0.2">
      <c r="J670" s="53"/>
      <c r="K670" s="53">
        <f t="shared" si="63"/>
        <v>0</v>
      </c>
    </row>
    <row r="671" spans="10:11" ht="12.75" customHeight="1" x14ac:dyDescent="0.2">
      <c r="J671" s="53"/>
      <c r="K671" s="53">
        <f t="shared" si="63"/>
        <v>0</v>
      </c>
    </row>
    <row r="672" spans="10:11" ht="12.75" customHeight="1" x14ac:dyDescent="0.2">
      <c r="J672" s="53"/>
      <c r="K672" s="53">
        <f t="shared" si="63"/>
        <v>0</v>
      </c>
    </row>
    <row r="673" spans="10:11" ht="12.75" customHeight="1" x14ac:dyDescent="0.2">
      <c r="J673" s="53"/>
      <c r="K673" s="53">
        <f t="shared" si="63"/>
        <v>0</v>
      </c>
    </row>
    <row r="674" spans="10:11" ht="12.75" customHeight="1" x14ac:dyDescent="0.2">
      <c r="J674" s="53"/>
      <c r="K674" s="53">
        <f t="shared" si="63"/>
        <v>0</v>
      </c>
    </row>
    <row r="675" spans="10:11" ht="12.75" customHeight="1" x14ac:dyDescent="0.2">
      <c r="J675" s="53"/>
      <c r="K675" s="53">
        <f t="shared" si="63"/>
        <v>0</v>
      </c>
    </row>
    <row r="676" spans="10:11" ht="12.75" customHeight="1" x14ac:dyDescent="0.2">
      <c r="J676" s="53"/>
      <c r="K676" s="53">
        <f t="shared" si="63"/>
        <v>0</v>
      </c>
    </row>
    <row r="677" spans="10:11" ht="12.75" customHeight="1" x14ac:dyDescent="0.2">
      <c r="J677" s="53"/>
      <c r="K677" s="53">
        <f t="shared" si="63"/>
        <v>0</v>
      </c>
    </row>
    <row r="678" spans="10:11" ht="12.75" customHeight="1" x14ac:dyDescent="0.2">
      <c r="J678" s="53"/>
      <c r="K678" s="53">
        <f t="shared" si="63"/>
        <v>0</v>
      </c>
    </row>
    <row r="679" spans="10:11" ht="12.75" customHeight="1" x14ac:dyDescent="0.2">
      <c r="J679" s="53"/>
      <c r="K679" s="53">
        <f t="shared" si="63"/>
        <v>0</v>
      </c>
    </row>
    <row r="680" spans="10:11" ht="12.75" customHeight="1" x14ac:dyDescent="0.2">
      <c r="J680" s="53"/>
      <c r="K680" s="53">
        <f t="shared" si="63"/>
        <v>0</v>
      </c>
    </row>
    <row r="681" spans="10:11" ht="12.75" customHeight="1" x14ac:dyDescent="0.2">
      <c r="J681" s="53"/>
      <c r="K681" s="53">
        <f t="shared" si="63"/>
        <v>0</v>
      </c>
    </row>
    <row r="682" spans="10:11" ht="12.75" customHeight="1" x14ac:dyDescent="0.2">
      <c r="J682" s="53"/>
      <c r="K682" s="53">
        <f t="shared" si="63"/>
        <v>0</v>
      </c>
    </row>
    <row r="683" spans="10:11" ht="12.75" customHeight="1" x14ac:dyDescent="0.2">
      <c r="J683" s="53"/>
      <c r="K683" s="53">
        <f t="shared" si="63"/>
        <v>0</v>
      </c>
    </row>
    <row r="684" spans="10:11" ht="12.75" customHeight="1" x14ac:dyDescent="0.2">
      <c r="J684" s="53"/>
      <c r="K684" s="53">
        <f t="shared" si="63"/>
        <v>0</v>
      </c>
    </row>
    <row r="685" spans="10:11" ht="12.75" customHeight="1" x14ac:dyDescent="0.2">
      <c r="J685" s="53"/>
      <c r="K685" s="53">
        <f t="shared" si="63"/>
        <v>0</v>
      </c>
    </row>
    <row r="686" spans="10:11" ht="12.75" customHeight="1" x14ac:dyDescent="0.2">
      <c r="J686" s="53"/>
      <c r="K686" s="53">
        <f t="shared" si="63"/>
        <v>0</v>
      </c>
    </row>
    <row r="687" spans="10:11" ht="12.75" customHeight="1" x14ac:dyDescent="0.2">
      <c r="J687" s="53"/>
      <c r="K687" s="53">
        <f t="shared" si="63"/>
        <v>0</v>
      </c>
    </row>
    <row r="688" spans="10:11" ht="12.75" customHeight="1" x14ac:dyDescent="0.2">
      <c r="J688" s="53"/>
      <c r="K688" s="53">
        <f t="shared" si="63"/>
        <v>0</v>
      </c>
    </row>
    <row r="689" spans="10:11" ht="12.75" customHeight="1" x14ac:dyDescent="0.2">
      <c r="J689" s="53"/>
      <c r="K689" s="53">
        <f t="shared" si="63"/>
        <v>0</v>
      </c>
    </row>
    <row r="690" spans="10:11" ht="12.75" customHeight="1" x14ac:dyDescent="0.2">
      <c r="J690" s="53"/>
      <c r="K690" s="53">
        <f t="shared" si="63"/>
        <v>0</v>
      </c>
    </row>
    <row r="691" spans="10:11" ht="12.75" customHeight="1" x14ac:dyDescent="0.2">
      <c r="J691" s="53"/>
      <c r="K691" s="53">
        <f t="shared" si="63"/>
        <v>0</v>
      </c>
    </row>
    <row r="692" spans="10:11" ht="12.75" customHeight="1" x14ac:dyDescent="0.2">
      <c r="J692" s="53"/>
      <c r="K692" s="53">
        <f t="shared" si="63"/>
        <v>0</v>
      </c>
    </row>
    <row r="693" spans="10:11" ht="12.75" customHeight="1" x14ac:dyDescent="0.2">
      <c r="J693" s="53"/>
      <c r="K693" s="53">
        <f t="shared" si="63"/>
        <v>0</v>
      </c>
    </row>
    <row r="694" spans="10:11" ht="12.75" customHeight="1" x14ac:dyDescent="0.2">
      <c r="J694" s="53"/>
      <c r="K694" s="53">
        <f t="shared" si="63"/>
        <v>0</v>
      </c>
    </row>
    <row r="695" spans="10:11" ht="12.75" customHeight="1" x14ac:dyDescent="0.2">
      <c r="J695" s="53"/>
      <c r="K695" s="53">
        <f t="shared" si="63"/>
        <v>0</v>
      </c>
    </row>
    <row r="696" spans="10:11" ht="12.75" customHeight="1" x14ac:dyDescent="0.2">
      <c r="J696" s="53"/>
      <c r="K696" s="53">
        <f t="shared" si="63"/>
        <v>0</v>
      </c>
    </row>
    <row r="697" spans="10:11" ht="12.75" customHeight="1" x14ac:dyDescent="0.2">
      <c r="J697" s="53"/>
      <c r="K697" s="53">
        <f t="shared" si="63"/>
        <v>0</v>
      </c>
    </row>
    <row r="698" spans="10:11" ht="12.75" customHeight="1" x14ac:dyDescent="0.2">
      <c r="J698" s="53"/>
      <c r="K698" s="53">
        <f t="shared" si="63"/>
        <v>0</v>
      </c>
    </row>
    <row r="699" spans="10:11" ht="12.75" customHeight="1" x14ac:dyDescent="0.2">
      <c r="J699" s="53"/>
      <c r="K699" s="53">
        <f t="shared" si="63"/>
        <v>0</v>
      </c>
    </row>
    <row r="700" spans="10:11" ht="12.75" customHeight="1" x14ac:dyDescent="0.2">
      <c r="J700" s="53"/>
      <c r="K700" s="53">
        <f t="shared" si="63"/>
        <v>0</v>
      </c>
    </row>
    <row r="701" spans="10:11" ht="12.75" customHeight="1" x14ac:dyDescent="0.2">
      <c r="J701" s="53"/>
      <c r="K701" s="53">
        <f t="shared" si="63"/>
        <v>0</v>
      </c>
    </row>
    <row r="702" spans="10:11" ht="12.75" customHeight="1" x14ac:dyDescent="0.2">
      <c r="J702" s="53"/>
      <c r="K702" s="53">
        <f t="shared" si="63"/>
        <v>0</v>
      </c>
    </row>
    <row r="703" spans="10:11" ht="12.75" customHeight="1" x14ac:dyDescent="0.2">
      <c r="J703" s="53"/>
      <c r="K703" s="53">
        <f t="shared" si="63"/>
        <v>0</v>
      </c>
    </row>
    <row r="704" spans="10:11" ht="12.75" customHeight="1" x14ac:dyDescent="0.2">
      <c r="J704" s="53"/>
      <c r="K704" s="53">
        <f t="shared" si="63"/>
        <v>0</v>
      </c>
    </row>
    <row r="705" spans="10:11" ht="12.75" customHeight="1" x14ac:dyDescent="0.2">
      <c r="J705" s="53"/>
      <c r="K705" s="53">
        <f t="shared" si="63"/>
        <v>0</v>
      </c>
    </row>
    <row r="706" spans="10:11" ht="12.75" customHeight="1" x14ac:dyDescent="0.2">
      <c r="J706" s="53"/>
      <c r="K706" s="53">
        <f t="shared" si="63"/>
        <v>0</v>
      </c>
    </row>
    <row r="707" spans="10:11" ht="12.75" customHeight="1" x14ac:dyDescent="0.2">
      <c r="J707" s="53"/>
      <c r="K707" s="53">
        <f t="shared" si="63"/>
        <v>0</v>
      </c>
    </row>
    <row r="708" spans="10:11" ht="12.75" customHeight="1" x14ac:dyDescent="0.2">
      <c r="J708" s="53"/>
      <c r="K708" s="53">
        <f t="shared" si="63"/>
        <v>0</v>
      </c>
    </row>
    <row r="709" spans="10:11" ht="12.75" customHeight="1" x14ac:dyDescent="0.2">
      <c r="J709" s="53"/>
      <c r="K709" s="53">
        <f t="shared" si="63"/>
        <v>0</v>
      </c>
    </row>
    <row r="710" spans="10:11" ht="12.75" customHeight="1" x14ac:dyDescent="0.2">
      <c r="J710" s="53"/>
      <c r="K710" s="53">
        <f t="shared" si="63"/>
        <v>0</v>
      </c>
    </row>
    <row r="711" spans="10:11" ht="12.75" customHeight="1" x14ac:dyDescent="0.2">
      <c r="J711" s="53"/>
      <c r="K711" s="53">
        <f t="shared" si="63"/>
        <v>0</v>
      </c>
    </row>
    <row r="712" spans="10:11" ht="12.75" customHeight="1" x14ac:dyDescent="0.2">
      <c r="J712" s="53"/>
      <c r="K712" s="53">
        <f t="shared" si="63"/>
        <v>0</v>
      </c>
    </row>
    <row r="713" spans="10:11" ht="12.75" customHeight="1" x14ac:dyDescent="0.2">
      <c r="J713" s="53"/>
      <c r="K713" s="53">
        <f t="shared" si="63"/>
        <v>0</v>
      </c>
    </row>
    <row r="714" spans="10:11" ht="12.75" customHeight="1" x14ac:dyDescent="0.2">
      <c r="J714" s="53"/>
      <c r="K714" s="53">
        <f t="shared" si="63"/>
        <v>0</v>
      </c>
    </row>
    <row r="715" spans="10:11" ht="12.75" customHeight="1" x14ac:dyDescent="0.2">
      <c r="J715" s="53"/>
      <c r="K715" s="53">
        <f t="shared" si="63"/>
        <v>0</v>
      </c>
    </row>
    <row r="716" spans="10:11" ht="12.75" customHeight="1" x14ac:dyDescent="0.2">
      <c r="J716" s="53"/>
      <c r="K716" s="53">
        <f t="shared" si="63"/>
        <v>0</v>
      </c>
    </row>
    <row r="717" spans="10:11" ht="12.75" customHeight="1" x14ac:dyDescent="0.2">
      <c r="J717" s="53"/>
      <c r="K717" s="53">
        <f t="shared" si="63"/>
        <v>0</v>
      </c>
    </row>
    <row r="718" spans="10:11" ht="12.75" customHeight="1" x14ac:dyDescent="0.2">
      <c r="J718" s="53"/>
      <c r="K718" s="53">
        <f t="shared" si="63"/>
        <v>0</v>
      </c>
    </row>
    <row r="719" spans="10:11" ht="12.75" customHeight="1" x14ac:dyDescent="0.2">
      <c r="J719" s="53"/>
      <c r="K719" s="53">
        <f t="shared" si="63"/>
        <v>0</v>
      </c>
    </row>
    <row r="720" spans="10:11" ht="12.75" customHeight="1" x14ac:dyDescent="0.2">
      <c r="J720" s="53"/>
      <c r="K720" s="53">
        <f t="shared" si="63"/>
        <v>0</v>
      </c>
    </row>
    <row r="721" spans="10:11" ht="12.75" customHeight="1" x14ac:dyDescent="0.2">
      <c r="J721" s="53"/>
      <c r="K721" s="53">
        <f t="shared" si="63"/>
        <v>0</v>
      </c>
    </row>
    <row r="722" spans="10:11" ht="12.75" customHeight="1" x14ac:dyDescent="0.2">
      <c r="J722" s="53"/>
      <c r="K722" s="53">
        <f t="shared" si="63"/>
        <v>0</v>
      </c>
    </row>
    <row r="723" spans="10:11" ht="12.75" customHeight="1" x14ac:dyDescent="0.2">
      <c r="J723" s="53"/>
      <c r="K723" s="53">
        <f t="shared" si="63"/>
        <v>0</v>
      </c>
    </row>
    <row r="724" spans="10:11" ht="12.75" customHeight="1" x14ac:dyDescent="0.2">
      <c r="J724" s="53"/>
      <c r="K724" s="53">
        <f t="shared" si="63"/>
        <v>0</v>
      </c>
    </row>
    <row r="725" spans="10:11" ht="12.75" customHeight="1" x14ac:dyDescent="0.2">
      <c r="J725" s="53"/>
      <c r="K725" s="53">
        <f t="shared" si="63"/>
        <v>0</v>
      </c>
    </row>
    <row r="726" spans="10:11" ht="12.75" customHeight="1" x14ac:dyDescent="0.2">
      <c r="J726" s="53"/>
      <c r="K726" s="53">
        <f t="shared" si="63"/>
        <v>0</v>
      </c>
    </row>
    <row r="727" spans="10:11" ht="12.75" customHeight="1" x14ac:dyDescent="0.2">
      <c r="J727" s="53"/>
      <c r="K727" s="53">
        <f t="shared" si="63"/>
        <v>0</v>
      </c>
    </row>
    <row r="728" spans="10:11" ht="12.75" customHeight="1" x14ac:dyDescent="0.2">
      <c r="J728" s="53"/>
      <c r="K728" s="53">
        <f t="shared" si="63"/>
        <v>0</v>
      </c>
    </row>
    <row r="729" spans="10:11" ht="12.75" customHeight="1" x14ac:dyDescent="0.2">
      <c r="J729" s="53"/>
      <c r="K729" s="53">
        <f t="shared" si="63"/>
        <v>0</v>
      </c>
    </row>
    <row r="730" spans="10:11" ht="12.75" customHeight="1" x14ac:dyDescent="0.2">
      <c r="J730" s="53"/>
      <c r="K730" s="53">
        <f t="shared" si="63"/>
        <v>0</v>
      </c>
    </row>
    <row r="731" spans="10:11" ht="12.75" customHeight="1" x14ac:dyDescent="0.2">
      <c r="J731" s="53"/>
      <c r="K731" s="53">
        <f t="shared" si="63"/>
        <v>0</v>
      </c>
    </row>
    <row r="732" spans="10:11" ht="12.75" customHeight="1" x14ac:dyDescent="0.2">
      <c r="J732" s="53"/>
      <c r="K732" s="53">
        <f t="shared" ref="K732:K795" si="64">+J733</f>
        <v>0</v>
      </c>
    </row>
    <row r="733" spans="10:11" ht="12.75" customHeight="1" x14ac:dyDescent="0.2">
      <c r="J733" s="53"/>
      <c r="K733" s="53">
        <f t="shared" si="64"/>
        <v>0</v>
      </c>
    </row>
    <row r="734" spans="10:11" ht="12.75" customHeight="1" x14ac:dyDescent="0.2">
      <c r="J734" s="53"/>
      <c r="K734" s="53">
        <f t="shared" si="64"/>
        <v>0</v>
      </c>
    </row>
    <row r="735" spans="10:11" ht="12.75" customHeight="1" x14ac:dyDescent="0.2">
      <c r="J735" s="53"/>
      <c r="K735" s="53">
        <f t="shared" si="64"/>
        <v>0</v>
      </c>
    </row>
    <row r="736" spans="10:11" ht="12.75" customHeight="1" x14ac:dyDescent="0.2">
      <c r="J736" s="53"/>
      <c r="K736" s="53">
        <f t="shared" si="64"/>
        <v>0</v>
      </c>
    </row>
    <row r="737" spans="10:11" ht="12.75" customHeight="1" x14ac:dyDescent="0.2">
      <c r="J737" s="53"/>
      <c r="K737" s="53">
        <f t="shared" si="64"/>
        <v>0</v>
      </c>
    </row>
    <row r="738" spans="10:11" ht="12.75" customHeight="1" x14ac:dyDescent="0.2">
      <c r="J738" s="53"/>
      <c r="K738" s="53">
        <f t="shared" si="64"/>
        <v>0</v>
      </c>
    </row>
    <row r="739" spans="10:11" ht="12.75" customHeight="1" x14ac:dyDescent="0.2">
      <c r="J739" s="53"/>
      <c r="K739" s="53">
        <f t="shared" si="64"/>
        <v>0</v>
      </c>
    </row>
    <row r="740" spans="10:11" ht="12.75" customHeight="1" x14ac:dyDescent="0.2">
      <c r="J740" s="53"/>
      <c r="K740" s="53">
        <f t="shared" si="64"/>
        <v>0</v>
      </c>
    </row>
    <row r="741" spans="10:11" ht="12.75" customHeight="1" x14ac:dyDescent="0.2">
      <c r="J741" s="53"/>
      <c r="K741" s="53">
        <f t="shared" si="64"/>
        <v>0</v>
      </c>
    </row>
    <row r="742" spans="10:11" ht="12.75" customHeight="1" x14ac:dyDescent="0.2">
      <c r="J742" s="53"/>
      <c r="K742" s="53">
        <f t="shared" si="64"/>
        <v>0</v>
      </c>
    </row>
    <row r="743" spans="10:11" ht="12.75" customHeight="1" x14ac:dyDescent="0.2">
      <c r="J743" s="53"/>
      <c r="K743" s="53">
        <f t="shared" si="64"/>
        <v>0</v>
      </c>
    </row>
    <row r="744" spans="10:11" ht="12.75" customHeight="1" x14ac:dyDescent="0.2">
      <c r="J744" s="53"/>
      <c r="K744" s="53">
        <f t="shared" si="64"/>
        <v>0</v>
      </c>
    </row>
    <row r="745" spans="10:11" ht="12.75" customHeight="1" x14ac:dyDescent="0.2">
      <c r="J745" s="53"/>
      <c r="K745" s="53">
        <f t="shared" si="64"/>
        <v>0</v>
      </c>
    </row>
    <row r="746" spans="10:11" ht="12.75" customHeight="1" x14ac:dyDescent="0.2">
      <c r="J746" s="53"/>
      <c r="K746" s="53">
        <f t="shared" si="64"/>
        <v>0</v>
      </c>
    </row>
    <row r="747" spans="10:11" ht="12.75" customHeight="1" x14ac:dyDescent="0.2">
      <c r="J747" s="53"/>
      <c r="K747" s="53">
        <f t="shared" si="64"/>
        <v>0</v>
      </c>
    </row>
    <row r="748" spans="10:11" ht="12.75" customHeight="1" x14ac:dyDescent="0.2">
      <c r="J748" s="53"/>
      <c r="K748" s="53">
        <f t="shared" si="64"/>
        <v>0</v>
      </c>
    </row>
    <row r="749" spans="10:11" ht="12.75" customHeight="1" x14ac:dyDescent="0.2">
      <c r="J749" s="53"/>
      <c r="K749" s="53">
        <f t="shared" si="64"/>
        <v>0</v>
      </c>
    </row>
    <row r="750" spans="10:11" ht="12.75" customHeight="1" x14ac:dyDescent="0.2">
      <c r="J750" s="53"/>
      <c r="K750" s="53">
        <f t="shared" si="64"/>
        <v>0</v>
      </c>
    </row>
    <row r="751" spans="10:11" ht="12.75" customHeight="1" x14ac:dyDescent="0.2">
      <c r="J751" s="53"/>
      <c r="K751" s="53">
        <f t="shared" si="64"/>
        <v>0</v>
      </c>
    </row>
    <row r="752" spans="10:11" ht="12.75" customHeight="1" x14ac:dyDescent="0.2">
      <c r="J752" s="53"/>
      <c r="K752" s="53">
        <f t="shared" si="64"/>
        <v>0</v>
      </c>
    </row>
    <row r="753" spans="10:11" ht="12.75" customHeight="1" x14ac:dyDescent="0.2">
      <c r="J753" s="53"/>
      <c r="K753" s="53">
        <f t="shared" si="64"/>
        <v>0</v>
      </c>
    </row>
    <row r="754" spans="10:11" ht="12.75" customHeight="1" x14ac:dyDescent="0.2">
      <c r="J754" s="53"/>
      <c r="K754" s="53">
        <f t="shared" si="64"/>
        <v>0</v>
      </c>
    </row>
    <row r="755" spans="10:11" ht="12.75" customHeight="1" x14ac:dyDescent="0.2">
      <c r="J755" s="53"/>
      <c r="K755" s="53">
        <f t="shared" si="64"/>
        <v>0</v>
      </c>
    </row>
    <row r="756" spans="10:11" ht="12.75" customHeight="1" x14ac:dyDescent="0.2">
      <c r="J756" s="53"/>
      <c r="K756" s="53">
        <f t="shared" si="64"/>
        <v>0</v>
      </c>
    </row>
    <row r="757" spans="10:11" ht="12.75" customHeight="1" x14ac:dyDescent="0.2">
      <c r="J757" s="53"/>
      <c r="K757" s="53">
        <f t="shared" si="64"/>
        <v>0</v>
      </c>
    </row>
    <row r="758" spans="10:11" ht="12.75" customHeight="1" x14ac:dyDescent="0.2">
      <c r="J758" s="53"/>
      <c r="K758" s="53">
        <f t="shared" si="64"/>
        <v>0</v>
      </c>
    </row>
    <row r="759" spans="10:11" ht="12.75" customHeight="1" x14ac:dyDescent="0.2">
      <c r="J759" s="53"/>
      <c r="K759" s="53">
        <f t="shared" si="64"/>
        <v>0</v>
      </c>
    </row>
    <row r="760" spans="10:11" ht="12.75" customHeight="1" x14ac:dyDescent="0.2">
      <c r="J760" s="53"/>
      <c r="K760" s="53">
        <f t="shared" si="64"/>
        <v>0</v>
      </c>
    </row>
    <row r="761" spans="10:11" ht="12.75" customHeight="1" x14ac:dyDescent="0.2">
      <c r="J761" s="53"/>
      <c r="K761" s="53">
        <f t="shared" si="64"/>
        <v>0</v>
      </c>
    </row>
    <row r="762" spans="10:11" ht="12.75" customHeight="1" x14ac:dyDescent="0.2">
      <c r="J762" s="53"/>
      <c r="K762" s="53">
        <f t="shared" si="64"/>
        <v>0</v>
      </c>
    </row>
    <row r="763" spans="10:11" ht="12.75" customHeight="1" x14ac:dyDescent="0.2">
      <c r="J763" s="53"/>
      <c r="K763" s="53">
        <f t="shared" si="64"/>
        <v>0</v>
      </c>
    </row>
    <row r="764" spans="10:11" ht="12.75" customHeight="1" x14ac:dyDescent="0.2">
      <c r="J764" s="53"/>
      <c r="K764" s="53">
        <f t="shared" si="64"/>
        <v>0</v>
      </c>
    </row>
    <row r="765" spans="10:11" ht="12.75" customHeight="1" x14ac:dyDescent="0.2">
      <c r="J765" s="53"/>
      <c r="K765" s="53">
        <f t="shared" si="64"/>
        <v>0</v>
      </c>
    </row>
    <row r="766" spans="10:11" ht="12.75" customHeight="1" x14ac:dyDescent="0.2">
      <c r="J766" s="53"/>
      <c r="K766" s="53">
        <f t="shared" si="64"/>
        <v>0</v>
      </c>
    </row>
    <row r="767" spans="10:11" ht="12.75" customHeight="1" x14ac:dyDescent="0.2">
      <c r="J767" s="53"/>
      <c r="K767" s="53">
        <f t="shared" si="64"/>
        <v>0</v>
      </c>
    </row>
    <row r="768" spans="10:11" ht="12.75" customHeight="1" x14ac:dyDescent="0.2">
      <c r="J768" s="53"/>
      <c r="K768" s="53">
        <f t="shared" si="64"/>
        <v>0</v>
      </c>
    </row>
    <row r="769" spans="10:11" ht="12.75" customHeight="1" x14ac:dyDescent="0.2">
      <c r="J769" s="53"/>
      <c r="K769" s="53">
        <f t="shared" si="64"/>
        <v>0</v>
      </c>
    </row>
    <row r="770" spans="10:11" ht="12.75" customHeight="1" x14ac:dyDescent="0.2">
      <c r="J770" s="53"/>
      <c r="K770" s="53">
        <f t="shared" si="64"/>
        <v>0</v>
      </c>
    </row>
    <row r="771" spans="10:11" ht="12.75" customHeight="1" x14ac:dyDescent="0.2">
      <c r="J771" s="53"/>
      <c r="K771" s="53">
        <f t="shared" si="64"/>
        <v>0</v>
      </c>
    </row>
    <row r="772" spans="10:11" ht="12.75" customHeight="1" x14ac:dyDescent="0.2">
      <c r="J772" s="53"/>
      <c r="K772" s="53">
        <f t="shared" si="64"/>
        <v>0</v>
      </c>
    </row>
    <row r="773" spans="10:11" ht="12.75" customHeight="1" x14ac:dyDescent="0.2">
      <c r="J773" s="53"/>
      <c r="K773" s="53">
        <f t="shared" si="64"/>
        <v>0</v>
      </c>
    </row>
    <row r="774" spans="10:11" ht="12.75" customHeight="1" x14ac:dyDescent="0.2">
      <c r="J774" s="53"/>
      <c r="K774" s="53">
        <f t="shared" si="64"/>
        <v>0</v>
      </c>
    </row>
    <row r="775" spans="10:11" ht="12.75" customHeight="1" x14ac:dyDescent="0.2">
      <c r="J775" s="53"/>
      <c r="K775" s="53">
        <f t="shared" si="64"/>
        <v>0</v>
      </c>
    </row>
    <row r="776" spans="10:11" ht="12.75" customHeight="1" x14ac:dyDescent="0.2">
      <c r="J776" s="53"/>
      <c r="K776" s="53">
        <f t="shared" si="64"/>
        <v>0</v>
      </c>
    </row>
    <row r="777" spans="10:11" ht="12.75" customHeight="1" x14ac:dyDescent="0.2">
      <c r="J777" s="53"/>
      <c r="K777" s="53">
        <f t="shared" si="64"/>
        <v>0</v>
      </c>
    </row>
    <row r="778" spans="10:11" ht="12.75" customHeight="1" x14ac:dyDescent="0.2">
      <c r="J778" s="53"/>
      <c r="K778" s="53">
        <f t="shared" si="64"/>
        <v>0</v>
      </c>
    </row>
    <row r="779" spans="10:11" ht="12.75" customHeight="1" x14ac:dyDescent="0.2">
      <c r="J779" s="53"/>
      <c r="K779" s="53">
        <f t="shared" si="64"/>
        <v>0</v>
      </c>
    </row>
    <row r="780" spans="10:11" ht="12.75" customHeight="1" x14ac:dyDescent="0.2">
      <c r="J780" s="53"/>
      <c r="K780" s="53">
        <f t="shared" si="64"/>
        <v>0</v>
      </c>
    </row>
    <row r="781" spans="10:11" ht="12.75" customHeight="1" x14ac:dyDescent="0.2">
      <c r="J781" s="53"/>
      <c r="K781" s="53">
        <f t="shared" si="64"/>
        <v>0</v>
      </c>
    </row>
    <row r="782" spans="10:11" ht="12.75" customHeight="1" x14ac:dyDescent="0.2">
      <c r="J782" s="53"/>
      <c r="K782" s="53">
        <f t="shared" si="64"/>
        <v>0</v>
      </c>
    </row>
    <row r="783" spans="10:11" ht="12.75" customHeight="1" x14ac:dyDescent="0.2">
      <c r="J783" s="53"/>
      <c r="K783" s="53">
        <f t="shared" si="64"/>
        <v>0</v>
      </c>
    </row>
    <row r="784" spans="10:11" ht="12.75" customHeight="1" x14ac:dyDescent="0.2">
      <c r="J784" s="53"/>
      <c r="K784" s="53">
        <f t="shared" si="64"/>
        <v>0</v>
      </c>
    </row>
    <row r="785" spans="10:11" ht="12.75" customHeight="1" x14ac:dyDescent="0.2">
      <c r="J785" s="53"/>
      <c r="K785" s="53">
        <f t="shared" si="64"/>
        <v>0</v>
      </c>
    </row>
    <row r="786" spans="10:11" ht="12.75" customHeight="1" x14ac:dyDescent="0.2">
      <c r="J786" s="53"/>
      <c r="K786" s="53">
        <f t="shared" si="64"/>
        <v>0</v>
      </c>
    </row>
    <row r="787" spans="10:11" ht="12.75" customHeight="1" x14ac:dyDescent="0.2">
      <c r="J787" s="53"/>
      <c r="K787" s="53">
        <f t="shared" si="64"/>
        <v>0</v>
      </c>
    </row>
    <row r="788" spans="10:11" ht="12.75" customHeight="1" x14ac:dyDescent="0.2">
      <c r="J788" s="53"/>
      <c r="K788" s="53">
        <f t="shared" si="64"/>
        <v>0</v>
      </c>
    </row>
    <row r="789" spans="10:11" ht="12.75" customHeight="1" x14ac:dyDescent="0.2">
      <c r="J789" s="53"/>
      <c r="K789" s="53">
        <f t="shared" si="64"/>
        <v>0</v>
      </c>
    </row>
    <row r="790" spans="10:11" ht="12.75" customHeight="1" x14ac:dyDescent="0.2">
      <c r="J790" s="53"/>
      <c r="K790" s="53">
        <f t="shared" si="64"/>
        <v>0</v>
      </c>
    </row>
    <row r="791" spans="10:11" ht="12.75" customHeight="1" x14ac:dyDescent="0.2">
      <c r="J791" s="53"/>
      <c r="K791" s="53">
        <f t="shared" si="64"/>
        <v>0</v>
      </c>
    </row>
    <row r="792" spans="10:11" ht="12.75" customHeight="1" x14ac:dyDescent="0.2">
      <c r="J792" s="53"/>
      <c r="K792" s="53">
        <f t="shared" si="64"/>
        <v>0</v>
      </c>
    </row>
    <row r="793" spans="10:11" ht="12.75" customHeight="1" x14ac:dyDescent="0.2">
      <c r="J793" s="53"/>
      <c r="K793" s="53">
        <f t="shared" si="64"/>
        <v>0</v>
      </c>
    </row>
    <row r="794" spans="10:11" ht="12.75" customHeight="1" x14ac:dyDescent="0.2">
      <c r="J794" s="53"/>
      <c r="K794" s="53">
        <f t="shared" si="64"/>
        <v>0</v>
      </c>
    </row>
    <row r="795" spans="10:11" ht="12.75" customHeight="1" x14ac:dyDescent="0.2">
      <c r="J795" s="53"/>
      <c r="K795" s="53">
        <f t="shared" si="64"/>
        <v>0</v>
      </c>
    </row>
    <row r="796" spans="10:11" ht="12.75" customHeight="1" x14ac:dyDescent="0.2">
      <c r="J796" s="53"/>
      <c r="K796" s="53">
        <f t="shared" ref="K796:K834" si="65">+J797</f>
        <v>0</v>
      </c>
    </row>
    <row r="797" spans="10:11" ht="12.75" customHeight="1" x14ac:dyDescent="0.2">
      <c r="J797" s="53"/>
      <c r="K797" s="53">
        <f t="shared" si="65"/>
        <v>0</v>
      </c>
    </row>
    <row r="798" spans="10:11" ht="12.75" customHeight="1" x14ac:dyDescent="0.2">
      <c r="J798" s="53"/>
      <c r="K798" s="53">
        <f t="shared" si="65"/>
        <v>0</v>
      </c>
    </row>
    <row r="799" spans="10:11" ht="12.75" customHeight="1" x14ac:dyDescent="0.2">
      <c r="J799" s="53"/>
      <c r="K799" s="53">
        <f t="shared" si="65"/>
        <v>0</v>
      </c>
    </row>
    <row r="800" spans="10:11" ht="12.75" customHeight="1" x14ac:dyDescent="0.2">
      <c r="J800" s="53"/>
      <c r="K800" s="53">
        <f t="shared" si="65"/>
        <v>0</v>
      </c>
    </row>
    <row r="801" spans="10:11" ht="12.75" customHeight="1" x14ac:dyDescent="0.2">
      <c r="J801" s="53"/>
      <c r="K801" s="53">
        <f t="shared" si="65"/>
        <v>0</v>
      </c>
    </row>
    <row r="802" spans="10:11" ht="12.75" customHeight="1" x14ac:dyDescent="0.2">
      <c r="J802" s="53"/>
      <c r="K802" s="53">
        <f t="shared" si="65"/>
        <v>0</v>
      </c>
    </row>
    <row r="803" spans="10:11" ht="12.75" customHeight="1" x14ac:dyDescent="0.2">
      <c r="J803" s="53"/>
      <c r="K803" s="53">
        <f t="shared" si="65"/>
        <v>0</v>
      </c>
    </row>
    <row r="804" spans="10:11" ht="12.75" customHeight="1" x14ac:dyDescent="0.2">
      <c r="J804" s="53"/>
      <c r="K804" s="53">
        <f t="shared" si="65"/>
        <v>0</v>
      </c>
    </row>
    <row r="805" spans="10:11" ht="12.75" customHeight="1" x14ac:dyDescent="0.2">
      <c r="J805" s="53"/>
      <c r="K805" s="53">
        <f t="shared" si="65"/>
        <v>0</v>
      </c>
    </row>
    <row r="806" spans="10:11" ht="12.75" customHeight="1" x14ac:dyDescent="0.2">
      <c r="J806" s="53"/>
      <c r="K806" s="53">
        <f t="shared" si="65"/>
        <v>0</v>
      </c>
    </row>
    <row r="807" spans="10:11" ht="12.75" customHeight="1" x14ac:dyDescent="0.2">
      <c r="J807" s="53"/>
      <c r="K807" s="53">
        <f t="shared" si="65"/>
        <v>0</v>
      </c>
    </row>
    <row r="808" spans="10:11" ht="12.75" customHeight="1" x14ac:dyDescent="0.2">
      <c r="J808" s="53"/>
      <c r="K808" s="53">
        <f t="shared" si="65"/>
        <v>0</v>
      </c>
    </row>
    <row r="809" spans="10:11" ht="12.75" customHeight="1" x14ac:dyDescent="0.2">
      <c r="J809" s="53"/>
      <c r="K809" s="53">
        <f t="shared" si="65"/>
        <v>0</v>
      </c>
    </row>
    <row r="810" spans="10:11" ht="12.75" customHeight="1" x14ac:dyDescent="0.2">
      <c r="J810" s="53"/>
      <c r="K810" s="53">
        <f t="shared" si="65"/>
        <v>0</v>
      </c>
    </row>
    <row r="811" spans="10:11" ht="12.75" customHeight="1" x14ac:dyDescent="0.2">
      <c r="J811" s="53"/>
      <c r="K811" s="53">
        <f t="shared" si="65"/>
        <v>0</v>
      </c>
    </row>
    <row r="812" spans="10:11" ht="12.75" customHeight="1" x14ac:dyDescent="0.2">
      <c r="J812" s="53"/>
      <c r="K812" s="53">
        <f t="shared" si="65"/>
        <v>0</v>
      </c>
    </row>
    <row r="813" spans="10:11" ht="12.75" customHeight="1" x14ac:dyDescent="0.2">
      <c r="J813" s="53"/>
      <c r="K813" s="53">
        <f t="shared" si="65"/>
        <v>0</v>
      </c>
    </row>
    <row r="814" spans="10:11" ht="12.75" customHeight="1" x14ac:dyDescent="0.2">
      <c r="J814" s="53"/>
      <c r="K814" s="53">
        <f t="shared" si="65"/>
        <v>0</v>
      </c>
    </row>
    <row r="815" spans="10:11" ht="12.75" customHeight="1" x14ac:dyDescent="0.2">
      <c r="J815" s="53"/>
      <c r="K815" s="53">
        <f t="shared" si="65"/>
        <v>0</v>
      </c>
    </row>
    <row r="816" spans="10:11" ht="12.75" customHeight="1" x14ac:dyDescent="0.2">
      <c r="J816" s="53"/>
      <c r="K816" s="53">
        <f t="shared" si="65"/>
        <v>0</v>
      </c>
    </row>
    <row r="817" spans="10:11" ht="12.75" customHeight="1" x14ac:dyDescent="0.2">
      <c r="J817" s="53"/>
      <c r="K817" s="53">
        <f t="shared" si="65"/>
        <v>0</v>
      </c>
    </row>
    <row r="818" spans="10:11" ht="12.75" customHeight="1" x14ac:dyDescent="0.2">
      <c r="J818" s="53"/>
      <c r="K818" s="53">
        <f t="shared" si="65"/>
        <v>0</v>
      </c>
    </row>
    <row r="819" spans="10:11" ht="12.75" customHeight="1" x14ac:dyDescent="0.2">
      <c r="J819" s="53"/>
      <c r="K819" s="53">
        <f t="shared" si="65"/>
        <v>0</v>
      </c>
    </row>
    <row r="820" spans="10:11" ht="12.75" customHeight="1" x14ac:dyDescent="0.2">
      <c r="J820" s="53"/>
      <c r="K820" s="53">
        <f t="shared" si="65"/>
        <v>0</v>
      </c>
    </row>
    <row r="821" spans="10:11" ht="12.75" customHeight="1" x14ac:dyDescent="0.2">
      <c r="J821" s="53"/>
      <c r="K821" s="53">
        <f t="shared" si="65"/>
        <v>0</v>
      </c>
    </row>
    <row r="822" spans="10:11" ht="12.75" customHeight="1" x14ac:dyDescent="0.2">
      <c r="J822" s="53"/>
      <c r="K822" s="53">
        <f t="shared" si="65"/>
        <v>0</v>
      </c>
    </row>
    <row r="823" spans="10:11" ht="12.75" customHeight="1" x14ac:dyDescent="0.2">
      <c r="J823" s="53"/>
      <c r="K823" s="53">
        <f t="shared" si="65"/>
        <v>0</v>
      </c>
    </row>
    <row r="824" spans="10:11" ht="12.75" customHeight="1" x14ac:dyDescent="0.2">
      <c r="J824" s="53"/>
      <c r="K824" s="53">
        <f t="shared" si="65"/>
        <v>0</v>
      </c>
    </row>
    <row r="825" spans="10:11" ht="12.75" customHeight="1" x14ac:dyDescent="0.2">
      <c r="J825" s="53"/>
      <c r="K825" s="53">
        <f t="shared" si="65"/>
        <v>0</v>
      </c>
    </row>
    <row r="826" spans="10:11" ht="12.75" customHeight="1" x14ac:dyDescent="0.2">
      <c r="J826" s="53"/>
      <c r="K826" s="53">
        <f t="shared" si="65"/>
        <v>0</v>
      </c>
    </row>
    <row r="827" spans="10:11" ht="12.75" customHeight="1" x14ac:dyDescent="0.2">
      <c r="J827" s="53"/>
      <c r="K827" s="53">
        <f t="shared" si="65"/>
        <v>0</v>
      </c>
    </row>
    <row r="828" spans="10:11" ht="12.75" customHeight="1" x14ac:dyDescent="0.2">
      <c r="J828" s="53"/>
      <c r="K828" s="53">
        <f t="shared" si="65"/>
        <v>0</v>
      </c>
    </row>
    <row r="829" spans="10:11" ht="12.75" customHeight="1" x14ac:dyDescent="0.2">
      <c r="J829" s="53"/>
      <c r="K829" s="53">
        <f t="shared" si="65"/>
        <v>0</v>
      </c>
    </row>
    <row r="830" spans="10:11" ht="12.75" customHeight="1" x14ac:dyDescent="0.2">
      <c r="J830" s="53"/>
      <c r="K830" s="53">
        <f t="shared" si="65"/>
        <v>0</v>
      </c>
    </row>
    <row r="831" spans="10:11" ht="12.75" customHeight="1" x14ac:dyDescent="0.2">
      <c r="J831" s="53"/>
      <c r="K831" s="53">
        <f t="shared" si="65"/>
        <v>0</v>
      </c>
    </row>
    <row r="832" spans="10:11" ht="12.75" customHeight="1" x14ac:dyDescent="0.2">
      <c r="J832" s="53"/>
      <c r="K832" s="53">
        <f t="shared" si="65"/>
        <v>0</v>
      </c>
    </row>
    <row r="833" spans="10:11" ht="12.75" customHeight="1" x14ac:dyDescent="0.2">
      <c r="J833" s="53"/>
      <c r="K833" s="53">
        <f t="shared" si="65"/>
        <v>0</v>
      </c>
    </row>
    <row r="834" spans="10:11" ht="12.75" customHeight="1" x14ac:dyDescent="0.2">
      <c r="J834" s="53"/>
      <c r="K834" s="53">
        <f t="shared" si="65"/>
        <v>0</v>
      </c>
    </row>
    <row r="835" spans="10:11" ht="12.75" customHeight="1" x14ac:dyDescent="0.2">
      <c r="J835" s="53"/>
      <c r="K835" s="53" t="e">
        <f>+#REF!</f>
        <v>#REF!</v>
      </c>
    </row>
  </sheetData>
  <sheetProtection sheet="1" formatCells="0" formatColumns="0" formatRows="0"/>
  <mergeCells count="1">
    <mergeCell ref="T13:T14"/>
  </mergeCells>
  <pageMargins left="0.78740157480314965" right="0.78740157480314965" top="1.05" bottom="0.76" header="0.21" footer="0.33"/>
  <pageSetup paperSize="9" orientation="portrait" r:id="rId1"/>
  <headerFooter alignWithMargins="0">
    <oddHeader>&amp;R&amp;G
&amp;5Centre d'Appui aux services de médiation de Dettes de la Région de Bruxelles-Capitale
www.grepa.be</oddHeader>
    <oddFooter>Page &amp;P</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835"/>
  <sheetViews>
    <sheetView topLeftCell="B1" workbookViewId="0">
      <pane xSplit="7" ySplit="16" topLeftCell="I17" activePane="bottomRight" state="frozen"/>
      <selection activeCell="B1" sqref="B1"/>
      <selection pane="topRight" activeCell="I1" sqref="I1"/>
      <selection pane="bottomLeft" activeCell="B10" sqref="B10"/>
      <selection pane="bottomRight" activeCell="R14" sqref="R14"/>
    </sheetView>
  </sheetViews>
  <sheetFormatPr baseColWidth="10" defaultColWidth="9.140625" defaultRowHeight="12.75" customHeight="1" x14ac:dyDescent="0.2"/>
  <cols>
    <col min="1" max="1" width="9.140625" style="9" hidden="1" customWidth="1"/>
    <col min="2" max="2" width="4.7109375" style="9" customWidth="1"/>
    <col min="3" max="3" width="3.7109375" style="9" hidden="1" customWidth="1"/>
    <col min="4" max="4" width="15.5703125" style="50" hidden="1" customWidth="1"/>
    <col min="5" max="5" width="11.42578125" style="9" hidden="1" customWidth="1"/>
    <col min="6" max="6" width="11.7109375" style="9" hidden="1" customWidth="1"/>
    <col min="7" max="7" width="3.7109375" style="51" hidden="1" customWidth="1"/>
    <col min="8" max="8" width="7.140625" style="54" hidden="1" customWidth="1"/>
    <col min="9" max="9" width="11.7109375" style="55" customWidth="1"/>
    <col min="10" max="10" width="18.42578125" style="55" customWidth="1"/>
    <col min="11" max="11" width="11.28515625" style="55" hidden="1" customWidth="1"/>
    <col min="12" max="12" width="10.7109375" style="57" customWidth="1"/>
    <col min="13" max="13" width="10.140625" style="58" customWidth="1"/>
    <col min="14" max="14" width="12.28515625" style="59" customWidth="1"/>
    <col min="15" max="15" width="21.28515625" style="59" customWidth="1"/>
    <col min="16" max="16" width="11.5703125" style="59" customWidth="1"/>
    <col min="17" max="17" width="3.140625" style="9" customWidth="1"/>
    <col min="18" max="18" width="30.5703125" style="9" customWidth="1"/>
    <col min="19" max="19" width="30.5703125" style="9" hidden="1" customWidth="1"/>
    <col min="20" max="21" width="9.140625" style="9" hidden="1" customWidth="1"/>
    <col min="22" max="16384" width="9.140625" style="9"/>
  </cols>
  <sheetData>
    <row r="1" spans="1:21" ht="12.75" customHeight="1" x14ac:dyDescent="0.2">
      <c r="A1" s="2"/>
      <c r="B1" s="2"/>
      <c r="C1" s="2"/>
      <c r="D1" s="3"/>
      <c r="E1" s="2"/>
      <c r="F1" s="2"/>
      <c r="G1" s="4"/>
      <c r="H1" s="5"/>
      <c r="I1" s="6"/>
      <c r="J1" s="6"/>
      <c r="K1" s="6"/>
      <c r="L1" s="3" t="s">
        <v>57</v>
      </c>
      <c r="M1" s="7"/>
      <c r="N1" s="8"/>
      <c r="O1" s="8"/>
      <c r="P1" s="8"/>
    </row>
    <row r="2" spans="1:21" ht="12.75" customHeight="1" x14ac:dyDescent="0.2">
      <c r="A2" s="2"/>
      <c r="B2" s="2"/>
      <c r="C2" s="2"/>
      <c r="D2" s="3"/>
      <c r="E2" s="2"/>
      <c r="F2" s="2"/>
      <c r="G2" s="4"/>
      <c r="H2" s="5"/>
      <c r="I2" s="6"/>
      <c r="J2" s="6"/>
      <c r="K2" s="6"/>
      <c r="L2" s="3"/>
      <c r="M2" s="7"/>
      <c r="N2" s="8"/>
      <c r="O2" s="8"/>
      <c r="P2" s="8"/>
    </row>
    <row r="3" spans="1:21" ht="12.75" customHeight="1" x14ac:dyDescent="0.2">
      <c r="A3" s="2"/>
      <c r="B3" s="2"/>
      <c r="C3" s="2"/>
      <c r="D3" s="3"/>
      <c r="E3" s="2"/>
      <c r="F3" s="2"/>
      <c r="G3" s="4"/>
      <c r="H3" s="5"/>
      <c r="I3" s="3" t="s">
        <v>34</v>
      </c>
      <c r="J3" s="6"/>
      <c r="K3" s="6"/>
      <c r="L3" s="146"/>
      <c r="M3" s="7"/>
      <c r="P3" s="8"/>
    </row>
    <row r="4" spans="1:21" ht="12.75" customHeight="1" x14ac:dyDescent="0.2">
      <c r="A4" s="2"/>
      <c r="B4" s="2"/>
      <c r="C4" s="2"/>
      <c r="D4" s="3"/>
      <c r="E4" s="2"/>
      <c r="F4" s="2"/>
      <c r="G4" s="4"/>
      <c r="H4" s="5"/>
      <c r="I4" s="3"/>
      <c r="J4" s="6"/>
      <c r="K4" s="6"/>
      <c r="L4" s="10"/>
      <c r="M4" s="7"/>
      <c r="N4" s="8"/>
      <c r="O4" s="8"/>
      <c r="P4" s="8"/>
    </row>
    <row r="5" spans="1:21" ht="12.75" customHeight="1" x14ac:dyDescent="0.2">
      <c r="A5" s="2"/>
      <c r="B5" s="2"/>
      <c r="C5" s="2"/>
      <c r="D5" s="3"/>
      <c r="E5" s="2"/>
      <c r="F5" s="2"/>
      <c r="G5" s="4"/>
      <c r="H5" s="5"/>
      <c r="I5" s="3" t="s">
        <v>4</v>
      </c>
      <c r="J5" s="90" t="str">
        <f>IF(P15="","",((1+N15)^12)-1)</f>
        <v/>
      </c>
      <c r="K5" s="6"/>
      <c r="L5" s="10"/>
      <c r="M5" s="7"/>
      <c r="N5" s="8" t="s">
        <v>29</v>
      </c>
      <c r="O5" s="72">
        <f>Intro!B1</f>
        <v>0</v>
      </c>
      <c r="P5" s="8"/>
    </row>
    <row r="6" spans="1:21" ht="12.75" customHeight="1" x14ac:dyDescent="0.2">
      <c r="A6" s="2"/>
      <c r="B6" s="2"/>
      <c r="C6" s="2"/>
      <c r="D6" s="3"/>
      <c r="E6" s="2"/>
      <c r="F6" s="2"/>
      <c r="G6" s="4"/>
      <c r="H6" s="5"/>
      <c r="I6" s="3"/>
      <c r="J6" s="70"/>
      <c r="K6" s="6"/>
      <c r="L6" s="10"/>
      <c r="M6" s="7"/>
      <c r="N6" s="8"/>
      <c r="O6" s="8"/>
      <c r="P6" s="8"/>
    </row>
    <row r="7" spans="1:21" ht="12.75" customHeight="1" x14ac:dyDescent="0.2">
      <c r="A7" s="2"/>
      <c r="B7" s="2"/>
      <c r="C7" s="2"/>
      <c r="D7" s="3"/>
      <c r="E7" s="2"/>
      <c r="F7" s="2"/>
      <c r="G7" s="4"/>
      <c r="H7" s="5"/>
      <c r="I7" s="3" t="s">
        <v>36</v>
      </c>
      <c r="J7" s="70"/>
      <c r="K7" s="6"/>
      <c r="L7" s="149"/>
      <c r="M7" s="9"/>
      <c r="N7" s="95" t="s">
        <v>42</v>
      </c>
      <c r="O7" s="96"/>
      <c r="P7" s="97" t="e">
        <f>SUM(P8:P9)</f>
        <v>#VALUE!</v>
      </c>
    </row>
    <row r="8" spans="1:21" ht="12.75" customHeight="1" x14ac:dyDescent="0.2">
      <c r="A8" s="2"/>
      <c r="B8" s="2"/>
      <c r="C8" s="2"/>
      <c r="D8" s="3"/>
      <c r="E8" s="2"/>
      <c r="F8" s="2"/>
      <c r="G8" s="4"/>
      <c r="H8" s="5"/>
      <c r="I8" s="7" t="s">
        <v>37</v>
      </c>
      <c r="J8" s="8"/>
      <c r="K8" s="8"/>
      <c r="L8" s="91">
        <f>VLOOKUP(O5,J:J,1)</f>
        <v>0</v>
      </c>
      <c r="M8" s="7"/>
      <c r="N8" s="3"/>
      <c r="O8" s="105" t="s">
        <v>41</v>
      </c>
      <c r="P8" s="106" t="e">
        <f>VLOOKUP(L8,J19:P378,7)</f>
        <v>#VALUE!</v>
      </c>
    </row>
    <row r="9" spans="1:21" ht="12.75" customHeight="1" x14ac:dyDescent="0.2">
      <c r="A9" s="2"/>
      <c r="B9" s="2"/>
      <c r="C9" s="2"/>
      <c r="D9" s="3"/>
      <c r="E9" s="2"/>
      <c r="F9" s="2"/>
      <c r="G9" s="4"/>
      <c r="H9" s="5"/>
      <c r="I9" s="3" t="s">
        <v>40</v>
      </c>
      <c r="J9" s="70"/>
      <c r="K9" s="6"/>
      <c r="L9" s="93" t="e">
        <f>EDATE(L7,I15-1)</f>
        <v>#NUM!</v>
      </c>
      <c r="M9" s="7"/>
      <c r="N9" s="94"/>
      <c r="O9" s="107" t="s">
        <v>18</v>
      </c>
      <c r="P9" s="106" t="e">
        <f>IF(L7&lt;Intro!B2,IF(P15&lt;7500,P8*(((1+J5)^(2/12))-1),P8*(((1+J5)^(3/12))-1)),IF((L9-L8)&gt;365,P8*0.01,P8*0.005))</f>
        <v>#VALUE!</v>
      </c>
    </row>
    <row r="10" spans="1:21" ht="12.75" customHeight="1" x14ac:dyDescent="0.2">
      <c r="A10" s="2"/>
      <c r="B10" s="2"/>
      <c r="C10" s="2"/>
      <c r="D10" s="3"/>
      <c r="E10" s="2"/>
      <c r="F10" s="2"/>
      <c r="G10" s="4"/>
      <c r="H10" s="5"/>
      <c r="I10" s="6"/>
      <c r="J10" s="6"/>
      <c r="K10" s="6"/>
      <c r="L10" s="11"/>
      <c r="M10" s="7"/>
      <c r="N10" s="74"/>
      <c r="O10" s="74"/>
      <c r="P10" s="8"/>
    </row>
    <row r="11" spans="1:21" ht="12.75" customHeight="1" x14ac:dyDescent="0.2">
      <c r="A11" s="2"/>
      <c r="B11" s="2"/>
      <c r="C11" s="2"/>
      <c r="D11" s="3"/>
      <c r="E11" s="2"/>
      <c r="F11" s="2"/>
      <c r="G11" s="4"/>
      <c r="H11" s="5"/>
      <c r="I11" s="9"/>
      <c r="J11" s="6"/>
      <c r="K11" s="6"/>
      <c r="L11" s="11"/>
      <c r="M11" s="7"/>
      <c r="N11" s="102" t="s">
        <v>43</v>
      </c>
      <c r="O11" s="103"/>
      <c r="P11" s="104" t="e">
        <f>P8+U13</f>
        <v>#VALUE!</v>
      </c>
    </row>
    <row r="12" spans="1:21" ht="12.75" customHeight="1" x14ac:dyDescent="0.2">
      <c r="A12" s="2"/>
      <c r="B12" s="2"/>
      <c r="C12" s="2"/>
      <c r="D12" s="3"/>
      <c r="E12" s="2"/>
      <c r="F12" s="2"/>
      <c r="G12" s="4"/>
      <c r="H12" s="5"/>
      <c r="I12" s="9"/>
      <c r="J12" s="6"/>
      <c r="K12" s="6"/>
      <c r="L12" s="11"/>
      <c r="M12" s="7"/>
      <c r="N12" s="163"/>
      <c r="O12" s="161" t="s">
        <v>80</v>
      </c>
      <c r="P12" s="162">
        <f>I15-S18</f>
        <v>-1</v>
      </c>
    </row>
    <row r="13" spans="1:21" ht="12.75" customHeight="1" thickBot="1" x14ac:dyDescent="0.25">
      <c r="A13" s="2"/>
      <c r="B13" s="2"/>
      <c r="C13" s="2"/>
      <c r="D13" s="3"/>
      <c r="E13" s="2"/>
      <c r="F13" s="2"/>
      <c r="G13" s="4"/>
      <c r="H13" s="5"/>
      <c r="I13" s="6"/>
      <c r="J13" s="6"/>
      <c r="K13" s="6"/>
      <c r="L13" s="11"/>
      <c r="M13" s="7"/>
      <c r="N13" s="8"/>
      <c r="O13" s="8"/>
      <c r="P13" s="8"/>
      <c r="T13" s="184" t="s">
        <v>20</v>
      </c>
      <c r="U13" s="68">
        <f>SUMIF($J:$J,"&gt;"&amp;L8,$N:$N)</f>
        <v>0</v>
      </c>
    </row>
    <row r="14" spans="1:21" s="55" customFormat="1" ht="34.5" customHeight="1" x14ac:dyDescent="0.2">
      <c r="A14" s="6"/>
      <c r="B14" s="6"/>
      <c r="C14" s="6"/>
      <c r="D14" s="6"/>
      <c r="E14" s="6"/>
      <c r="F14" s="6"/>
      <c r="G14" s="108"/>
      <c r="H14" s="109"/>
      <c r="I14" s="69" t="s">
        <v>35</v>
      </c>
      <c r="J14" s="13" t="s">
        <v>6</v>
      </c>
      <c r="K14" s="14"/>
      <c r="L14" s="15" t="s">
        <v>3</v>
      </c>
      <c r="M14" s="110" t="s">
        <v>7</v>
      </c>
      <c r="N14" s="17" t="s">
        <v>8</v>
      </c>
      <c r="O14" s="111" t="s">
        <v>9</v>
      </c>
      <c r="P14" s="19" t="s">
        <v>1</v>
      </c>
      <c r="R14" s="112"/>
      <c r="S14" s="61"/>
      <c r="T14" s="184"/>
    </row>
    <row r="15" spans="1:21" s="55" customFormat="1" ht="12.75" customHeight="1" thickBot="1" x14ac:dyDescent="0.25">
      <c r="A15" s="6"/>
      <c r="B15" s="6"/>
      <c r="C15" s="6"/>
      <c r="D15" s="6"/>
      <c r="E15" s="6"/>
      <c r="F15" s="6"/>
      <c r="G15" s="108"/>
      <c r="H15" s="109"/>
      <c r="I15" s="150"/>
      <c r="J15" s="20"/>
      <c r="K15" s="21"/>
      <c r="L15" s="151"/>
      <c r="M15" s="113"/>
      <c r="N15" s="114" t="str">
        <f>IF(P15="","",RATE(I15,-L15,P15))</f>
        <v/>
      </c>
      <c r="O15" s="115"/>
      <c r="P15" s="152"/>
      <c r="S15" s="9"/>
    </row>
    <row r="16" spans="1:21" ht="12.75" customHeight="1" x14ac:dyDescent="0.2">
      <c r="A16" s="2"/>
      <c r="B16" s="2"/>
      <c r="C16" s="2"/>
      <c r="D16" s="3"/>
      <c r="E16" s="2"/>
      <c r="F16" s="2"/>
      <c r="G16" s="4"/>
      <c r="H16" s="5"/>
      <c r="I16" s="6"/>
      <c r="J16" s="6"/>
      <c r="K16" s="6"/>
      <c r="L16" s="11"/>
      <c r="M16" s="7"/>
      <c r="N16" s="8"/>
      <c r="O16" s="8"/>
      <c r="P16" s="8"/>
    </row>
    <row r="17" spans="1:19" s="32" customFormat="1" ht="21.75" customHeight="1" x14ac:dyDescent="0.2">
      <c r="A17" s="25"/>
      <c r="B17" s="25"/>
      <c r="C17" s="25"/>
      <c r="D17" s="26"/>
      <c r="E17" s="25"/>
      <c r="F17" s="25"/>
      <c r="G17" s="27"/>
      <c r="H17" s="28"/>
      <c r="I17" s="29"/>
      <c r="J17" s="29"/>
      <c r="K17" s="29"/>
      <c r="L17" s="30"/>
      <c r="M17" s="31"/>
      <c r="N17" s="30"/>
      <c r="O17" s="30"/>
      <c r="P17" s="30"/>
    </row>
    <row r="18" spans="1:19" ht="12.75" customHeight="1" x14ac:dyDescent="0.2">
      <c r="A18" s="2"/>
      <c r="B18" s="2"/>
      <c r="C18" s="2"/>
      <c r="D18" s="3"/>
      <c r="E18" s="2"/>
      <c r="F18" s="2"/>
      <c r="G18" s="4"/>
      <c r="H18" s="5"/>
      <c r="I18" s="6"/>
      <c r="J18" s="6"/>
      <c r="K18" s="33"/>
      <c r="L18" s="11"/>
      <c r="M18" s="7"/>
      <c r="N18" s="8"/>
      <c r="O18" s="8"/>
      <c r="P18" s="8"/>
      <c r="S18" s="160">
        <f>VLOOKUP(L8,J19:S378,10)</f>
        <v>1</v>
      </c>
    </row>
    <row r="19" spans="1:19" ht="12.75" customHeight="1" x14ac:dyDescent="0.2">
      <c r="A19" s="2"/>
      <c r="B19" s="2"/>
      <c r="C19" s="2"/>
      <c r="D19" s="3"/>
      <c r="E19" s="34"/>
      <c r="F19" s="35"/>
      <c r="G19" s="2"/>
      <c r="H19" s="36">
        <f t="shared" ref="H19:H82" si="0">I19/12</f>
        <v>8.3333333333333329E-2</v>
      </c>
      <c r="I19" s="37">
        <v>1</v>
      </c>
      <c r="J19" s="38">
        <f>L7</f>
        <v>0</v>
      </c>
      <c r="K19" s="38">
        <f>IF(J20="",0,J20)</f>
        <v>0</v>
      </c>
      <c r="L19" s="39">
        <f>IF(J19="","",$L$15)</f>
        <v>0</v>
      </c>
      <c r="M19" s="40">
        <f>P15</f>
        <v>0</v>
      </c>
      <c r="N19" s="40" t="e">
        <f>IF(I19&lt;&gt;"",$N$15*M19,"")</f>
        <v>#VALUE!</v>
      </c>
      <c r="O19" s="40" t="e">
        <f>IF(I19&lt;&gt;"",L19-N19,"")</f>
        <v>#VALUE!</v>
      </c>
      <c r="P19" s="40" t="e">
        <f>IF(I19&lt;&gt;"",M19-O19,"")</f>
        <v>#VALUE!</v>
      </c>
      <c r="S19" s="9">
        <f>I19</f>
        <v>1</v>
      </c>
    </row>
    <row r="20" spans="1:19" ht="12.75" customHeight="1" x14ac:dyDescent="0.2">
      <c r="A20" s="2"/>
      <c r="B20" s="2"/>
      <c r="C20" s="2"/>
      <c r="D20" s="41"/>
      <c r="E20" s="42"/>
      <c r="F20" s="43"/>
      <c r="G20" s="2"/>
      <c r="H20" s="36" t="e">
        <f t="shared" si="0"/>
        <v>#VALUE!</v>
      </c>
      <c r="I20" s="37" t="str">
        <f>IF(I19&gt;=$I$15,"",I19+1)</f>
        <v/>
      </c>
      <c r="J20" s="38" t="str">
        <f t="shared" ref="J20:J84" si="1">IF(I20="","",EDATE($J$19,I19))</f>
        <v/>
      </c>
      <c r="K20" s="38">
        <f t="shared" ref="K20:K83" si="2">IF(J21="",0,J21)</f>
        <v>0</v>
      </c>
      <c r="L20" s="39" t="str">
        <f t="shared" ref="L20:L83" si="3">IF(J20="","",$L$15)</f>
        <v/>
      </c>
      <c r="M20" s="40" t="str">
        <f>IF(I20&lt;&gt;"",P19,"")</f>
        <v/>
      </c>
      <c r="N20" s="40" t="str">
        <f t="shared" ref="N20:N83" si="4">IF(I20&lt;&gt;"",$N$15*M20,"")</f>
        <v/>
      </c>
      <c r="O20" s="40" t="str">
        <f t="shared" ref="O20:O83" si="5">IF(I20&lt;&gt;"",L20-N20,"")</f>
        <v/>
      </c>
      <c r="P20" s="40" t="str">
        <f t="shared" ref="P20:P83" si="6">IF(I20&lt;&gt;"",M20-O20,"")</f>
        <v/>
      </c>
      <c r="S20" s="9" t="str">
        <f t="shared" ref="S20:S83" si="7">I20</f>
        <v/>
      </c>
    </row>
    <row r="21" spans="1:19" ht="12.75" customHeight="1" x14ac:dyDescent="0.2">
      <c r="A21" s="2"/>
      <c r="B21" s="2"/>
      <c r="C21" s="2"/>
      <c r="D21" s="41"/>
      <c r="E21" s="42"/>
      <c r="F21" s="44"/>
      <c r="G21" s="2"/>
      <c r="H21" s="36" t="e">
        <f t="shared" si="0"/>
        <v>#VALUE!</v>
      </c>
      <c r="I21" s="37" t="str">
        <f t="shared" ref="I21:I84" si="8">IF(I20&gt;=$I$15,"",I20+1)</f>
        <v/>
      </c>
      <c r="J21" s="38" t="str">
        <f t="shared" si="1"/>
        <v/>
      </c>
      <c r="K21" s="38">
        <f t="shared" si="2"/>
        <v>0</v>
      </c>
      <c r="L21" s="39" t="str">
        <f t="shared" si="3"/>
        <v/>
      </c>
      <c r="M21" s="40" t="str">
        <f t="shared" ref="M21:M77" si="9">IF(I21&lt;&gt;"",P20,"")</f>
        <v/>
      </c>
      <c r="N21" s="40" t="str">
        <f t="shared" si="4"/>
        <v/>
      </c>
      <c r="O21" s="40" t="str">
        <f t="shared" si="5"/>
        <v/>
      </c>
      <c r="P21" s="40" t="str">
        <f t="shared" si="6"/>
        <v/>
      </c>
      <c r="S21" s="9" t="str">
        <f t="shared" si="7"/>
        <v/>
      </c>
    </row>
    <row r="22" spans="1:19" ht="12.75" customHeight="1" x14ac:dyDescent="0.2">
      <c r="A22" s="2"/>
      <c r="B22" s="2"/>
      <c r="C22" s="2"/>
      <c r="D22" s="41"/>
      <c r="E22" s="42"/>
      <c r="F22" s="42"/>
      <c r="G22" s="2"/>
      <c r="H22" s="36" t="e">
        <f t="shared" si="0"/>
        <v>#VALUE!</v>
      </c>
      <c r="I22" s="37" t="str">
        <f t="shared" si="8"/>
        <v/>
      </c>
      <c r="J22" s="38" t="str">
        <f t="shared" si="1"/>
        <v/>
      </c>
      <c r="K22" s="38">
        <f t="shared" si="2"/>
        <v>0</v>
      </c>
      <c r="L22" s="39" t="str">
        <f t="shared" si="3"/>
        <v/>
      </c>
      <c r="M22" s="40" t="str">
        <f t="shared" si="9"/>
        <v/>
      </c>
      <c r="N22" s="40" t="str">
        <f t="shared" si="4"/>
        <v/>
      </c>
      <c r="O22" s="40" t="str">
        <f t="shared" si="5"/>
        <v/>
      </c>
      <c r="P22" s="40" t="str">
        <f t="shared" si="6"/>
        <v/>
      </c>
      <c r="S22" s="9" t="str">
        <f t="shared" si="7"/>
        <v/>
      </c>
    </row>
    <row r="23" spans="1:19" ht="12.75" customHeight="1" x14ac:dyDescent="0.2">
      <c r="A23" s="2"/>
      <c r="B23" s="2"/>
      <c r="C23" s="2"/>
      <c r="D23" s="3"/>
      <c r="E23" s="2"/>
      <c r="F23" s="45"/>
      <c r="G23" s="2"/>
      <c r="H23" s="36" t="e">
        <f t="shared" si="0"/>
        <v>#VALUE!</v>
      </c>
      <c r="I23" s="37" t="str">
        <f t="shared" si="8"/>
        <v/>
      </c>
      <c r="J23" s="38" t="str">
        <f t="shared" si="1"/>
        <v/>
      </c>
      <c r="K23" s="38">
        <f t="shared" si="2"/>
        <v>0</v>
      </c>
      <c r="L23" s="39" t="str">
        <f t="shared" si="3"/>
        <v/>
      </c>
      <c r="M23" s="40" t="str">
        <f t="shared" si="9"/>
        <v/>
      </c>
      <c r="N23" s="40" t="str">
        <f t="shared" si="4"/>
        <v/>
      </c>
      <c r="O23" s="40" t="str">
        <f t="shared" si="5"/>
        <v/>
      </c>
      <c r="P23" s="40" t="str">
        <f t="shared" si="6"/>
        <v/>
      </c>
      <c r="S23" s="9" t="str">
        <f t="shared" si="7"/>
        <v/>
      </c>
    </row>
    <row r="24" spans="1:19" ht="12.75" customHeight="1" x14ac:dyDescent="0.2">
      <c r="A24" s="2"/>
      <c r="B24" s="2"/>
      <c r="C24" s="2"/>
      <c r="D24" s="41"/>
      <c r="E24" s="42"/>
      <c r="F24" s="46"/>
      <c r="G24" s="2"/>
      <c r="H24" s="36" t="e">
        <f t="shared" si="0"/>
        <v>#VALUE!</v>
      </c>
      <c r="I24" s="37" t="str">
        <f t="shared" si="8"/>
        <v/>
      </c>
      <c r="J24" s="38" t="str">
        <f t="shared" si="1"/>
        <v/>
      </c>
      <c r="K24" s="38">
        <f t="shared" si="2"/>
        <v>0</v>
      </c>
      <c r="L24" s="39" t="str">
        <f t="shared" si="3"/>
        <v/>
      </c>
      <c r="M24" s="40" t="str">
        <f t="shared" si="9"/>
        <v/>
      </c>
      <c r="N24" s="40" t="str">
        <f t="shared" si="4"/>
        <v/>
      </c>
      <c r="O24" s="40" t="str">
        <f t="shared" si="5"/>
        <v/>
      </c>
      <c r="P24" s="40" t="str">
        <f t="shared" si="6"/>
        <v/>
      </c>
      <c r="S24" s="9" t="str">
        <f t="shared" si="7"/>
        <v/>
      </c>
    </row>
    <row r="25" spans="1:19" ht="12.75" customHeight="1" x14ac:dyDescent="0.2">
      <c r="A25" s="2"/>
      <c r="B25" s="2"/>
      <c r="C25" s="2"/>
      <c r="D25" s="41"/>
      <c r="E25" s="42"/>
      <c r="F25" s="47"/>
      <c r="G25" s="2"/>
      <c r="H25" s="36" t="e">
        <f t="shared" si="0"/>
        <v>#VALUE!</v>
      </c>
      <c r="I25" s="37" t="str">
        <f t="shared" si="8"/>
        <v/>
      </c>
      <c r="J25" s="38" t="str">
        <f t="shared" si="1"/>
        <v/>
      </c>
      <c r="K25" s="38">
        <f t="shared" si="2"/>
        <v>0</v>
      </c>
      <c r="L25" s="39" t="str">
        <f t="shared" si="3"/>
        <v/>
      </c>
      <c r="M25" s="40" t="str">
        <f t="shared" si="9"/>
        <v/>
      </c>
      <c r="N25" s="40" t="str">
        <f t="shared" si="4"/>
        <v/>
      </c>
      <c r="O25" s="40" t="str">
        <f t="shared" si="5"/>
        <v/>
      </c>
      <c r="P25" s="40" t="str">
        <f t="shared" si="6"/>
        <v/>
      </c>
      <c r="S25" s="9" t="str">
        <f t="shared" si="7"/>
        <v/>
      </c>
    </row>
    <row r="26" spans="1:19" ht="12.75" customHeight="1" x14ac:dyDescent="0.2">
      <c r="A26" s="2"/>
      <c r="B26" s="2"/>
      <c r="C26" s="2"/>
      <c r="D26" s="3"/>
      <c r="E26" s="2"/>
      <c r="F26" s="2"/>
      <c r="G26" s="2"/>
      <c r="H26" s="36" t="e">
        <f t="shared" si="0"/>
        <v>#VALUE!</v>
      </c>
      <c r="I26" s="37" t="str">
        <f t="shared" si="8"/>
        <v/>
      </c>
      <c r="J26" s="38" t="str">
        <f t="shared" si="1"/>
        <v/>
      </c>
      <c r="K26" s="38">
        <f t="shared" si="2"/>
        <v>0</v>
      </c>
      <c r="L26" s="39" t="str">
        <f t="shared" si="3"/>
        <v/>
      </c>
      <c r="M26" s="40" t="str">
        <f t="shared" si="9"/>
        <v/>
      </c>
      <c r="N26" s="40" t="str">
        <f t="shared" si="4"/>
        <v/>
      </c>
      <c r="O26" s="40" t="str">
        <f t="shared" si="5"/>
        <v/>
      </c>
      <c r="P26" s="40" t="str">
        <f t="shared" si="6"/>
        <v/>
      </c>
      <c r="S26" s="9" t="str">
        <f t="shared" si="7"/>
        <v/>
      </c>
    </row>
    <row r="27" spans="1:19" ht="12.75" customHeight="1" x14ac:dyDescent="0.2">
      <c r="A27" s="2"/>
      <c r="B27" s="2"/>
      <c r="C27" s="2"/>
      <c r="D27" s="3"/>
      <c r="E27" s="2"/>
      <c r="F27" s="2"/>
      <c r="G27" s="2"/>
      <c r="H27" s="36" t="e">
        <f t="shared" si="0"/>
        <v>#VALUE!</v>
      </c>
      <c r="I27" s="37" t="str">
        <f t="shared" si="8"/>
        <v/>
      </c>
      <c r="J27" s="38" t="str">
        <f t="shared" si="1"/>
        <v/>
      </c>
      <c r="K27" s="38">
        <f t="shared" si="2"/>
        <v>0</v>
      </c>
      <c r="L27" s="39" t="str">
        <f t="shared" si="3"/>
        <v/>
      </c>
      <c r="M27" s="40" t="str">
        <f t="shared" si="9"/>
        <v/>
      </c>
      <c r="N27" s="40" t="str">
        <f t="shared" si="4"/>
        <v/>
      </c>
      <c r="O27" s="40" t="str">
        <f t="shared" si="5"/>
        <v/>
      </c>
      <c r="P27" s="40" t="str">
        <f t="shared" si="6"/>
        <v/>
      </c>
      <c r="S27" s="9" t="str">
        <f t="shared" si="7"/>
        <v/>
      </c>
    </row>
    <row r="28" spans="1:19" ht="12.75" customHeight="1" x14ac:dyDescent="0.2">
      <c r="A28" s="2"/>
      <c r="B28" s="2"/>
      <c r="C28" s="2"/>
      <c r="D28" s="3" t="s">
        <v>2</v>
      </c>
      <c r="E28" s="2"/>
      <c r="F28" s="8" t="e">
        <f>SUM(N19:N835)</f>
        <v>#VALUE!</v>
      </c>
      <c r="G28" s="2"/>
      <c r="H28" s="36" t="e">
        <f t="shared" si="0"/>
        <v>#VALUE!</v>
      </c>
      <c r="I28" s="37" t="str">
        <f t="shared" si="8"/>
        <v/>
      </c>
      <c r="J28" s="38" t="str">
        <f t="shared" si="1"/>
        <v/>
      </c>
      <c r="K28" s="38">
        <f t="shared" si="2"/>
        <v>0</v>
      </c>
      <c r="L28" s="39" t="str">
        <f t="shared" si="3"/>
        <v/>
      </c>
      <c r="M28" s="40" t="str">
        <f t="shared" si="9"/>
        <v/>
      </c>
      <c r="N28" s="40" t="str">
        <f t="shared" si="4"/>
        <v/>
      </c>
      <c r="O28" s="40" t="str">
        <f t="shared" si="5"/>
        <v/>
      </c>
      <c r="P28" s="40" t="str">
        <f t="shared" si="6"/>
        <v/>
      </c>
      <c r="S28" s="9" t="str">
        <f t="shared" si="7"/>
        <v/>
      </c>
    </row>
    <row r="29" spans="1:19" ht="12.75" customHeight="1" x14ac:dyDescent="0.2">
      <c r="A29" s="2"/>
      <c r="B29" s="2"/>
      <c r="C29" s="2"/>
      <c r="D29" s="3"/>
      <c r="E29" s="2"/>
      <c r="F29" s="2"/>
      <c r="G29" s="2"/>
      <c r="H29" s="36" t="e">
        <f t="shared" si="0"/>
        <v>#VALUE!</v>
      </c>
      <c r="I29" s="37" t="str">
        <f t="shared" si="8"/>
        <v/>
      </c>
      <c r="J29" s="38" t="str">
        <f t="shared" si="1"/>
        <v/>
      </c>
      <c r="K29" s="38">
        <f t="shared" si="2"/>
        <v>0</v>
      </c>
      <c r="L29" s="39" t="str">
        <f t="shared" si="3"/>
        <v/>
      </c>
      <c r="M29" s="40" t="str">
        <f t="shared" si="9"/>
        <v/>
      </c>
      <c r="N29" s="40" t="str">
        <f t="shared" si="4"/>
        <v/>
      </c>
      <c r="O29" s="40" t="str">
        <f t="shared" si="5"/>
        <v/>
      </c>
      <c r="P29" s="40" t="str">
        <f t="shared" si="6"/>
        <v/>
      </c>
      <c r="S29" s="9" t="str">
        <f t="shared" si="7"/>
        <v/>
      </c>
    </row>
    <row r="30" spans="1:19" ht="12.75" customHeight="1" x14ac:dyDescent="0.2">
      <c r="A30" s="2"/>
      <c r="B30" s="2"/>
      <c r="C30" s="2"/>
      <c r="D30" s="41"/>
      <c r="E30" s="42"/>
      <c r="F30" s="2"/>
      <c r="G30" s="2"/>
      <c r="H30" s="36" t="e">
        <f t="shared" si="0"/>
        <v>#VALUE!</v>
      </c>
      <c r="I30" s="37" t="str">
        <f t="shared" si="8"/>
        <v/>
      </c>
      <c r="J30" s="38" t="str">
        <f t="shared" si="1"/>
        <v/>
      </c>
      <c r="K30" s="38">
        <f t="shared" si="2"/>
        <v>0</v>
      </c>
      <c r="L30" s="39" t="str">
        <f t="shared" si="3"/>
        <v/>
      </c>
      <c r="M30" s="40" t="str">
        <f t="shared" si="9"/>
        <v/>
      </c>
      <c r="N30" s="40" t="str">
        <f t="shared" si="4"/>
        <v/>
      </c>
      <c r="O30" s="40" t="str">
        <f t="shared" si="5"/>
        <v/>
      </c>
      <c r="P30" s="40" t="str">
        <f t="shared" si="6"/>
        <v/>
      </c>
      <c r="S30" s="9" t="str">
        <f t="shared" si="7"/>
        <v/>
      </c>
    </row>
    <row r="31" spans="1:19" ht="12.75" customHeight="1" x14ac:dyDescent="0.2">
      <c r="A31" s="2"/>
      <c r="B31" s="2"/>
      <c r="C31" s="2"/>
      <c r="D31" s="3"/>
      <c r="E31" s="2"/>
      <c r="F31" s="2"/>
      <c r="G31" s="2"/>
      <c r="H31" s="36" t="e">
        <f t="shared" si="0"/>
        <v>#VALUE!</v>
      </c>
      <c r="I31" s="37" t="str">
        <f t="shared" si="8"/>
        <v/>
      </c>
      <c r="J31" s="38" t="str">
        <f t="shared" si="1"/>
        <v/>
      </c>
      <c r="K31" s="38">
        <f t="shared" si="2"/>
        <v>0</v>
      </c>
      <c r="L31" s="39" t="str">
        <f t="shared" si="3"/>
        <v/>
      </c>
      <c r="M31" s="40" t="str">
        <f t="shared" si="9"/>
        <v/>
      </c>
      <c r="N31" s="40" t="str">
        <f t="shared" si="4"/>
        <v/>
      </c>
      <c r="O31" s="40" t="str">
        <f t="shared" si="5"/>
        <v/>
      </c>
      <c r="P31" s="40" t="str">
        <f t="shared" si="6"/>
        <v/>
      </c>
      <c r="S31" s="9" t="str">
        <f t="shared" si="7"/>
        <v/>
      </c>
    </row>
    <row r="32" spans="1:19" ht="12.75" customHeight="1" x14ac:dyDescent="0.2">
      <c r="A32" s="2"/>
      <c r="B32" s="2"/>
      <c r="C32" s="2"/>
      <c r="D32" s="3"/>
      <c r="E32" s="2"/>
      <c r="F32" s="2"/>
      <c r="G32" s="2"/>
      <c r="H32" s="36" t="e">
        <f t="shared" si="0"/>
        <v>#VALUE!</v>
      </c>
      <c r="I32" s="37" t="str">
        <f t="shared" si="8"/>
        <v/>
      </c>
      <c r="J32" s="38" t="str">
        <f t="shared" si="1"/>
        <v/>
      </c>
      <c r="K32" s="38">
        <f t="shared" si="2"/>
        <v>0</v>
      </c>
      <c r="L32" s="39" t="str">
        <f t="shared" si="3"/>
        <v/>
      </c>
      <c r="M32" s="40" t="str">
        <f t="shared" si="9"/>
        <v/>
      </c>
      <c r="N32" s="40" t="str">
        <f t="shared" si="4"/>
        <v/>
      </c>
      <c r="O32" s="40" t="str">
        <f t="shared" si="5"/>
        <v/>
      </c>
      <c r="P32" s="40" t="str">
        <f t="shared" si="6"/>
        <v/>
      </c>
      <c r="S32" s="9" t="str">
        <f t="shared" si="7"/>
        <v/>
      </c>
    </row>
    <row r="33" spans="1:19" ht="12.75" customHeight="1" x14ac:dyDescent="0.2">
      <c r="A33" s="2"/>
      <c r="B33" s="2"/>
      <c r="C33" s="2"/>
      <c r="D33" s="3"/>
      <c r="E33" s="2"/>
      <c r="F33" s="2"/>
      <c r="G33" s="4"/>
      <c r="H33" s="36" t="e">
        <f t="shared" si="0"/>
        <v>#VALUE!</v>
      </c>
      <c r="I33" s="37" t="str">
        <f t="shared" si="8"/>
        <v/>
      </c>
      <c r="J33" s="38" t="str">
        <f t="shared" si="1"/>
        <v/>
      </c>
      <c r="K33" s="38">
        <f t="shared" si="2"/>
        <v>0</v>
      </c>
      <c r="L33" s="39" t="str">
        <f t="shared" si="3"/>
        <v/>
      </c>
      <c r="M33" s="40" t="str">
        <f t="shared" si="9"/>
        <v/>
      </c>
      <c r="N33" s="40" t="str">
        <f t="shared" si="4"/>
        <v/>
      </c>
      <c r="O33" s="40" t="str">
        <f t="shared" si="5"/>
        <v/>
      </c>
      <c r="P33" s="40" t="str">
        <f t="shared" si="6"/>
        <v/>
      </c>
      <c r="S33" s="9" t="str">
        <f t="shared" si="7"/>
        <v/>
      </c>
    </row>
    <row r="34" spans="1:19" ht="12.75" customHeight="1" x14ac:dyDescent="0.2">
      <c r="A34" s="2"/>
      <c r="B34" s="2"/>
      <c r="C34" s="2"/>
      <c r="D34" s="3"/>
      <c r="E34" s="2"/>
      <c r="F34" s="2"/>
      <c r="G34" s="4"/>
      <c r="H34" s="36" t="e">
        <f t="shared" si="0"/>
        <v>#VALUE!</v>
      </c>
      <c r="I34" s="37" t="str">
        <f t="shared" si="8"/>
        <v/>
      </c>
      <c r="J34" s="38" t="str">
        <f t="shared" si="1"/>
        <v/>
      </c>
      <c r="K34" s="38">
        <f t="shared" si="2"/>
        <v>0</v>
      </c>
      <c r="L34" s="39" t="str">
        <f t="shared" si="3"/>
        <v/>
      </c>
      <c r="M34" s="40" t="str">
        <f t="shared" si="9"/>
        <v/>
      </c>
      <c r="N34" s="40" t="str">
        <f t="shared" si="4"/>
        <v/>
      </c>
      <c r="O34" s="40" t="str">
        <f t="shared" si="5"/>
        <v/>
      </c>
      <c r="P34" s="40" t="str">
        <f t="shared" si="6"/>
        <v/>
      </c>
      <c r="S34" s="9" t="str">
        <f t="shared" si="7"/>
        <v/>
      </c>
    </row>
    <row r="35" spans="1:19" ht="12.75" customHeight="1" x14ac:dyDescent="0.2">
      <c r="A35" s="2"/>
      <c r="B35" s="2"/>
      <c r="C35" s="2"/>
      <c r="D35" s="3"/>
      <c r="E35" s="2"/>
      <c r="F35" s="2"/>
      <c r="G35" s="4"/>
      <c r="H35" s="36" t="e">
        <f t="shared" si="0"/>
        <v>#VALUE!</v>
      </c>
      <c r="I35" s="37" t="str">
        <f t="shared" si="8"/>
        <v/>
      </c>
      <c r="J35" s="38" t="str">
        <f t="shared" si="1"/>
        <v/>
      </c>
      <c r="K35" s="38">
        <f t="shared" si="2"/>
        <v>0</v>
      </c>
      <c r="L35" s="39" t="str">
        <f t="shared" si="3"/>
        <v/>
      </c>
      <c r="M35" s="40" t="str">
        <f t="shared" si="9"/>
        <v/>
      </c>
      <c r="N35" s="40" t="str">
        <f t="shared" si="4"/>
        <v/>
      </c>
      <c r="O35" s="40" t="str">
        <f t="shared" si="5"/>
        <v/>
      </c>
      <c r="P35" s="40" t="str">
        <f t="shared" si="6"/>
        <v/>
      </c>
      <c r="S35" s="9" t="str">
        <f t="shared" si="7"/>
        <v/>
      </c>
    </row>
    <row r="36" spans="1:19" ht="12.75" customHeight="1" x14ac:dyDescent="0.2">
      <c r="A36" s="2"/>
      <c r="B36" s="2"/>
      <c r="C36" s="2"/>
      <c r="D36" s="3"/>
      <c r="E36" s="2"/>
      <c r="F36" s="2"/>
      <c r="G36" s="4"/>
      <c r="H36" s="36" t="e">
        <f t="shared" si="0"/>
        <v>#VALUE!</v>
      </c>
      <c r="I36" s="37" t="str">
        <f t="shared" si="8"/>
        <v/>
      </c>
      <c r="J36" s="38" t="str">
        <f t="shared" si="1"/>
        <v/>
      </c>
      <c r="K36" s="38">
        <f t="shared" si="2"/>
        <v>0</v>
      </c>
      <c r="L36" s="39" t="str">
        <f t="shared" si="3"/>
        <v/>
      </c>
      <c r="M36" s="40" t="str">
        <f t="shared" si="9"/>
        <v/>
      </c>
      <c r="N36" s="40" t="str">
        <f t="shared" si="4"/>
        <v/>
      </c>
      <c r="O36" s="40" t="str">
        <f t="shared" si="5"/>
        <v/>
      </c>
      <c r="P36" s="40" t="str">
        <f t="shared" si="6"/>
        <v/>
      </c>
      <c r="S36" s="9" t="str">
        <f t="shared" si="7"/>
        <v/>
      </c>
    </row>
    <row r="37" spans="1:19" ht="12.75" customHeight="1" x14ac:dyDescent="0.2">
      <c r="A37" s="2"/>
      <c r="B37" s="2"/>
      <c r="C37" s="2"/>
      <c r="D37" s="3"/>
      <c r="E37" s="2"/>
      <c r="F37" s="48"/>
      <c r="G37" s="4"/>
      <c r="H37" s="36" t="e">
        <f t="shared" si="0"/>
        <v>#VALUE!</v>
      </c>
      <c r="I37" s="37" t="str">
        <f t="shared" si="8"/>
        <v/>
      </c>
      <c r="J37" s="38" t="str">
        <f t="shared" si="1"/>
        <v/>
      </c>
      <c r="K37" s="38">
        <f t="shared" si="2"/>
        <v>0</v>
      </c>
      <c r="L37" s="39" t="str">
        <f t="shared" si="3"/>
        <v/>
      </c>
      <c r="M37" s="40" t="str">
        <f t="shared" si="9"/>
        <v/>
      </c>
      <c r="N37" s="40" t="str">
        <f t="shared" si="4"/>
        <v/>
      </c>
      <c r="O37" s="40" t="str">
        <f t="shared" si="5"/>
        <v/>
      </c>
      <c r="P37" s="40" t="str">
        <f t="shared" si="6"/>
        <v/>
      </c>
      <c r="S37" s="9" t="str">
        <f t="shared" si="7"/>
        <v/>
      </c>
    </row>
    <row r="38" spans="1:19" ht="12.75" customHeight="1" x14ac:dyDescent="0.2">
      <c r="A38" s="2"/>
      <c r="B38" s="2"/>
      <c r="C38" s="2"/>
      <c r="D38" s="3"/>
      <c r="E38" s="2"/>
      <c r="F38" s="2"/>
      <c r="G38" s="4"/>
      <c r="H38" s="36" t="e">
        <f t="shared" si="0"/>
        <v>#VALUE!</v>
      </c>
      <c r="I38" s="37" t="str">
        <f t="shared" si="8"/>
        <v/>
      </c>
      <c r="J38" s="38" t="str">
        <f t="shared" si="1"/>
        <v/>
      </c>
      <c r="K38" s="38">
        <f t="shared" si="2"/>
        <v>0</v>
      </c>
      <c r="L38" s="39" t="str">
        <f t="shared" si="3"/>
        <v/>
      </c>
      <c r="M38" s="40" t="str">
        <f t="shared" si="9"/>
        <v/>
      </c>
      <c r="N38" s="40" t="str">
        <f t="shared" si="4"/>
        <v/>
      </c>
      <c r="O38" s="40" t="str">
        <f t="shared" si="5"/>
        <v/>
      </c>
      <c r="P38" s="40" t="str">
        <f t="shared" si="6"/>
        <v/>
      </c>
      <c r="S38" s="9" t="str">
        <f t="shared" si="7"/>
        <v/>
      </c>
    </row>
    <row r="39" spans="1:19" ht="12.75" customHeight="1" x14ac:dyDescent="0.2">
      <c r="A39" s="2"/>
      <c r="B39" s="2"/>
      <c r="C39" s="2"/>
      <c r="D39" s="3"/>
      <c r="E39" s="2"/>
      <c r="F39" s="2"/>
      <c r="G39" s="4"/>
      <c r="H39" s="36" t="e">
        <f t="shared" si="0"/>
        <v>#VALUE!</v>
      </c>
      <c r="I39" s="37" t="str">
        <f t="shared" si="8"/>
        <v/>
      </c>
      <c r="J39" s="38" t="str">
        <f t="shared" si="1"/>
        <v/>
      </c>
      <c r="K39" s="38">
        <f t="shared" si="2"/>
        <v>0</v>
      </c>
      <c r="L39" s="39" t="str">
        <f t="shared" si="3"/>
        <v/>
      </c>
      <c r="M39" s="40" t="str">
        <f t="shared" si="9"/>
        <v/>
      </c>
      <c r="N39" s="40" t="str">
        <f t="shared" si="4"/>
        <v/>
      </c>
      <c r="O39" s="40" t="str">
        <f t="shared" si="5"/>
        <v/>
      </c>
      <c r="P39" s="40" t="str">
        <f t="shared" si="6"/>
        <v/>
      </c>
      <c r="S39" s="9" t="str">
        <f t="shared" si="7"/>
        <v/>
      </c>
    </row>
    <row r="40" spans="1:19" ht="12.75" customHeight="1" x14ac:dyDescent="0.2">
      <c r="A40" s="2"/>
      <c r="B40" s="2"/>
      <c r="C40" s="2"/>
      <c r="D40" s="3"/>
      <c r="E40" s="2"/>
      <c r="F40" s="2"/>
      <c r="G40" s="4"/>
      <c r="H40" s="36" t="e">
        <f t="shared" si="0"/>
        <v>#VALUE!</v>
      </c>
      <c r="I40" s="37" t="str">
        <f t="shared" si="8"/>
        <v/>
      </c>
      <c r="J40" s="38" t="str">
        <f t="shared" si="1"/>
        <v/>
      </c>
      <c r="K40" s="38">
        <f t="shared" si="2"/>
        <v>0</v>
      </c>
      <c r="L40" s="39" t="str">
        <f t="shared" si="3"/>
        <v/>
      </c>
      <c r="M40" s="40" t="str">
        <f t="shared" si="9"/>
        <v/>
      </c>
      <c r="N40" s="40" t="str">
        <f t="shared" si="4"/>
        <v/>
      </c>
      <c r="O40" s="40" t="str">
        <f t="shared" si="5"/>
        <v/>
      </c>
      <c r="P40" s="40" t="str">
        <f t="shared" si="6"/>
        <v/>
      </c>
      <c r="S40" s="9" t="str">
        <f t="shared" si="7"/>
        <v/>
      </c>
    </row>
    <row r="41" spans="1:19" ht="12.75" customHeight="1" x14ac:dyDescent="0.2">
      <c r="A41" s="2"/>
      <c r="B41" s="2"/>
      <c r="C41" s="2"/>
      <c r="D41" s="3"/>
      <c r="E41" s="2"/>
      <c r="F41" s="2"/>
      <c r="G41" s="4"/>
      <c r="H41" s="36" t="e">
        <f t="shared" si="0"/>
        <v>#VALUE!</v>
      </c>
      <c r="I41" s="37" t="str">
        <f t="shared" si="8"/>
        <v/>
      </c>
      <c r="J41" s="38" t="str">
        <f t="shared" si="1"/>
        <v/>
      </c>
      <c r="K41" s="38">
        <f t="shared" si="2"/>
        <v>0</v>
      </c>
      <c r="L41" s="39" t="str">
        <f t="shared" si="3"/>
        <v/>
      </c>
      <c r="M41" s="40" t="str">
        <f t="shared" si="9"/>
        <v/>
      </c>
      <c r="N41" s="40" t="str">
        <f t="shared" si="4"/>
        <v/>
      </c>
      <c r="O41" s="40" t="str">
        <f t="shared" si="5"/>
        <v/>
      </c>
      <c r="P41" s="40" t="str">
        <f t="shared" si="6"/>
        <v/>
      </c>
      <c r="S41" s="9" t="str">
        <f t="shared" si="7"/>
        <v/>
      </c>
    </row>
    <row r="42" spans="1:19" ht="12.75" customHeight="1" x14ac:dyDescent="0.2">
      <c r="A42" s="2"/>
      <c r="B42" s="2"/>
      <c r="C42" s="2"/>
      <c r="D42" s="3"/>
      <c r="E42" s="2"/>
      <c r="F42" s="2"/>
      <c r="G42" s="4"/>
      <c r="H42" s="36" t="e">
        <f t="shared" si="0"/>
        <v>#VALUE!</v>
      </c>
      <c r="I42" s="37" t="str">
        <f t="shared" si="8"/>
        <v/>
      </c>
      <c r="J42" s="38" t="str">
        <f t="shared" si="1"/>
        <v/>
      </c>
      <c r="K42" s="38">
        <f t="shared" si="2"/>
        <v>0</v>
      </c>
      <c r="L42" s="39" t="str">
        <f t="shared" si="3"/>
        <v/>
      </c>
      <c r="M42" s="40" t="str">
        <f t="shared" si="9"/>
        <v/>
      </c>
      <c r="N42" s="40" t="str">
        <f t="shared" si="4"/>
        <v/>
      </c>
      <c r="O42" s="40" t="str">
        <f t="shared" si="5"/>
        <v/>
      </c>
      <c r="P42" s="40" t="str">
        <f t="shared" si="6"/>
        <v/>
      </c>
      <c r="S42" s="9" t="str">
        <f t="shared" si="7"/>
        <v/>
      </c>
    </row>
    <row r="43" spans="1:19" ht="12.75" customHeight="1" x14ac:dyDescent="0.2">
      <c r="A43" s="2"/>
      <c r="B43" s="2"/>
      <c r="C43" s="2"/>
      <c r="D43" s="3"/>
      <c r="E43" s="2"/>
      <c r="F43" s="2"/>
      <c r="G43" s="4"/>
      <c r="H43" s="36" t="e">
        <f t="shared" si="0"/>
        <v>#VALUE!</v>
      </c>
      <c r="I43" s="37" t="str">
        <f t="shared" si="8"/>
        <v/>
      </c>
      <c r="J43" s="38" t="str">
        <f t="shared" si="1"/>
        <v/>
      </c>
      <c r="K43" s="38">
        <f t="shared" si="2"/>
        <v>0</v>
      </c>
      <c r="L43" s="39" t="str">
        <f t="shared" si="3"/>
        <v/>
      </c>
      <c r="M43" s="40" t="str">
        <f t="shared" si="9"/>
        <v/>
      </c>
      <c r="N43" s="40" t="str">
        <f t="shared" si="4"/>
        <v/>
      </c>
      <c r="O43" s="40" t="str">
        <f t="shared" si="5"/>
        <v/>
      </c>
      <c r="P43" s="40" t="str">
        <f t="shared" si="6"/>
        <v/>
      </c>
      <c r="S43" s="9" t="str">
        <f t="shared" si="7"/>
        <v/>
      </c>
    </row>
    <row r="44" spans="1:19" ht="12.75" customHeight="1" x14ac:dyDescent="0.2">
      <c r="A44" s="2"/>
      <c r="B44" s="2"/>
      <c r="C44" s="2"/>
      <c r="D44" s="3"/>
      <c r="E44" s="2"/>
      <c r="F44" s="2"/>
      <c r="G44" s="4"/>
      <c r="H44" s="36" t="e">
        <f t="shared" si="0"/>
        <v>#VALUE!</v>
      </c>
      <c r="I44" s="37" t="str">
        <f t="shared" si="8"/>
        <v/>
      </c>
      <c r="J44" s="38" t="str">
        <f t="shared" si="1"/>
        <v/>
      </c>
      <c r="K44" s="38">
        <f t="shared" si="2"/>
        <v>0</v>
      </c>
      <c r="L44" s="39" t="str">
        <f t="shared" si="3"/>
        <v/>
      </c>
      <c r="M44" s="40" t="str">
        <f t="shared" si="9"/>
        <v/>
      </c>
      <c r="N44" s="40" t="str">
        <f t="shared" si="4"/>
        <v/>
      </c>
      <c r="O44" s="40" t="str">
        <f t="shared" si="5"/>
        <v/>
      </c>
      <c r="P44" s="40" t="str">
        <f t="shared" si="6"/>
        <v/>
      </c>
      <c r="S44" s="9" t="str">
        <f t="shared" si="7"/>
        <v/>
      </c>
    </row>
    <row r="45" spans="1:19" ht="12.75" customHeight="1" x14ac:dyDescent="0.2">
      <c r="A45" s="2"/>
      <c r="B45" s="2"/>
      <c r="C45" s="2"/>
      <c r="D45" s="3"/>
      <c r="E45" s="2"/>
      <c r="F45" s="2"/>
      <c r="G45" s="4"/>
      <c r="H45" s="36" t="e">
        <f t="shared" si="0"/>
        <v>#VALUE!</v>
      </c>
      <c r="I45" s="37" t="str">
        <f t="shared" si="8"/>
        <v/>
      </c>
      <c r="J45" s="38" t="str">
        <f t="shared" si="1"/>
        <v/>
      </c>
      <c r="K45" s="38">
        <f t="shared" si="2"/>
        <v>0</v>
      </c>
      <c r="L45" s="39" t="str">
        <f t="shared" si="3"/>
        <v/>
      </c>
      <c r="M45" s="40" t="str">
        <f t="shared" si="9"/>
        <v/>
      </c>
      <c r="N45" s="40" t="str">
        <f t="shared" si="4"/>
        <v/>
      </c>
      <c r="O45" s="40" t="str">
        <f t="shared" si="5"/>
        <v/>
      </c>
      <c r="P45" s="40" t="str">
        <f t="shared" si="6"/>
        <v/>
      </c>
      <c r="S45" s="9" t="str">
        <f t="shared" si="7"/>
        <v/>
      </c>
    </row>
    <row r="46" spans="1:19" ht="12.75" customHeight="1" x14ac:dyDescent="0.2">
      <c r="A46" s="2"/>
      <c r="B46" s="2"/>
      <c r="C46" s="2"/>
      <c r="D46" s="3"/>
      <c r="E46" s="2"/>
      <c r="F46" s="2"/>
      <c r="G46" s="4"/>
      <c r="H46" s="36" t="e">
        <f t="shared" si="0"/>
        <v>#VALUE!</v>
      </c>
      <c r="I46" s="37" t="str">
        <f t="shared" si="8"/>
        <v/>
      </c>
      <c r="J46" s="38" t="str">
        <f t="shared" si="1"/>
        <v/>
      </c>
      <c r="K46" s="38">
        <f t="shared" si="2"/>
        <v>0</v>
      </c>
      <c r="L46" s="39" t="str">
        <f t="shared" si="3"/>
        <v/>
      </c>
      <c r="M46" s="40" t="str">
        <f t="shared" si="9"/>
        <v/>
      </c>
      <c r="N46" s="40" t="str">
        <f t="shared" si="4"/>
        <v/>
      </c>
      <c r="O46" s="40" t="str">
        <f t="shared" si="5"/>
        <v/>
      </c>
      <c r="P46" s="40" t="str">
        <f t="shared" si="6"/>
        <v/>
      </c>
      <c r="S46" s="9" t="str">
        <f t="shared" si="7"/>
        <v/>
      </c>
    </row>
    <row r="47" spans="1:19" ht="12.75" customHeight="1" x14ac:dyDescent="0.2">
      <c r="A47" s="2"/>
      <c r="B47" s="2"/>
      <c r="C47" s="2"/>
      <c r="D47" s="3"/>
      <c r="E47" s="2"/>
      <c r="F47" s="2"/>
      <c r="G47" s="4"/>
      <c r="H47" s="36" t="e">
        <f t="shared" si="0"/>
        <v>#VALUE!</v>
      </c>
      <c r="I47" s="37" t="str">
        <f t="shared" si="8"/>
        <v/>
      </c>
      <c r="J47" s="38" t="str">
        <f t="shared" si="1"/>
        <v/>
      </c>
      <c r="K47" s="38">
        <f t="shared" si="2"/>
        <v>0</v>
      </c>
      <c r="L47" s="39" t="str">
        <f t="shared" si="3"/>
        <v/>
      </c>
      <c r="M47" s="40" t="str">
        <f t="shared" si="9"/>
        <v/>
      </c>
      <c r="N47" s="40" t="str">
        <f t="shared" si="4"/>
        <v/>
      </c>
      <c r="O47" s="40" t="str">
        <f t="shared" si="5"/>
        <v/>
      </c>
      <c r="P47" s="40" t="str">
        <f t="shared" si="6"/>
        <v/>
      </c>
      <c r="S47" s="9" t="str">
        <f t="shared" si="7"/>
        <v/>
      </c>
    </row>
    <row r="48" spans="1:19" ht="12.75" customHeight="1" x14ac:dyDescent="0.2">
      <c r="A48" s="2"/>
      <c r="B48" s="2"/>
      <c r="C48" s="2"/>
      <c r="D48" s="3"/>
      <c r="E48" s="2"/>
      <c r="F48" s="2"/>
      <c r="G48" s="4"/>
      <c r="H48" s="36" t="e">
        <f t="shared" si="0"/>
        <v>#VALUE!</v>
      </c>
      <c r="I48" s="37" t="str">
        <f t="shared" si="8"/>
        <v/>
      </c>
      <c r="J48" s="38" t="str">
        <f t="shared" si="1"/>
        <v/>
      </c>
      <c r="K48" s="38">
        <f t="shared" si="2"/>
        <v>0</v>
      </c>
      <c r="L48" s="39" t="str">
        <f t="shared" si="3"/>
        <v/>
      </c>
      <c r="M48" s="40" t="str">
        <f t="shared" si="9"/>
        <v/>
      </c>
      <c r="N48" s="40" t="str">
        <f t="shared" si="4"/>
        <v/>
      </c>
      <c r="O48" s="40" t="str">
        <f t="shared" si="5"/>
        <v/>
      </c>
      <c r="P48" s="40" t="str">
        <f t="shared" si="6"/>
        <v/>
      </c>
      <c r="S48" s="9" t="str">
        <f t="shared" si="7"/>
        <v/>
      </c>
    </row>
    <row r="49" spans="1:19" ht="12.75" customHeight="1" x14ac:dyDescent="0.2">
      <c r="A49" s="2"/>
      <c r="B49" s="2"/>
      <c r="C49" s="2"/>
      <c r="D49" s="3"/>
      <c r="E49" s="2"/>
      <c r="F49" s="2"/>
      <c r="G49" s="4"/>
      <c r="H49" s="36" t="e">
        <f t="shared" si="0"/>
        <v>#VALUE!</v>
      </c>
      <c r="I49" s="37" t="str">
        <f t="shared" si="8"/>
        <v/>
      </c>
      <c r="J49" s="38" t="str">
        <f t="shared" si="1"/>
        <v/>
      </c>
      <c r="K49" s="38">
        <f t="shared" si="2"/>
        <v>0</v>
      </c>
      <c r="L49" s="39" t="str">
        <f t="shared" si="3"/>
        <v/>
      </c>
      <c r="M49" s="40" t="str">
        <f t="shared" si="9"/>
        <v/>
      </c>
      <c r="N49" s="40" t="str">
        <f t="shared" si="4"/>
        <v/>
      </c>
      <c r="O49" s="40" t="str">
        <f t="shared" si="5"/>
        <v/>
      </c>
      <c r="P49" s="40" t="str">
        <f t="shared" si="6"/>
        <v/>
      </c>
      <c r="S49" s="9" t="str">
        <f t="shared" si="7"/>
        <v/>
      </c>
    </row>
    <row r="50" spans="1:19" ht="12.75" customHeight="1" x14ac:dyDescent="0.2">
      <c r="A50" s="2"/>
      <c r="B50" s="2"/>
      <c r="C50" s="2"/>
      <c r="D50" s="3"/>
      <c r="E50" s="2"/>
      <c r="F50" s="2"/>
      <c r="G50" s="4"/>
      <c r="H50" s="36" t="e">
        <f t="shared" si="0"/>
        <v>#VALUE!</v>
      </c>
      <c r="I50" s="37" t="str">
        <f t="shared" si="8"/>
        <v/>
      </c>
      <c r="J50" s="38" t="str">
        <f t="shared" si="1"/>
        <v/>
      </c>
      <c r="K50" s="38">
        <f t="shared" si="2"/>
        <v>0</v>
      </c>
      <c r="L50" s="39" t="str">
        <f t="shared" si="3"/>
        <v/>
      </c>
      <c r="M50" s="40" t="str">
        <f t="shared" si="9"/>
        <v/>
      </c>
      <c r="N50" s="40" t="str">
        <f t="shared" si="4"/>
        <v/>
      </c>
      <c r="O50" s="40" t="str">
        <f t="shared" si="5"/>
        <v/>
      </c>
      <c r="P50" s="40" t="str">
        <f t="shared" si="6"/>
        <v/>
      </c>
      <c r="S50" s="9" t="str">
        <f t="shared" si="7"/>
        <v/>
      </c>
    </row>
    <row r="51" spans="1:19" ht="12.75" customHeight="1" x14ac:dyDescent="0.2">
      <c r="A51" s="2"/>
      <c r="B51" s="2"/>
      <c r="C51" s="2"/>
      <c r="D51" s="3"/>
      <c r="E51" s="2"/>
      <c r="F51" s="2"/>
      <c r="G51" s="4"/>
      <c r="H51" s="36" t="e">
        <f t="shared" si="0"/>
        <v>#VALUE!</v>
      </c>
      <c r="I51" s="37" t="str">
        <f t="shared" si="8"/>
        <v/>
      </c>
      <c r="J51" s="38" t="str">
        <f t="shared" si="1"/>
        <v/>
      </c>
      <c r="K51" s="38">
        <f t="shared" si="2"/>
        <v>0</v>
      </c>
      <c r="L51" s="39" t="str">
        <f t="shared" si="3"/>
        <v/>
      </c>
      <c r="M51" s="40" t="str">
        <f t="shared" si="9"/>
        <v/>
      </c>
      <c r="N51" s="40" t="str">
        <f t="shared" si="4"/>
        <v/>
      </c>
      <c r="O51" s="40" t="str">
        <f t="shared" si="5"/>
        <v/>
      </c>
      <c r="P51" s="40" t="str">
        <f t="shared" si="6"/>
        <v/>
      </c>
      <c r="S51" s="9" t="str">
        <f t="shared" si="7"/>
        <v/>
      </c>
    </row>
    <row r="52" spans="1:19" ht="12.75" customHeight="1" x14ac:dyDescent="0.2">
      <c r="A52" s="2"/>
      <c r="B52" s="2"/>
      <c r="C52" s="2"/>
      <c r="D52" s="3"/>
      <c r="E52" s="2"/>
      <c r="F52" s="2"/>
      <c r="G52" s="4"/>
      <c r="H52" s="36" t="e">
        <f t="shared" si="0"/>
        <v>#VALUE!</v>
      </c>
      <c r="I52" s="37" t="str">
        <f t="shared" si="8"/>
        <v/>
      </c>
      <c r="J52" s="38" t="str">
        <f t="shared" si="1"/>
        <v/>
      </c>
      <c r="K52" s="38">
        <f t="shared" si="2"/>
        <v>0</v>
      </c>
      <c r="L52" s="39" t="str">
        <f t="shared" si="3"/>
        <v/>
      </c>
      <c r="M52" s="40" t="str">
        <f t="shared" si="9"/>
        <v/>
      </c>
      <c r="N52" s="40" t="str">
        <f t="shared" si="4"/>
        <v/>
      </c>
      <c r="O52" s="40" t="str">
        <f t="shared" si="5"/>
        <v/>
      </c>
      <c r="P52" s="40" t="str">
        <f t="shared" si="6"/>
        <v/>
      </c>
      <c r="S52" s="9" t="str">
        <f t="shared" si="7"/>
        <v/>
      </c>
    </row>
    <row r="53" spans="1:19" ht="12.75" customHeight="1" x14ac:dyDescent="0.2">
      <c r="A53" s="2"/>
      <c r="B53" s="2"/>
      <c r="C53" s="2"/>
      <c r="D53" s="3"/>
      <c r="E53" s="2"/>
      <c r="F53" s="2"/>
      <c r="G53" s="4"/>
      <c r="H53" s="36" t="e">
        <f t="shared" si="0"/>
        <v>#VALUE!</v>
      </c>
      <c r="I53" s="37" t="str">
        <f t="shared" si="8"/>
        <v/>
      </c>
      <c r="J53" s="38" t="str">
        <f t="shared" si="1"/>
        <v/>
      </c>
      <c r="K53" s="38">
        <f t="shared" si="2"/>
        <v>0</v>
      </c>
      <c r="L53" s="39" t="str">
        <f t="shared" si="3"/>
        <v/>
      </c>
      <c r="M53" s="40" t="str">
        <f t="shared" si="9"/>
        <v/>
      </c>
      <c r="N53" s="40" t="str">
        <f t="shared" si="4"/>
        <v/>
      </c>
      <c r="O53" s="40" t="str">
        <f t="shared" si="5"/>
        <v/>
      </c>
      <c r="P53" s="40" t="str">
        <f t="shared" si="6"/>
        <v/>
      </c>
      <c r="S53" s="9" t="str">
        <f t="shared" si="7"/>
        <v/>
      </c>
    </row>
    <row r="54" spans="1:19" ht="12.75" customHeight="1" x14ac:dyDescent="0.2">
      <c r="A54" s="2"/>
      <c r="B54" s="2"/>
      <c r="C54" s="2"/>
      <c r="D54" s="3"/>
      <c r="E54" s="2"/>
      <c r="F54" s="2"/>
      <c r="G54" s="4"/>
      <c r="H54" s="36" t="e">
        <f t="shared" si="0"/>
        <v>#VALUE!</v>
      </c>
      <c r="I54" s="37" t="str">
        <f t="shared" si="8"/>
        <v/>
      </c>
      <c r="J54" s="38" t="str">
        <f t="shared" si="1"/>
        <v/>
      </c>
      <c r="K54" s="38">
        <f t="shared" si="2"/>
        <v>0</v>
      </c>
      <c r="L54" s="39" t="str">
        <f t="shared" si="3"/>
        <v/>
      </c>
      <c r="M54" s="40" t="str">
        <f t="shared" si="9"/>
        <v/>
      </c>
      <c r="N54" s="40" t="str">
        <f t="shared" si="4"/>
        <v/>
      </c>
      <c r="O54" s="40" t="str">
        <f t="shared" si="5"/>
        <v/>
      </c>
      <c r="P54" s="40" t="str">
        <f t="shared" si="6"/>
        <v/>
      </c>
      <c r="S54" s="9" t="str">
        <f t="shared" si="7"/>
        <v/>
      </c>
    </row>
    <row r="55" spans="1:19" ht="12.75" customHeight="1" x14ac:dyDescent="0.2">
      <c r="A55" s="2"/>
      <c r="B55" s="2"/>
      <c r="C55" s="2"/>
      <c r="D55" s="3"/>
      <c r="E55" s="2"/>
      <c r="F55" s="2"/>
      <c r="G55" s="4"/>
      <c r="H55" s="36" t="e">
        <f t="shared" si="0"/>
        <v>#VALUE!</v>
      </c>
      <c r="I55" s="37" t="str">
        <f t="shared" si="8"/>
        <v/>
      </c>
      <c r="J55" s="38" t="str">
        <f t="shared" si="1"/>
        <v/>
      </c>
      <c r="K55" s="38">
        <f t="shared" si="2"/>
        <v>0</v>
      </c>
      <c r="L55" s="39" t="str">
        <f t="shared" si="3"/>
        <v/>
      </c>
      <c r="M55" s="40" t="str">
        <f t="shared" si="9"/>
        <v/>
      </c>
      <c r="N55" s="40" t="str">
        <f t="shared" si="4"/>
        <v/>
      </c>
      <c r="O55" s="40" t="str">
        <f t="shared" si="5"/>
        <v/>
      </c>
      <c r="P55" s="40" t="str">
        <f t="shared" si="6"/>
        <v/>
      </c>
      <c r="S55" s="9" t="str">
        <f t="shared" si="7"/>
        <v/>
      </c>
    </row>
    <row r="56" spans="1:19" ht="12.75" customHeight="1" x14ac:dyDescent="0.2">
      <c r="A56" s="2"/>
      <c r="B56" s="2"/>
      <c r="C56" s="2"/>
      <c r="D56" s="3"/>
      <c r="E56" s="2"/>
      <c r="F56" s="2"/>
      <c r="G56" s="4"/>
      <c r="H56" s="36" t="e">
        <f t="shared" si="0"/>
        <v>#VALUE!</v>
      </c>
      <c r="I56" s="37" t="str">
        <f t="shared" si="8"/>
        <v/>
      </c>
      <c r="J56" s="38" t="str">
        <f t="shared" si="1"/>
        <v/>
      </c>
      <c r="K56" s="38">
        <f t="shared" si="2"/>
        <v>0</v>
      </c>
      <c r="L56" s="39" t="str">
        <f t="shared" si="3"/>
        <v/>
      </c>
      <c r="M56" s="40" t="str">
        <f t="shared" si="9"/>
        <v/>
      </c>
      <c r="N56" s="40" t="str">
        <f t="shared" si="4"/>
        <v/>
      </c>
      <c r="O56" s="40" t="str">
        <f t="shared" si="5"/>
        <v/>
      </c>
      <c r="P56" s="40" t="str">
        <f t="shared" si="6"/>
        <v/>
      </c>
      <c r="S56" s="9" t="str">
        <f t="shared" si="7"/>
        <v/>
      </c>
    </row>
    <row r="57" spans="1:19" ht="12.75" customHeight="1" x14ac:dyDescent="0.2">
      <c r="A57" s="2"/>
      <c r="B57" s="2"/>
      <c r="C57" s="2"/>
      <c r="D57" s="3"/>
      <c r="E57" s="2"/>
      <c r="F57" s="2"/>
      <c r="G57" s="4"/>
      <c r="H57" s="36" t="e">
        <f t="shared" si="0"/>
        <v>#VALUE!</v>
      </c>
      <c r="I57" s="37" t="str">
        <f t="shared" si="8"/>
        <v/>
      </c>
      <c r="J57" s="38" t="str">
        <f t="shared" si="1"/>
        <v/>
      </c>
      <c r="K57" s="38">
        <f t="shared" si="2"/>
        <v>0</v>
      </c>
      <c r="L57" s="39" t="str">
        <f t="shared" si="3"/>
        <v/>
      </c>
      <c r="M57" s="40" t="str">
        <f t="shared" si="9"/>
        <v/>
      </c>
      <c r="N57" s="40" t="str">
        <f t="shared" si="4"/>
        <v/>
      </c>
      <c r="O57" s="40" t="str">
        <f t="shared" si="5"/>
        <v/>
      </c>
      <c r="P57" s="40" t="str">
        <f t="shared" si="6"/>
        <v/>
      </c>
      <c r="S57" s="9" t="str">
        <f t="shared" si="7"/>
        <v/>
      </c>
    </row>
    <row r="58" spans="1:19" ht="12.75" customHeight="1" x14ac:dyDescent="0.2">
      <c r="A58" s="2"/>
      <c r="B58" s="2"/>
      <c r="C58" s="2"/>
      <c r="D58" s="3"/>
      <c r="E58" s="2"/>
      <c r="F58" s="2"/>
      <c r="G58" s="4"/>
      <c r="H58" s="36" t="e">
        <f t="shared" si="0"/>
        <v>#VALUE!</v>
      </c>
      <c r="I58" s="37" t="str">
        <f t="shared" si="8"/>
        <v/>
      </c>
      <c r="J58" s="38" t="str">
        <f t="shared" si="1"/>
        <v/>
      </c>
      <c r="K58" s="38">
        <f t="shared" si="2"/>
        <v>0</v>
      </c>
      <c r="L58" s="39" t="str">
        <f t="shared" si="3"/>
        <v/>
      </c>
      <c r="M58" s="40" t="str">
        <f t="shared" si="9"/>
        <v/>
      </c>
      <c r="N58" s="40" t="str">
        <f t="shared" si="4"/>
        <v/>
      </c>
      <c r="O58" s="40" t="str">
        <f t="shared" si="5"/>
        <v/>
      </c>
      <c r="P58" s="40" t="str">
        <f t="shared" si="6"/>
        <v/>
      </c>
      <c r="S58" s="9" t="str">
        <f t="shared" si="7"/>
        <v/>
      </c>
    </row>
    <row r="59" spans="1:19" ht="12.75" customHeight="1" x14ac:dyDescent="0.2">
      <c r="A59" s="2"/>
      <c r="B59" s="2"/>
      <c r="C59" s="2"/>
      <c r="D59" s="3"/>
      <c r="E59" s="2"/>
      <c r="F59" s="2"/>
      <c r="G59" s="4"/>
      <c r="H59" s="36" t="e">
        <f t="shared" si="0"/>
        <v>#VALUE!</v>
      </c>
      <c r="I59" s="37" t="str">
        <f t="shared" si="8"/>
        <v/>
      </c>
      <c r="J59" s="38" t="str">
        <f t="shared" si="1"/>
        <v/>
      </c>
      <c r="K59" s="38">
        <f t="shared" si="2"/>
        <v>0</v>
      </c>
      <c r="L59" s="39" t="str">
        <f t="shared" si="3"/>
        <v/>
      </c>
      <c r="M59" s="40" t="str">
        <f t="shared" si="9"/>
        <v/>
      </c>
      <c r="N59" s="40" t="str">
        <f t="shared" si="4"/>
        <v/>
      </c>
      <c r="O59" s="40" t="str">
        <f t="shared" si="5"/>
        <v/>
      </c>
      <c r="P59" s="40" t="str">
        <f t="shared" si="6"/>
        <v/>
      </c>
      <c r="S59" s="9" t="str">
        <f t="shared" si="7"/>
        <v/>
      </c>
    </row>
    <row r="60" spans="1:19" ht="12.75" customHeight="1" x14ac:dyDescent="0.2">
      <c r="A60" s="2"/>
      <c r="B60" s="2"/>
      <c r="C60" s="2"/>
      <c r="D60" s="3"/>
      <c r="E60" s="2"/>
      <c r="F60" s="2"/>
      <c r="G60" s="4"/>
      <c r="H60" s="36" t="e">
        <f t="shared" si="0"/>
        <v>#VALUE!</v>
      </c>
      <c r="I60" s="37" t="str">
        <f t="shared" si="8"/>
        <v/>
      </c>
      <c r="J60" s="38" t="str">
        <f t="shared" si="1"/>
        <v/>
      </c>
      <c r="K60" s="38">
        <f t="shared" si="2"/>
        <v>0</v>
      </c>
      <c r="L60" s="39" t="str">
        <f t="shared" si="3"/>
        <v/>
      </c>
      <c r="M60" s="40" t="str">
        <f t="shared" si="9"/>
        <v/>
      </c>
      <c r="N60" s="40" t="str">
        <f t="shared" si="4"/>
        <v/>
      </c>
      <c r="O60" s="40" t="str">
        <f t="shared" si="5"/>
        <v/>
      </c>
      <c r="P60" s="40" t="str">
        <f t="shared" si="6"/>
        <v/>
      </c>
      <c r="S60" s="9" t="str">
        <f t="shared" si="7"/>
        <v/>
      </c>
    </row>
    <row r="61" spans="1:19" ht="12.75" customHeight="1" x14ac:dyDescent="0.2">
      <c r="A61" s="2"/>
      <c r="B61" s="2"/>
      <c r="C61" s="2"/>
      <c r="D61" s="3"/>
      <c r="E61" s="2"/>
      <c r="F61" s="2"/>
      <c r="G61" s="4"/>
      <c r="H61" s="36" t="e">
        <f t="shared" si="0"/>
        <v>#VALUE!</v>
      </c>
      <c r="I61" s="37" t="str">
        <f t="shared" si="8"/>
        <v/>
      </c>
      <c r="J61" s="38" t="str">
        <f t="shared" si="1"/>
        <v/>
      </c>
      <c r="K61" s="38">
        <f t="shared" si="2"/>
        <v>0</v>
      </c>
      <c r="L61" s="39" t="str">
        <f t="shared" si="3"/>
        <v/>
      </c>
      <c r="M61" s="40" t="str">
        <f t="shared" si="9"/>
        <v/>
      </c>
      <c r="N61" s="40" t="str">
        <f t="shared" si="4"/>
        <v/>
      </c>
      <c r="O61" s="40" t="str">
        <f t="shared" si="5"/>
        <v/>
      </c>
      <c r="P61" s="40" t="str">
        <f t="shared" si="6"/>
        <v/>
      </c>
      <c r="S61" s="9" t="str">
        <f t="shared" si="7"/>
        <v/>
      </c>
    </row>
    <row r="62" spans="1:19" ht="12.75" customHeight="1" x14ac:dyDescent="0.2">
      <c r="A62" s="2"/>
      <c r="B62" s="2"/>
      <c r="C62" s="2"/>
      <c r="D62" s="3"/>
      <c r="E62" s="2"/>
      <c r="F62" s="2"/>
      <c r="G62" s="4"/>
      <c r="H62" s="36" t="e">
        <f t="shared" si="0"/>
        <v>#VALUE!</v>
      </c>
      <c r="I62" s="37" t="str">
        <f t="shared" si="8"/>
        <v/>
      </c>
      <c r="J62" s="38" t="str">
        <f t="shared" si="1"/>
        <v/>
      </c>
      <c r="K62" s="38">
        <f t="shared" si="2"/>
        <v>0</v>
      </c>
      <c r="L62" s="39" t="str">
        <f t="shared" si="3"/>
        <v/>
      </c>
      <c r="M62" s="40" t="str">
        <f t="shared" si="9"/>
        <v/>
      </c>
      <c r="N62" s="40" t="str">
        <f t="shared" si="4"/>
        <v/>
      </c>
      <c r="O62" s="40" t="str">
        <f t="shared" si="5"/>
        <v/>
      </c>
      <c r="P62" s="40" t="str">
        <f t="shared" si="6"/>
        <v/>
      </c>
      <c r="S62" s="9" t="str">
        <f t="shared" si="7"/>
        <v/>
      </c>
    </row>
    <row r="63" spans="1:19" ht="12.75" customHeight="1" x14ac:dyDescent="0.2">
      <c r="A63" s="2"/>
      <c r="B63" s="2"/>
      <c r="C63" s="2"/>
      <c r="D63" s="3"/>
      <c r="E63" s="2"/>
      <c r="F63" s="2"/>
      <c r="G63" s="4"/>
      <c r="H63" s="36" t="e">
        <f t="shared" si="0"/>
        <v>#VALUE!</v>
      </c>
      <c r="I63" s="37" t="str">
        <f t="shared" si="8"/>
        <v/>
      </c>
      <c r="J63" s="38" t="str">
        <f t="shared" si="1"/>
        <v/>
      </c>
      <c r="K63" s="38">
        <f t="shared" si="2"/>
        <v>0</v>
      </c>
      <c r="L63" s="39" t="str">
        <f t="shared" si="3"/>
        <v/>
      </c>
      <c r="M63" s="40" t="str">
        <f t="shared" si="9"/>
        <v/>
      </c>
      <c r="N63" s="40" t="str">
        <f t="shared" si="4"/>
        <v/>
      </c>
      <c r="O63" s="40" t="str">
        <f t="shared" si="5"/>
        <v/>
      </c>
      <c r="P63" s="40" t="str">
        <f t="shared" si="6"/>
        <v/>
      </c>
      <c r="S63" s="9" t="str">
        <f t="shared" si="7"/>
        <v/>
      </c>
    </row>
    <row r="64" spans="1:19" ht="12.75" customHeight="1" x14ac:dyDescent="0.2">
      <c r="A64" s="2"/>
      <c r="B64" s="2"/>
      <c r="C64" s="2"/>
      <c r="D64" s="3"/>
      <c r="E64" s="2"/>
      <c r="F64" s="2"/>
      <c r="G64" s="4"/>
      <c r="H64" s="36" t="e">
        <f t="shared" si="0"/>
        <v>#VALUE!</v>
      </c>
      <c r="I64" s="37" t="str">
        <f t="shared" si="8"/>
        <v/>
      </c>
      <c r="J64" s="38" t="str">
        <f t="shared" si="1"/>
        <v/>
      </c>
      <c r="K64" s="38">
        <f t="shared" si="2"/>
        <v>0</v>
      </c>
      <c r="L64" s="39" t="str">
        <f t="shared" si="3"/>
        <v/>
      </c>
      <c r="M64" s="40" t="str">
        <f t="shared" si="9"/>
        <v/>
      </c>
      <c r="N64" s="40" t="str">
        <f t="shared" si="4"/>
        <v/>
      </c>
      <c r="O64" s="40" t="str">
        <f t="shared" si="5"/>
        <v/>
      </c>
      <c r="P64" s="40" t="str">
        <f t="shared" si="6"/>
        <v/>
      </c>
      <c r="S64" s="9" t="str">
        <f t="shared" si="7"/>
        <v/>
      </c>
    </row>
    <row r="65" spans="1:19" ht="12.75" customHeight="1" x14ac:dyDescent="0.2">
      <c r="A65" s="2"/>
      <c r="B65" s="2"/>
      <c r="C65" s="2"/>
      <c r="D65" s="3"/>
      <c r="E65" s="2"/>
      <c r="F65" s="2"/>
      <c r="G65" s="4"/>
      <c r="H65" s="36" t="e">
        <f t="shared" si="0"/>
        <v>#VALUE!</v>
      </c>
      <c r="I65" s="37" t="str">
        <f t="shared" si="8"/>
        <v/>
      </c>
      <c r="J65" s="38" t="str">
        <f t="shared" si="1"/>
        <v/>
      </c>
      <c r="K65" s="38">
        <f t="shared" si="2"/>
        <v>0</v>
      </c>
      <c r="L65" s="39" t="str">
        <f t="shared" si="3"/>
        <v/>
      </c>
      <c r="M65" s="40" t="str">
        <f t="shared" si="9"/>
        <v/>
      </c>
      <c r="N65" s="40" t="str">
        <f t="shared" si="4"/>
        <v/>
      </c>
      <c r="O65" s="40" t="str">
        <f t="shared" si="5"/>
        <v/>
      </c>
      <c r="P65" s="40" t="str">
        <f t="shared" si="6"/>
        <v/>
      </c>
      <c r="Q65" s="49"/>
      <c r="S65" s="9" t="str">
        <f t="shared" si="7"/>
        <v/>
      </c>
    </row>
    <row r="66" spans="1:19" ht="12.75" customHeight="1" x14ac:dyDescent="0.2">
      <c r="A66" s="2"/>
      <c r="B66" s="2"/>
      <c r="C66" s="2"/>
      <c r="D66" s="3"/>
      <c r="E66" s="2"/>
      <c r="F66" s="2"/>
      <c r="G66" s="4"/>
      <c r="H66" s="36" t="e">
        <f t="shared" si="0"/>
        <v>#VALUE!</v>
      </c>
      <c r="I66" s="37" t="str">
        <f t="shared" si="8"/>
        <v/>
      </c>
      <c r="J66" s="38" t="str">
        <f t="shared" si="1"/>
        <v/>
      </c>
      <c r="K66" s="38">
        <f t="shared" si="2"/>
        <v>0</v>
      </c>
      <c r="L66" s="39" t="str">
        <f t="shared" si="3"/>
        <v/>
      </c>
      <c r="M66" s="40" t="str">
        <f t="shared" si="9"/>
        <v/>
      </c>
      <c r="N66" s="40" t="str">
        <f t="shared" si="4"/>
        <v/>
      </c>
      <c r="O66" s="40" t="str">
        <f t="shared" si="5"/>
        <v/>
      </c>
      <c r="P66" s="40" t="str">
        <f t="shared" si="6"/>
        <v/>
      </c>
      <c r="S66" s="9" t="str">
        <f t="shared" si="7"/>
        <v/>
      </c>
    </row>
    <row r="67" spans="1:19" ht="12.75" customHeight="1" x14ac:dyDescent="0.2">
      <c r="A67" s="2"/>
      <c r="B67" s="2"/>
      <c r="C67" s="2"/>
      <c r="D67" s="3"/>
      <c r="E67" s="2"/>
      <c r="F67" s="2"/>
      <c r="G67" s="4"/>
      <c r="H67" s="36" t="e">
        <f t="shared" si="0"/>
        <v>#VALUE!</v>
      </c>
      <c r="I67" s="37" t="str">
        <f t="shared" si="8"/>
        <v/>
      </c>
      <c r="J67" s="38" t="str">
        <f t="shared" si="1"/>
        <v/>
      </c>
      <c r="K67" s="38">
        <f t="shared" si="2"/>
        <v>0</v>
      </c>
      <c r="L67" s="39" t="str">
        <f t="shared" si="3"/>
        <v/>
      </c>
      <c r="M67" s="40" t="str">
        <f t="shared" si="9"/>
        <v/>
      </c>
      <c r="N67" s="40" t="str">
        <f t="shared" si="4"/>
        <v/>
      </c>
      <c r="O67" s="40" t="str">
        <f t="shared" si="5"/>
        <v/>
      </c>
      <c r="P67" s="40" t="str">
        <f t="shared" si="6"/>
        <v/>
      </c>
      <c r="S67" s="9" t="str">
        <f t="shared" si="7"/>
        <v/>
      </c>
    </row>
    <row r="68" spans="1:19" ht="12.75" customHeight="1" x14ac:dyDescent="0.2">
      <c r="A68" s="2"/>
      <c r="B68" s="2"/>
      <c r="C68" s="2"/>
      <c r="D68" s="3"/>
      <c r="E68" s="2"/>
      <c r="F68" s="2"/>
      <c r="G68" s="4"/>
      <c r="H68" s="36" t="e">
        <f t="shared" si="0"/>
        <v>#VALUE!</v>
      </c>
      <c r="I68" s="37" t="str">
        <f t="shared" si="8"/>
        <v/>
      </c>
      <c r="J68" s="38" t="str">
        <f t="shared" si="1"/>
        <v/>
      </c>
      <c r="K68" s="38">
        <f t="shared" si="2"/>
        <v>0</v>
      </c>
      <c r="L68" s="39" t="str">
        <f t="shared" si="3"/>
        <v/>
      </c>
      <c r="M68" s="40" t="str">
        <f t="shared" si="9"/>
        <v/>
      </c>
      <c r="N68" s="40" t="str">
        <f t="shared" si="4"/>
        <v/>
      </c>
      <c r="O68" s="40" t="str">
        <f t="shared" si="5"/>
        <v/>
      </c>
      <c r="P68" s="40" t="str">
        <f t="shared" si="6"/>
        <v/>
      </c>
      <c r="S68" s="9" t="str">
        <f t="shared" si="7"/>
        <v/>
      </c>
    </row>
    <row r="69" spans="1:19" ht="12.75" customHeight="1" x14ac:dyDescent="0.2">
      <c r="A69" s="2"/>
      <c r="B69" s="2"/>
      <c r="C69" s="2"/>
      <c r="D69" s="3"/>
      <c r="E69" s="2"/>
      <c r="F69" s="2"/>
      <c r="G69" s="4"/>
      <c r="H69" s="36" t="e">
        <f t="shared" si="0"/>
        <v>#VALUE!</v>
      </c>
      <c r="I69" s="37" t="str">
        <f t="shared" si="8"/>
        <v/>
      </c>
      <c r="J69" s="38" t="str">
        <f t="shared" si="1"/>
        <v/>
      </c>
      <c r="K69" s="38">
        <f t="shared" si="2"/>
        <v>0</v>
      </c>
      <c r="L69" s="39" t="str">
        <f t="shared" si="3"/>
        <v/>
      </c>
      <c r="M69" s="40" t="str">
        <f t="shared" si="9"/>
        <v/>
      </c>
      <c r="N69" s="40" t="str">
        <f t="shared" si="4"/>
        <v/>
      </c>
      <c r="O69" s="40" t="str">
        <f t="shared" si="5"/>
        <v/>
      </c>
      <c r="P69" s="40" t="str">
        <f t="shared" si="6"/>
        <v/>
      </c>
      <c r="S69" s="9" t="str">
        <f t="shared" si="7"/>
        <v/>
      </c>
    </row>
    <row r="70" spans="1:19" ht="12.75" customHeight="1" x14ac:dyDescent="0.2">
      <c r="A70" s="2"/>
      <c r="B70" s="2"/>
      <c r="C70" s="2"/>
      <c r="D70" s="3"/>
      <c r="E70" s="2"/>
      <c r="F70" s="2"/>
      <c r="G70" s="4"/>
      <c r="H70" s="36" t="e">
        <f t="shared" si="0"/>
        <v>#VALUE!</v>
      </c>
      <c r="I70" s="37" t="str">
        <f t="shared" si="8"/>
        <v/>
      </c>
      <c r="J70" s="38" t="str">
        <f t="shared" si="1"/>
        <v/>
      </c>
      <c r="K70" s="38">
        <f t="shared" si="2"/>
        <v>0</v>
      </c>
      <c r="L70" s="39" t="str">
        <f t="shared" si="3"/>
        <v/>
      </c>
      <c r="M70" s="40" t="str">
        <f t="shared" si="9"/>
        <v/>
      </c>
      <c r="N70" s="40" t="str">
        <f t="shared" si="4"/>
        <v/>
      </c>
      <c r="O70" s="40" t="str">
        <f t="shared" si="5"/>
        <v/>
      </c>
      <c r="P70" s="40" t="str">
        <f t="shared" si="6"/>
        <v/>
      </c>
      <c r="S70" s="9" t="str">
        <f t="shared" si="7"/>
        <v/>
      </c>
    </row>
    <row r="71" spans="1:19" ht="12.75" customHeight="1" x14ac:dyDescent="0.2">
      <c r="A71" s="2"/>
      <c r="B71" s="2"/>
      <c r="C71" s="2"/>
      <c r="D71" s="3"/>
      <c r="E71" s="2"/>
      <c r="F71" s="2"/>
      <c r="G71" s="4"/>
      <c r="H71" s="36" t="e">
        <f t="shared" si="0"/>
        <v>#VALUE!</v>
      </c>
      <c r="I71" s="37" t="str">
        <f t="shared" si="8"/>
        <v/>
      </c>
      <c r="J71" s="38" t="str">
        <f t="shared" si="1"/>
        <v/>
      </c>
      <c r="K71" s="38">
        <f t="shared" si="2"/>
        <v>0</v>
      </c>
      <c r="L71" s="39" t="str">
        <f t="shared" si="3"/>
        <v/>
      </c>
      <c r="M71" s="40" t="str">
        <f t="shared" si="9"/>
        <v/>
      </c>
      <c r="N71" s="40" t="str">
        <f t="shared" si="4"/>
        <v/>
      </c>
      <c r="O71" s="40" t="str">
        <f t="shared" si="5"/>
        <v/>
      </c>
      <c r="P71" s="40" t="str">
        <f t="shared" si="6"/>
        <v/>
      </c>
      <c r="S71" s="9" t="str">
        <f t="shared" si="7"/>
        <v/>
      </c>
    </row>
    <row r="72" spans="1:19" ht="12.75" customHeight="1" x14ac:dyDescent="0.2">
      <c r="A72" s="2"/>
      <c r="B72" s="2"/>
      <c r="C72" s="2"/>
      <c r="D72" s="3"/>
      <c r="E72" s="2"/>
      <c r="F72" s="2"/>
      <c r="G72" s="4"/>
      <c r="H72" s="36" t="e">
        <f t="shared" si="0"/>
        <v>#VALUE!</v>
      </c>
      <c r="I72" s="37" t="str">
        <f t="shared" si="8"/>
        <v/>
      </c>
      <c r="J72" s="38" t="str">
        <f t="shared" si="1"/>
        <v/>
      </c>
      <c r="K72" s="38">
        <f t="shared" si="2"/>
        <v>0</v>
      </c>
      <c r="L72" s="39" t="str">
        <f t="shared" si="3"/>
        <v/>
      </c>
      <c r="M72" s="40" t="str">
        <f t="shared" si="9"/>
        <v/>
      </c>
      <c r="N72" s="40" t="str">
        <f t="shared" si="4"/>
        <v/>
      </c>
      <c r="O72" s="40" t="str">
        <f t="shared" si="5"/>
        <v/>
      </c>
      <c r="P72" s="40" t="str">
        <f t="shared" si="6"/>
        <v/>
      </c>
      <c r="S72" s="9" t="str">
        <f t="shared" si="7"/>
        <v/>
      </c>
    </row>
    <row r="73" spans="1:19" ht="12.75" customHeight="1" x14ac:dyDescent="0.2">
      <c r="A73" s="2"/>
      <c r="B73" s="2"/>
      <c r="C73" s="2"/>
      <c r="D73" s="3"/>
      <c r="E73" s="2"/>
      <c r="F73" s="2"/>
      <c r="G73" s="4"/>
      <c r="H73" s="36" t="e">
        <f t="shared" si="0"/>
        <v>#VALUE!</v>
      </c>
      <c r="I73" s="37" t="str">
        <f t="shared" si="8"/>
        <v/>
      </c>
      <c r="J73" s="38" t="str">
        <f t="shared" si="1"/>
        <v/>
      </c>
      <c r="K73" s="38">
        <f t="shared" si="2"/>
        <v>0</v>
      </c>
      <c r="L73" s="39" t="str">
        <f t="shared" si="3"/>
        <v/>
      </c>
      <c r="M73" s="40" t="str">
        <f t="shared" si="9"/>
        <v/>
      </c>
      <c r="N73" s="40" t="str">
        <f t="shared" si="4"/>
        <v/>
      </c>
      <c r="O73" s="40" t="str">
        <f t="shared" si="5"/>
        <v/>
      </c>
      <c r="P73" s="40" t="str">
        <f t="shared" si="6"/>
        <v/>
      </c>
      <c r="S73" s="9" t="str">
        <f t="shared" si="7"/>
        <v/>
      </c>
    </row>
    <row r="74" spans="1:19" ht="12.75" customHeight="1" x14ac:dyDescent="0.2">
      <c r="A74" s="2"/>
      <c r="B74" s="2"/>
      <c r="C74" s="2"/>
      <c r="D74" s="3"/>
      <c r="E74" s="2"/>
      <c r="F74" s="2"/>
      <c r="G74" s="4"/>
      <c r="H74" s="36" t="e">
        <f t="shared" si="0"/>
        <v>#VALUE!</v>
      </c>
      <c r="I74" s="37" t="str">
        <f t="shared" si="8"/>
        <v/>
      </c>
      <c r="J74" s="38" t="str">
        <f t="shared" si="1"/>
        <v/>
      </c>
      <c r="K74" s="38">
        <f t="shared" si="2"/>
        <v>0</v>
      </c>
      <c r="L74" s="39" t="str">
        <f t="shared" si="3"/>
        <v/>
      </c>
      <c r="M74" s="40" t="str">
        <f t="shared" si="9"/>
        <v/>
      </c>
      <c r="N74" s="40" t="str">
        <f t="shared" si="4"/>
        <v/>
      </c>
      <c r="O74" s="40" t="str">
        <f t="shared" si="5"/>
        <v/>
      </c>
      <c r="P74" s="40" t="str">
        <f t="shared" si="6"/>
        <v/>
      </c>
      <c r="S74" s="9" t="str">
        <f t="shared" si="7"/>
        <v/>
      </c>
    </row>
    <row r="75" spans="1:19" ht="12.75" customHeight="1" x14ac:dyDescent="0.2">
      <c r="A75" s="2"/>
      <c r="B75" s="2"/>
      <c r="C75" s="2"/>
      <c r="D75" s="3"/>
      <c r="E75" s="2"/>
      <c r="F75" s="2"/>
      <c r="G75" s="4"/>
      <c r="H75" s="36" t="e">
        <f t="shared" si="0"/>
        <v>#VALUE!</v>
      </c>
      <c r="I75" s="37" t="str">
        <f t="shared" si="8"/>
        <v/>
      </c>
      <c r="J75" s="38" t="str">
        <f t="shared" si="1"/>
        <v/>
      </c>
      <c r="K75" s="38">
        <f t="shared" si="2"/>
        <v>0</v>
      </c>
      <c r="L75" s="39" t="str">
        <f t="shared" si="3"/>
        <v/>
      </c>
      <c r="M75" s="40" t="str">
        <f t="shared" si="9"/>
        <v/>
      </c>
      <c r="N75" s="40" t="str">
        <f t="shared" si="4"/>
        <v/>
      </c>
      <c r="O75" s="40" t="str">
        <f t="shared" si="5"/>
        <v/>
      </c>
      <c r="P75" s="40" t="str">
        <f t="shared" si="6"/>
        <v/>
      </c>
      <c r="S75" s="9" t="str">
        <f t="shared" si="7"/>
        <v/>
      </c>
    </row>
    <row r="76" spans="1:19" ht="12.75" customHeight="1" x14ac:dyDescent="0.2">
      <c r="A76" s="2"/>
      <c r="B76" s="2"/>
      <c r="C76" s="2"/>
      <c r="D76" s="3"/>
      <c r="E76" s="2"/>
      <c r="F76" s="2"/>
      <c r="G76" s="4"/>
      <c r="H76" s="36" t="e">
        <f t="shared" si="0"/>
        <v>#VALUE!</v>
      </c>
      <c r="I76" s="37" t="str">
        <f t="shared" si="8"/>
        <v/>
      </c>
      <c r="J76" s="38" t="str">
        <f t="shared" si="1"/>
        <v/>
      </c>
      <c r="K76" s="38">
        <f t="shared" si="2"/>
        <v>0</v>
      </c>
      <c r="L76" s="39" t="str">
        <f t="shared" si="3"/>
        <v/>
      </c>
      <c r="M76" s="40" t="str">
        <f t="shared" si="9"/>
        <v/>
      </c>
      <c r="N76" s="40" t="str">
        <f t="shared" si="4"/>
        <v/>
      </c>
      <c r="O76" s="40" t="str">
        <f t="shared" si="5"/>
        <v/>
      </c>
      <c r="P76" s="40" t="str">
        <f t="shared" si="6"/>
        <v/>
      </c>
      <c r="S76" s="9" t="str">
        <f t="shared" si="7"/>
        <v/>
      </c>
    </row>
    <row r="77" spans="1:19" ht="12.75" customHeight="1" x14ac:dyDescent="0.2">
      <c r="A77" s="2"/>
      <c r="B77" s="2"/>
      <c r="C77" s="2"/>
      <c r="D77" s="3"/>
      <c r="E77" s="2"/>
      <c r="F77" s="2"/>
      <c r="G77" s="4"/>
      <c r="H77" s="36" t="e">
        <f t="shared" si="0"/>
        <v>#VALUE!</v>
      </c>
      <c r="I77" s="37" t="str">
        <f t="shared" si="8"/>
        <v/>
      </c>
      <c r="J77" s="38" t="str">
        <f t="shared" si="1"/>
        <v/>
      </c>
      <c r="K77" s="38">
        <f t="shared" si="2"/>
        <v>0</v>
      </c>
      <c r="L77" s="39" t="str">
        <f t="shared" si="3"/>
        <v/>
      </c>
      <c r="M77" s="40" t="str">
        <f t="shared" si="9"/>
        <v/>
      </c>
      <c r="N77" s="40" t="str">
        <f t="shared" si="4"/>
        <v/>
      </c>
      <c r="O77" s="40" t="str">
        <f t="shared" si="5"/>
        <v/>
      </c>
      <c r="P77" s="40" t="str">
        <f t="shared" si="6"/>
        <v/>
      </c>
      <c r="S77" s="9" t="str">
        <f t="shared" si="7"/>
        <v/>
      </c>
    </row>
    <row r="78" spans="1:19" ht="12.75" customHeight="1" x14ac:dyDescent="0.2">
      <c r="A78" s="2"/>
      <c r="B78" s="2"/>
      <c r="C78" s="2"/>
      <c r="D78" s="3"/>
      <c r="E78" s="2"/>
      <c r="F78" s="2"/>
      <c r="G78" s="4"/>
      <c r="H78" s="36" t="e">
        <f t="shared" si="0"/>
        <v>#VALUE!</v>
      </c>
      <c r="I78" s="37" t="str">
        <f t="shared" si="8"/>
        <v/>
      </c>
      <c r="J78" s="38" t="str">
        <f t="shared" si="1"/>
        <v/>
      </c>
      <c r="K78" s="38">
        <f t="shared" si="2"/>
        <v>0</v>
      </c>
      <c r="L78" s="39" t="str">
        <f t="shared" si="3"/>
        <v/>
      </c>
      <c r="M78" s="40" t="str">
        <f>IF(I78&lt;&gt;"",P77,"")</f>
        <v/>
      </c>
      <c r="N78" s="40" t="str">
        <f t="shared" si="4"/>
        <v/>
      </c>
      <c r="O78" s="40" t="str">
        <f t="shared" si="5"/>
        <v/>
      </c>
      <c r="P78" s="40" t="str">
        <f t="shared" si="6"/>
        <v/>
      </c>
      <c r="S78" s="9" t="str">
        <f t="shared" si="7"/>
        <v/>
      </c>
    </row>
    <row r="79" spans="1:19" ht="12.75" customHeight="1" x14ac:dyDescent="0.2">
      <c r="A79" s="2"/>
      <c r="B79" s="2"/>
      <c r="C79" s="2"/>
      <c r="D79" s="3"/>
      <c r="E79" s="2"/>
      <c r="F79" s="2"/>
      <c r="G79" s="4"/>
      <c r="H79" s="36" t="e">
        <f t="shared" si="0"/>
        <v>#VALUE!</v>
      </c>
      <c r="I79" s="37" t="str">
        <f t="shared" si="8"/>
        <v/>
      </c>
      <c r="J79" s="38" t="str">
        <f t="shared" si="1"/>
        <v/>
      </c>
      <c r="K79" s="33">
        <f t="shared" si="2"/>
        <v>0</v>
      </c>
      <c r="L79" s="39" t="str">
        <f t="shared" si="3"/>
        <v/>
      </c>
      <c r="M79" s="40" t="str">
        <f t="shared" ref="M79:M142" si="10">IF(I79&lt;&gt;"",P78,"")</f>
        <v/>
      </c>
      <c r="N79" s="40" t="str">
        <f t="shared" si="4"/>
        <v/>
      </c>
      <c r="O79" s="40" t="str">
        <f t="shared" si="5"/>
        <v/>
      </c>
      <c r="P79" s="40" t="str">
        <f t="shared" si="6"/>
        <v/>
      </c>
      <c r="S79" s="9" t="str">
        <f t="shared" si="7"/>
        <v/>
      </c>
    </row>
    <row r="80" spans="1:19" ht="12.75" customHeight="1" x14ac:dyDescent="0.2">
      <c r="H80" s="52" t="e">
        <f t="shared" si="0"/>
        <v>#VALUE!</v>
      </c>
      <c r="I80" s="37" t="str">
        <f t="shared" si="8"/>
        <v/>
      </c>
      <c r="J80" s="38" t="str">
        <f t="shared" si="1"/>
        <v/>
      </c>
      <c r="K80" s="53">
        <f t="shared" si="2"/>
        <v>0</v>
      </c>
      <c r="L80" s="39" t="str">
        <f t="shared" si="3"/>
        <v/>
      </c>
      <c r="M80" s="40" t="str">
        <f t="shared" si="10"/>
        <v/>
      </c>
      <c r="N80" s="40" t="str">
        <f t="shared" si="4"/>
        <v/>
      </c>
      <c r="O80" s="40" t="str">
        <f t="shared" si="5"/>
        <v/>
      </c>
      <c r="P80" s="40" t="str">
        <f t="shared" si="6"/>
        <v/>
      </c>
      <c r="S80" s="9" t="str">
        <f t="shared" si="7"/>
        <v/>
      </c>
    </row>
    <row r="81" spans="8:19" ht="12.75" customHeight="1" x14ac:dyDescent="0.2">
      <c r="H81" s="52" t="e">
        <f t="shared" si="0"/>
        <v>#VALUE!</v>
      </c>
      <c r="I81" s="37" t="str">
        <f t="shared" si="8"/>
        <v/>
      </c>
      <c r="J81" s="38" t="str">
        <f t="shared" si="1"/>
        <v/>
      </c>
      <c r="K81" s="53">
        <f t="shared" si="2"/>
        <v>0</v>
      </c>
      <c r="L81" s="39" t="str">
        <f t="shared" si="3"/>
        <v/>
      </c>
      <c r="M81" s="40" t="str">
        <f t="shared" si="10"/>
        <v/>
      </c>
      <c r="N81" s="40" t="str">
        <f t="shared" si="4"/>
        <v/>
      </c>
      <c r="O81" s="40" t="str">
        <f t="shared" si="5"/>
        <v/>
      </c>
      <c r="P81" s="40" t="str">
        <f t="shared" si="6"/>
        <v/>
      </c>
      <c r="S81" s="9" t="str">
        <f t="shared" si="7"/>
        <v/>
      </c>
    </row>
    <row r="82" spans="8:19" ht="12.75" customHeight="1" x14ac:dyDescent="0.2">
      <c r="H82" s="52" t="e">
        <f t="shared" si="0"/>
        <v>#VALUE!</v>
      </c>
      <c r="I82" s="37" t="str">
        <f t="shared" si="8"/>
        <v/>
      </c>
      <c r="J82" s="38" t="str">
        <f t="shared" si="1"/>
        <v/>
      </c>
      <c r="K82" s="53">
        <f t="shared" si="2"/>
        <v>0</v>
      </c>
      <c r="L82" s="39" t="str">
        <f t="shared" si="3"/>
        <v/>
      </c>
      <c r="M82" s="40" t="str">
        <f t="shared" si="10"/>
        <v/>
      </c>
      <c r="N82" s="40" t="str">
        <f t="shared" si="4"/>
        <v/>
      </c>
      <c r="O82" s="40" t="str">
        <f t="shared" si="5"/>
        <v/>
      </c>
      <c r="P82" s="40" t="str">
        <f t="shared" si="6"/>
        <v/>
      </c>
      <c r="S82" s="9" t="str">
        <f t="shared" si="7"/>
        <v/>
      </c>
    </row>
    <row r="83" spans="8:19" ht="12.75" customHeight="1" x14ac:dyDescent="0.2">
      <c r="H83" s="52" t="e">
        <f t="shared" ref="H83:H146" si="11">I83/12</f>
        <v>#VALUE!</v>
      </c>
      <c r="I83" s="37" t="str">
        <f t="shared" si="8"/>
        <v/>
      </c>
      <c r="J83" s="38" t="str">
        <f t="shared" si="1"/>
        <v/>
      </c>
      <c r="K83" s="53">
        <f t="shared" si="2"/>
        <v>0</v>
      </c>
      <c r="L83" s="39" t="str">
        <f t="shared" si="3"/>
        <v/>
      </c>
      <c r="M83" s="40" t="str">
        <f t="shared" si="10"/>
        <v/>
      </c>
      <c r="N83" s="40" t="str">
        <f t="shared" si="4"/>
        <v/>
      </c>
      <c r="O83" s="40" t="str">
        <f t="shared" si="5"/>
        <v/>
      </c>
      <c r="P83" s="40" t="str">
        <f t="shared" si="6"/>
        <v/>
      </c>
      <c r="S83" s="9" t="str">
        <f t="shared" si="7"/>
        <v/>
      </c>
    </row>
    <row r="84" spans="8:19" ht="12.75" customHeight="1" x14ac:dyDescent="0.2">
      <c r="H84" s="52" t="e">
        <f t="shared" si="11"/>
        <v>#VALUE!</v>
      </c>
      <c r="I84" s="37" t="str">
        <f t="shared" si="8"/>
        <v/>
      </c>
      <c r="J84" s="38" t="str">
        <f t="shared" si="1"/>
        <v/>
      </c>
      <c r="K84" s="53">
        <f t="shared" ref="K84:K147" si="12">IF(J85="",0,J85)</f>
        <v>0</v>
      </c>
      <c r="L84" s="39" t="str">
        <f t="shared" ref="L84:L147" si="13">IF(J84="","",$L$15)</f>
        <v/>
      </c>
      <c r="M84" s="40" t="str">
        <f t="shared" si="10"/>
        <v/>
      </c>
      <c r="N84" s="40" t="str">
        <f t="shared" ref="N84:N147" si="14">IF(I84&lt;&gt;"",$N$15*M84,"")</f>
        <v/>
      </c>
      <c r="O84" s="40" t="str">
        <f t="shared" ref="O84:O147" si="15">IF(I84&lt;&gt;"",L84-N84,"")</f>
        <v/>
      </c>
      <c r="P84" s="40" t="str">
        <f t="shared" ref="P84:P147" si="16">IF(I84&lt;&gt;"",M84-O84,"")</f>
        <v/>
      </c>
      <c r="S84" s="9" t="str">
        <f t="shared" ref="S84:S147" si="17">I84</f>
        <v/>
      </c>
    </row>
    <row r="85" spans="8:19" ht="12.75" customHeight="1" x14ac:dyDescent="0.2">
      <c r="H85" s="52" t="e">
        <f t="shared" si="11"/>
        <v>#VALUE!</v>
      </c>
      <c r="I85" s="37" t="str">
        <f t="shared" ref="I85:I148" si="18">IF(I84&gt;=$I$15,"",I84+1)</f>
        <v/>
      </c>
      <c r="J85" s="38" t="str">
        <f t="shared" ref="J85:J148" si="19">IF(I85="","",EDATE($J$19,I84))</f>
        <v/>
      </c>
      <c r="K85" s="53">
        <f t="shared" si="12"/>
        <v>0</v>
      </c>
      <c r="L85" s="39" t="str">
        <f t="shared" si="13"/>
        <v/>
      </c>
      <c r="M85" s="40" t="str">
        <f t="shared" si="10"/>
        <v/>
      </c>
      <c r="N85" s="40" t="str">
        <f t="shared" si="14"/>
        <v/>
      </c>
      <c r="O85" s="40" t="str">
        <f t="shared" si="15"/>
        <v/>
      </c>
      <c r="P85" s="40" t="str">
        <f t="shared" si="16"/>
        <v/>
      </c>
      <c r="S85" s="9" t="str">
        <f t="shared" si="17"/>
        <v/>
      </c>
    </row>
    <row r="86" spans="8:19" ht="12.75" customHeight="1" x14ac:dyDescent="0.2">
      <c r="H86" s="52" t="e">
        <f t="shared" si="11"/>
        <v>#VALUE!</v>
      </c>
      <c r="I86" s="37" t="str">
        <f t="shared" si="18"/>
        <v/>
      </c>
      <c r="J86" s="38" t="str">
        <f t="shared" si="19"/>
        <v/>
      </c>
      <c r="K86" s="53">
        <f t="shared" si="12"/>
        <v>0</v>
      </c>
      <c r="L86" s="39" t="str">
        <f t="shared" si="13"/>
        <v/>
      </c>
      <c r="M86" s="40" t="str">
        <f t="shared" si="10"/>
        <v/>
      </c>
      <c r="N86" s="40" t="str">
        <f t="shared" si="14"/>
        <v/>
      </c>
      <c r="O86" s="40" t="str">
        <f t="shared" si="15"/>
        <v/>
      </c>
      <c r="P86" s="40" t="str">
        <f t="shared" si="16"/>
        <v/>
      </c>
      <c r="S86" s="9" t="str">
        <f t="shared" si="17"/>
        <v/>
      </c>
    </row>
    <row r="87" spans="8:19" ht="12.75" customHeight="1" x14ac:dyDescent="0.2">
      <c r="H87" s="52" t="e">
        <f t="shared" si="11"/>
        <v>#VALUE!</v>
      </c>
      <c r="I87" s="37" t="str">
        <f t="shared" si="18"/>
        <v/>
      </c>
      <c r="J87" s="38" t="str">
        <f t="shared" si="19"/>
        <v/>
      </c>
      <c r="K87" s="53">
        <f t="shared" si="12"/>
        <v>0</v>
      </c>
      <c r="L87" s="39" t="str">
        <f t="shared" si="13"/>
        <v/>
      </c>
      <c r="M87" s="40" t="str">
        <f t="shared" si="10"/>
        <v/>
      </c>
      <c r="N87" s="40" t="str">
        <f t="shared" si="14"/>
        <v/>
      </c>
      <c r="O87" s="40" t="str">
        <f t="shared" si="15"/>
        <v/>
      </c>
      <c r="P87" s="40" t="str">
        <f t="shared" si="16"/>
        <v/>
      </c>
      <c r="S87" s="9" t="str">
        <f t="shared" si="17"/>
        <v/>
      </c>
    </row>
    <row r="88" spans="8:19" ht="12.75" customHeight="1" x14ac:dyDescent="0.2">
      <c r="H88" s="52" t="e">
        <f t="shared" si="11"/>
        <v>#VALUE!</v>
      </c>
      <c r="I88" s="37" t="str">
        <f t="shared" si="18"/>
        <v/>
      </c>
      <c r="J88" s="38" t="str">
        <f t="shared" si="19"/>
        <v/>
      </c>
      <c r="K88" s="53">
        <f t="shared" si="12"/>
        <v>0</v>
      </c>
      <c r="L88" s="39" t="str">
        <f t="shared" si="13"/>
        <v/>
      </c>
      <c r="M88" s="40" t="str">
        <f t="shared" si="10"/>
        <v/>
      </c>
      <c r="N88" s="40" t="str">
        <f t="shared" si="14"/>
        <v/>
      </c>
      <c r="O88" s="40" t="str">
        <f t="shared" si="15"/>
        <v/>
      </c>
      <c r="P88" s="40" t="str">
        <f t="shared" si="16"/>
        <v/>
      </c>
      <c r="S88" s="9" t="str">
        <f t="shared" si="17"/>
        <v/>
      </c>
    </row>
    <row r="89" spans="8:19" ht="12.75" customHeight="1" x14ac:dyDescent="0.2">
      <c r="H89" s="52" t="e">
        <f t="shared" si="11"/>
        <v>#VALUE!</v>
      </c>
      <c r="I89" s="37" t="str">
        <f t="shared" si="18"/>
        <v/>
      </c>
      <c r="J89" s="38" t="str">
        <f t="shared" si="19"/>
        <v/>
      </c>
      <c r="K89" s="53">
        <f t="shared" si="12"/>
        <v>0</v>
      </c>
      <c r="L89" s="39" t="str">
        <f t="shared" si="13"/>
        <v/>
      </c>
      <c r="M89" s="40" t="str">
        <f t="shared" si="10"/>
        <v/>
      </c>
      <c r="N89" s="40" t="str">
        <f t="shared" si="14"/>
        <v/>
      </c>
      <c r="O89" s="40" t="str">
        <f t="shared" si="15"/>
        <v/>
      </c>
      <c r="P89" s="40" t="str">
        <f t="shared" si="16"/>
        <v/>
      </c>
      <c r="S89" s="9" t="str">
        <f t="shared" si="17"/>
        <v/>
      </c>
    </row>
    <row r="90" spans="8:19" ht="12.75" customHeight="1" x14ac:dyDescent="0.2">
      <c r="H90" s="52" t="e">
        <f t="shared" si="11"/>
        <v>#VALUE!</v>
      </c>
      <c r="I90" s="37" t="str">
        <f t="shared" si="18"/>
        <v/>
      </c>
      <c r="J90" s="38" t="str">
        <f t="shared" si="19"/>
        <v/>
      </c>
      <c r="K90" s="53">
        <f t="shared" si="12"/>
        <v>0</v>
      </c>
      <c r="L90" s="39" t="str">
        <f t="shared" si="13"/>
        <v/>
      </c>
      <c r="M90" s="40" t="str">
        <f t="shared" si="10"/>
        <v/>
      </c>
      <c r="N90" s="40" t="str">
        <f t="shared" si="14"/>
        <v/>
      </c>
      <c r="O90" s="40" t="str">
        <f t="shared" si="15"/>
        <v/>
      </c>
      <c r="P90" s="40" t="str">
        <f t="shared" si="16"/>
        <v/>
      </c>
      <c r="S90" s="9" t="str">
        <f t="shared" si="17"/>
        <v/>
      </c>
    </row>
    <row r="91" spans="8:19" ht="12.75" customHeight="1" x14ac:dyDescent="0.2">
      <c r="H91" s="52" t="e">
        <f t="shared" si="11"/>
        <v>#VALUE!</v>
      </c>
      <c r="I91" s="37" t="str">
        <f t="shared" si="18"/>
        <v/>
      </c>
      <c r="J91" s="38" t="str">
        <f t="shared" si="19"/>
        <v/>
      </c>
      <c r="K91" s="53">
        <f t="shared" si="12"/>
        <v>0</v>
      </c>
      <c r="L91" s="39" t="str">
        <f t="shared" si="13"/>
        <v/>
      </c>
      <c r="M91" s="40" t="str">
        <f t="shared" si="10"/>
        <v/>
      </c>
      <c r="N91" s="40" t="str">
        <f t="shared" si="14"/>
        <v/>
      </c>
      <c r="O91" s="40" t="str">
        <f t="shared" si="15"/>
        <v/>
      </c>
      <c r="P91" s="40" t="str">
        <f t="shared" si="16"/>
        <v/>
      </c>
      <c r="S91" s="9" t="str">
        <f t="shared" si="17"/>
        <v/>
      </c>
    </row>
    <row r="92" spans="8:19" ht="12.75" customHeight="1" x14ac:dyDescent="0.2">
      <c r="H92" s="52" t="e">
        <f t="shared" si="11"/>
        <v>#VALUE!</v>
      </c>
      <c r="I92" s="37" t="str">
        <f t="shared" si="18"/>
        <v/>
      </c>
      <c r="J92" s="38" t="str">
        <f t="shared" si="19"/>
        <v/>
      </c>
      <c r="K92" s="53">
        <f t="shared" si="12"/>
        <v>0</v>
      </c>
      <c r="L92" s="39" t="str">
        <f t="shared" si="13"/>
        <v/>
      </c>
      <c r="M92" s="40" t="str">
        <f t="shared" si="10"/>
        <v/>
      </c>
      <c r="N92" s="40" t="str">
        <f t="shared" si="14"/>
        <v/>
      </c>
      <c r="O92" s="40" t="str">
        <f t="shared" si="15"/>
        <v/>
      </c>
      <c r="P92" s="40" t="str">
        <f t="shared" si="16"/>
        <v/>
      </c>
      <c r="S92" s="9" t="str">
        <f t="shared" si="17"/>
        <v/>
      </c>
    </row>
    <row r="93" spans="8:19" ht="12.75" customHeight="1" x14ac:dyDescent="0.2">
      <c r="H93" s="52" t="e">
        <f t="shared" si="11"/>
        <v>#VALUE!</v>
      </c>
      <c r="I93" s="37" t="str">
        <f t="shared" si="18"/>
        <v/>
      </c>
      <c r="J93" s="38" t="str">
        <f t="shared" si="19"/>
        <v/>
      </c>
      <c r="K93" s="53">
        <f t="shared" si="12"/>
        <v>0</v>
      </c>
      <c r="L93" s="39" t="str">
        <f t="shared" si="13"/>
        <v/>
      </c>
      <c r="M93" s="40" t="str">
        <f t="shared" si="10"/>
        <v/>
      </c>
      <c r="N93" s="40" t="str">
        <f t="shared" si="14"/>
        <v/>
      </c>
      <c r="O93" s="40" t="str">
        <f t="shared" si="15"/>
        <v/>
      </c>
      <c r="P93" s="40" t="str">
        <f t="shared" si="16"/>
        <v/>
      </c>
      <c r="S93" s="9" t="str">
        <f t="shared" si="17"/>
        <v/>
      </c>
    </row>
    <row r="94" spans="8:19" ht="12.75" customHeight="1" x14ac:dyDescent="0.2">
      <c r="H94" s="52" t="e">
        <f t="shared" si="11"/>
        <v>#VALUE!</v>
      </c>
      <c r="I94" s="37" t="str">
        <f t="shared" si="18"/>
        <v/>
      </c>
      <c r="J94" s="38" t="str">
        <f t="shared" si="19"/>
        <v/>
      </c>
      <c r="K94" s="53">
        <f t="shared" si="12"/>
        <v>0</v>
      </c>
      <c r="L94" s="39" t="str">
        <f t="shared" si="13"/>
        <v/>
      </c>
      <c r="M94" s="40" t="str">
        <f t="shared" si="10"/>
        <v/>
      </c>
      <c r="N94" s="40" t="str">
        <f t="shared" si="14"/>
        <v/>
      </c>
      <c r="O94" s="40" t="str">
        <f t="shared" si="15"/>
        <v/>
      </c>
      <c r="P94" s="40" t="str">
        <f t="shared" si="16"/>
        <v/>
      </c>
      <c r="S94" s="9" t="str">
        <f t="shared" si="17"/>
        <v/>
      </c>
    </row>
    <row r="95" spans="8:19" ht="12.75" customHeight="1" x14ac:dyDescent="0.2">
      <c r="H95" s="52" t="e">
        <f t="shared" si="11"/>
        <v>#VALUE!</v>
      </c>
      <c r="I95" s="37" t="str">
        <f t="shared" si="18"/>
        <v/>
      </c>
      <c r="J95" s="38" t="str">
        <f t="shared" si="19"/>
        <v/>
      </c>
      <c r="K95" s="53">
        <f t="shared" si="12"/>
        <v>0</v>
      </c>
      <c r="L95" s="39" t="str">
        <f t="shared" si="13"/>
        <v/>
      </c>
      <c r="M95" s="40" t="str">
        <f t="shared" si="10"/>
        <v/>
      </c>
      <c r="N95" s="40" t="str">
        <f t="shared" si="14"/>
        <v/>
      </c>
      <c r="O95" s="40" t="str">
        <f t="shared" si="15"/>
        <v/>
      </c>
      <c r="P95" s="40" t="str">
        <f t="shared" si="16"/>
        <v/>
      </c>
      <c r="S95" s="9" t="str">
        <f t="shared" si="17"/>
        <v/>
      </c>
    </row>
    <row r="96" spans="8:19" ht="12.75" customHeight="1" x14ac:dyDescent="0.2">
      <c r="H96" s="52" t="e">
        <f t="shared" si="11"/>
        <v>#VALUE!</v>
      </c>
      <c r="I96" s="37" t="str">
        <f t="shared" si="18"/>
        <v/>
      </c>
      <c r="J96" s="38" t="str">
        <f t="shared" si="19"/>
        <v/>
      </c>
      <c r="K96" s="53">
        <f t="shared" si="12"/>
        <v>0</v>
      </c>
      <c r="L96" s="39" t="str">
        <f t="shared" si="13"/>
        <v/>
      </c>
      <c r="M96" s="40" t="str">
        <f t="shared" si="10"/>
        <v/>
      </c>
      <c r="N96" s="40" t="str">
        <f t="shared" si="14"/>
        <v/>
      </c>
      <c r="O96" s="40" t="str">
        <f t="shared" si="15"/>
        <v/>
      </c>
      <c r="P96" s="40" t="str">
        <f t="shared" si="16"/>
        <v/>
      </c>
      <c r="S96" s="9" t="str">
        <f t="shared" si="17"/>
        <v/>
      </c>
    </row>
    <row r="97" spans="8:19" ht="12.75" customHeight="1" x14ac:dyDescent="0.2">
      <c r="H97" s="52" t="e">
        <f t="shared" si="11"/>
        <v>#VALUE!</v>
      </c>
      <c r="I97" s="37" t="str">
        <f t="shared" si="18"/>
        <v/>
      </c>
      <c r="J97" s="38" t="str">
        <f t="shared" si="19"/>
        <v/>
      </c>
      <c r="K97" s="53">
        <f t="shared" si="12"/>
        <v>0</v>
      </c>
      <c r="L97" s="39" t="str">
        <f t="shared" si="13"/>
        <v/>
      </c>
      <c r="M97" s="40" t="str">
        <f t="shared" si="10"/>
        <v/>
      </c>
      <c r="N97" s="40" t="str">
        <f t="shared" si="14"/>
        <v/>
      </c>
      <c r="O97" s="40" t="str">
        <f t="shared" si="15"/>
        <v/>
      </c>
      <c r="P97" s="40" t="str">
        <f t="shared" si="16"/>
        <v/>
      </c>
      <c r="S97" s="9" t="str">
        <f t="shared" si="17"/>
        <v/>
      </c>
    </row>
    <row r="98" spans="8:19" ht="12.75" customHeight="1" x14ac:dyDescent="0.2">
      <c r="H98" s="52" t="e">
        <f t="shared" si="11"/>
        <v>#VALUE!</v>
      </c>
      <c r="I98" s="37" t="str">
        <f t="shared" si="18"/>
        <v/>
      </c>
      <c r="J98" s="38" t="str">
        <f t="shared" si="19"/>
        <v/>
      </c>
      <c r="K98" s="53">
        <f t="shared" si="12"/>
        <v>0</v>
      </c>
      <c r="L98" s="39" t="str">
        <f t="shared" si="13"/>
        <v/>
      </c>
      <c r="M98" s="40" t="str">
        <f t="shared" si="10"/>
        <v/>
      </c>
      <c r="N98" s="40" t="str">
        <f t="shared" si="14"/>
        <v/>
      </c>
      <c r="O98" s="40" t="str">
        <f t="shared" si="15"/>
        <v/>
      </c>
      <c r="P98" s="40" t="str">
        <f t="shared" si="16"/>
        <v/>
      </c>
      <c r="S98" s="9" t="str">
        <f t="shared" si="17"/>
        <v/>
      </c>
    </row>
    <row r="99" spans="8:19" ht="12.75" customHeight="1" x14ac:dyDescent="0.2">
      <c r="H99" s="52" t="e">
        <f t="shared" si="11"/>
        <v>#VALUE!</v>
      </c>
      <c r="I99" s="37" t="str">
        <f t="shared" si="18"/>
        <v/>
      </c>
      <c r="J99" s="38" t="str">
        <f t="shared" si="19"/>
        <v/>
      </c>
      <c r="K99" s="53">
        <f t="shared" si="12"/>
        <v>0</v>
      </c>
      <c r="L99" s="39" t="str">
        <f t="shared" si="13"/>
        <v/>
      </c>
      <c r="M99" s="40" t="str">
        <f t="shared" si="10"/>
        <v/>
      </c>
      <c r="N99" s="40" t="str">
        <f t="shared" si="14"/>
        <v/>
      </c>
      <c r="O99" s="40" t="str">
        <f t="shared" si="15"/>
        <v/>
      </c>
      <c r="P99" s="40" t="str">
        <f t="shared" si="16"/>
        <v/>
      </c>
      <c r="S99" s="9" t="str">
        <f t="shared" si="17"/>
        <v/>
      </c>
    </row>
    <row r="100" spans="8:19" ht="12.75" customHeight="1" x14ac:dyDescent="0.2">
      <c r="H100" s="52" t="e">
        <f t="shared" si="11"/>
        <v>#VALUE!</v>
      </c>
      <c r="I100" s="37" t="str">
        <f t="shared" si="18"/>
        <v/>
      </c>
      <c r="J100" s="38" t="str">
        <f t="shared" si="19"/>
        <v/>
      </c>
      <c r="K100" s="53">
        <f t="shared" si="12"/>
        <v>0</v>
      </c>
      <c r="L100" s="39" t="str">
        <f t="shared" si="13"/>
        <v/>
      </c>
      <c r="M100" s="40" t="str">
        <f t="shared" si="10"/>
        <v/>
      </c>
      <c r="N100" s="40" t="str">
        <f t="shared" si="14"/>
        <v/>
      </c>
      <c r="O100" s="40" t="str">
        <f t="shared" si="15"/>
        <v/>
      </c>
      <c r="P100" s="40" t="str">
        <f t="shared" si="16"/>
        <v/>
      </c>
      <c r="S100" s="9" t="str">
        <f t="shared" si="17"/>
        <v/>
      </c>
    </row>
    <row r="101" spans="8:19" ht="12.75" customHeight="1" x14ac:dyDescent="0.2">
      <c r="H101" s="52" t="e">
        <f t="shared" si="11"/>
        <v>#VALUE!</v>
      </c>
      <c r="I101" s="37" t="str">
        <f t="shared" si="18"/>
        <v/>
      </c>
      <c r="J101" s="38" t="str">
        <f t="shared" si="19"/>
        <v/>
      </c>
      <c r="K101" s="53">
        <f t="shared" si="12"/>
        <v>0</v>
      </c>
      <c r="L101" s="39" t="str">
        <f t="shared" si="13"/>
        <v/>
      </c>
      <c r="M101" s="40" t="str">
        <f t="shared" si="10"/>
        <v/>
      </c>
      <c r="N101" s="40" t="str">
        <f t="shared" si="14"/>
        <v/>
      </c>
      <c r="O101" s="40" t="str">
        <f t="shared" si="15"/>
        <v/>
      </c>
      <c r="P101" s="40" t="str">
        <f t="shared" si="16"/>
        <v/>
      </c>
      <c r="S101" s="9" t="str">
        <f t="shared" si="17"/>
        <v/>
      </c>
    </row>
    <row r="102" spans="8:19" ht="12.75" customHeight="1" x14ac:dyDescent="0.2">
      <c r="H102" s="52" t="e">
        <f t="shared" si="11"/>
        <v>#VALUE!</v>
      </c>
      <c r="I102" s="37" t="str">
        <f t="shared" si="18"/>
        <v/>
      </c>
      <c r="J102" s="38" t="str">
        <f t="shared" si="19"/>
        <v/>
      </c>
      <c r="K102" s="53">
        <f t="shared" si="12"/>
        <v>0</v>
      </c>
      <c r="L102" s="39" t="str">
        <f t="shared" si="13"/>
        <v/>
      </c>
      <c r="M102" s="40" t="str">
        <f t="shared" si="10"/>
        <v/>
      </c>
      <c r="N102" s="40" t="str">
        <f t="shared" si="14"/>
        <v/>
      </c>
      <c r="O102" s="40" t="str">
        <f t="shared" si="15"/>
        <v/>
      </c>
      <c r="P102" s="40" t="str">
        <f t="shared" si="16"/>
        <v/>
      </c>
      <c r="S102" s="9" t="str">
        <f t="shared" si="17"/>
        <v/>
      </c>
    </row>
    <row r="103" spans="8:19" ht="12.75" customHeight="1" x14ac:dyDescent="0.2">
      <c r="H103" s="52" t="e">
        <f t="shared" si="11"/>
        <v>#VALUE!</v>
      </c>
      <c r="I103" s="37" t="str">
        <f t="shared" si="18"/>
        <v/>
      </c>
      <c r="J103" s="38" t="str">
        <f t="shared" si="19"/>
        <v/>
      </c>
      <c r="K103" s="53">
        <f t="shared" si="12"/>
        <v>0</v>
      </c>
      <c r="L103" s="39" t="str">
        <f t="shared" si="13"/>
        <v/>
      </c>
      <c r="M103" s="40" t="str">
        <f t="shared" si="10"/>
        <v/>
      </c>
      <c r="N103" s="40" t="str">
        <f t="shared" si="14"/>
        <v/>
      </c>
      <c r="O103" s="40" t="str">
        <f t="shared" si="15"/>
        <v/>
      </c>
      <c r="P103" s="40" t="str">
        <f t="shared" si="16"/>
        <v/>
      </c>
      <c r="S103" s="9" t="str">
        <f t="shared" si="17"/>
        <v/>
      </c>
    </row>
    <row r="104" spans="8:19" ht="12.75" customHeight="1" x14ac:dyDescent="0.2">
      <c r="H104" s="52" t="e">
        <f t="shared" si="11"/>
        <v>#VALUE!</v>
      </c>
      <c r="I104" s="37" t="str">
        <f t="shared" si="18"/>
        <v/>
      </c>
      <c r="J104" s="38" t="str">
        <f t="shared" si="19"/>
        <v/>
      </c>
      <c r="K104" s="53">
        <f t="shared" si="12"/>
        <v>0</v>
      </c>
      <c r="L104" s="39" t="str">
        <f t="shared" si="13"/>
        <v/>
      </c>
      <c r="M104" s="40" t="str">
        <f t="shared" si="10"/>
        <v/>
      </c>
      <c r="N104" s="40" t="str">
        <f t="shared" si="14"/>
        <v/>
      </c>
      <c r="O104" s="40" t="str">
        <f t="shared" si="15"/>
        <v/>
      </c>
      <c r="P104" s="40" t="str">
        <f t="shared" si="16"/>
        <v/>
      </c>
      <c r="S104" s="9" t="str">
        <f t="shared" si="17"/>
        <v/>
      </c>
    </row>
    <row r="105" spans="8:19" ht="12.75" customHeight="1" x14ac:dyDescent="0.2">
      <c r="H105" s="52" t="e">
        <f t="shared" si="11"/>
        <v>#VALUE!</v>
      </c>
      <c r="I105" s="37" t="str">
        <f t="shared" si="18"/>
        <v/>
      </c>
      <c r="J105" s="38" t="str">
        <f t="shared" si="19"/>
        <v/>
      </c>
      <c r="K105" s="53">
        <f t="shared" si="12"/>
        <v>0</v>
      </c>
      <c r="L105" s="39" t="str">
        <f t="shared" si="13"/>
        <v/>
      </c>
      <c r="M105" s="40" t="str">
        <f t="shared" si="10"/>
        <v/>
      </c>
      <c r="N105" s="40" t="str">
        <f t="shared" si="14"/>
        <v/>
      </c>
      <c r="O105" s="40" t="str">
        <f t="shared" si="15"/>
        <v/>
      </c>
      <c r="P105" s="40" t="str">
        <f t="shared" si="16"/>
        <v/>
      </c>
      <c r="S105" s="9" t="str">
        <f t="shared" si="17"/>
        <v/>
      </c>
    </row>
    <row r="106" spans="8:19" ht="12.75" customHeight="1" x14ac:dyDescent="0.2">
      <c r="H106" s="52" t="e">
        <f t="shared" si="11"/>
        <v>#VALUE!</v>
      </c>
      <c r="I106" s="37" t="str">
        <f t="shared" si="18"/>
        <v/>
      </c>
      <c r="J106" s="38" t="str">
        <f t="shared" si="19"/>
        <v/>
      </c>
      <c r="K106" s="53">
        <f t="shared" si="12"/>
        <v>0</v>
      </c>
      <c r="L106" s="39" t="str">
        <f t="shared" si="13"/>
        <v/>
      </c>
      <c r="M106" s="40" t="str">
        <f t="shared" si="10"/>
        <v/>
      </c>
      <c r="N106" s="40" t="str">
        <f t="shared" si="14"/>
        <v/>
      </c>
      <c r="O106" s="40" t="str">
        <f t="shared" si="15"/>
        <v/>
      </c>
      <c r="P106" s="40" t="str">
        <f t="shared" si="16"/>
        <v/>
      </c>
      <c r="S106" s="9" t="str">
        <f t="shared" si="17"/>
        <v/>
      </c>
    </row>
    <row r="107" spans="8:19" ht="12.75" customHeight="1" x14ac:dyDescent="0.2">
      <c r="H107" s="52" t="e">
        <f t="shared" si="11"/>
        <v>#VALUE!</v>
      </c>
      <c r="I107" s="37" t="str">
        <f t="shared" si="18"/>
        <v/>
      </c>
      <c r="J107" s="38" t="str">
        <f t="shared" si="19"/>
        <v/>
      </c>
      <c r="K107" s="53">
        <f t="shared" si="12"/>
        <v>0</v>
      </c>
      <c r="L107" s="39" t="str">
        <f t="shared" si="13"/>
        <v/>
      </c>
      <c r="M107" s="40" t="str">
        <f t="shared" si="10"/>
        <v/>
      </c>
      <c r="N107" s="40" t="str">
        <f t="shared" si="14"/>
        <v/>
      </c>
      <c r="O107" s="40" t="str">
        <f t="shared" si="15"/>
        <v/>
      </c>
      <c r="P107" s="40" t="str">
        <f t="shared" si="16"/>
        <v/>
      </c>
      <c r="S107" s="9" t="str">
        <f t="shared" si="17"/>
        <v/>
      </c>
    </row>
    <row r="108" spans="8:19" ht="12.75" customHeight="1" x14ac:dyDescent="0.2">
      <c r="H108" s="52" t="e">
        <f t="shared" si="11"/>
        <v>#VALUE!</v>
      </c>
      <c r="I108" s="37" t="str">
        <f t="shared" si="18"/>
        <v/>
      </c>
      <c r="J108" s="38" t="str">
        <f t="shared" si="19"/>
        <v/>
      </c>
      <c r="K108" s="53">
        <f t="shared" si="12"/>
        <v>0</v>
      </c>
      <c r="L108" s="39" t="str">
        <f t="shared" si="13"/>
        <v/>
      </c>
      <c r="M108" s="40" t="str">
        <f t="shared" si="10"/>
        <v/>
      </c>
      <c r="N108" s="40" t="str">
        <f t="shared" si="14"/>
        <v/>
      </c>
      <c r="O108" s="40" t="str">
        <f t="shared" si="15"/>
        <v/>
      </c>
      <c r="P108" s="40" t="str">
        <f t="shared" si="16"/>
        <v/>
      </c>
      <c r="S108" s="9" t="str">
        <f t="shared" si="17"/>
        <v/>
      </c>
    </row>
    <row r="109" spans="8:19" ht="12.75" customHeight="1" x14ac:dyDescent="0.2">
      <c r="H109" s="52" t="e">
        <f t="shared" si="11"/>
        <v>#VALUE!</v>
      </c>
      <c r="I109" s="37" t="str">
        <f t="shared" si="18"/>
        <v/>
      </c>
      <c r="J109" s="38" t="str">
        <f t="shared" si="19"/>
        <v/>
      </c>
      <c r="K109" s="53">
        <f t="shared" si="12"/>
        <v>0</v>
      </c>
      <c r="L109" s="39" t="str">
        <f t="shared" si="13"/>
        <v/>
      </c>
      <c r="M109" s="40" t="str">
        <f t="shared" si="10"/>
        <v/>
      </c>
      <c r="N109" s="40" t="str">
        <f t="shared" si="14"/>
        <v/>
      </c>
      <c r="O109" s="40" t="str">
        <f t="shared" si="15"/>
        <v/>
      </c>
      <c r="P109" s="40" t="str">
        <f t="shared" si="16"/>
        <v/>
      </c>
      <c r="S109" s="9" t="str">
        <f t="shared" si="17"/>
        <v/>
      </c>
    </row>
    <row r="110" spans="8:19" ht="12.75" customHeight="1" x14ac:dyDescent="0.2">
      <c r="H110" s="52" t="e">
        <f t="shared" si="11"/>
        <v>#VALUE!</v>
      </c>
      <c r="I110" s="37" t="str">
        <f t="shared" si="18"/>
        <v/>
      </c>
      <c r="J110" s="38" t="str">
        <f t="shared" si="19"/>
        <v/>
      </c>
      <c r="K110" s="53">
        <f t="shared" si="12"/>
        <v>0</v>
      </c>
      <c r="L110" s="39" t="str">
        <f t="shared" si="13"/>
        <v/>
      </c>
      <c r="M110" s="40" t="str">
        <f t="shared" si="10"/>
        <v/>
      </c>
      <c r="N110" s="40" t="str">
        <f t="shared" si="14"/>
        <v/>
      </c>
      <c r="O110" s="40" t="str">
        <f t="shared" si="15"/>
        <v/>
      </c>
      <c r="P110" s="40" t="str">
        <f t="shared" si="16"/>
        <v/>
      </c>
      <c r="S110" s="9" t="str">
        <f t="shared" si="17"/>
        <v/>
      </c>
    </row>
    <row r="111" spans="8:19" ht="12.75" customHeight="1" x14ac:dyDescent="0.2">
      <c r="H111" s="52" t="e">
        <f t="shared" si="11"/>
        <v>#VALUE!</v>
      </c>
      <c r="I111" s="37" t="str">
        <f t="shared" si="18"/>
        <v/>
      </c>
      <c r="J111" s="38" t="str">
        <f t="shared" si="19"/>
        <v/>
      </c>
      <c r="K111" s="53">
        <f t="shared" si="12"/>
        <v>0</v>
      </c>
      <c r="L111" s="39" t="str">
        <f t="shared" si="13"/>
        <v/>
      </c>
      <c r="M111" s="40" t="str">
        <f t="shared" si="10"/>
        <v/>
      </c>
      <c r="N111" s="40" t="str">
        <f t="shared" si="14"/>
        <v/>
      </c>
      <c r="O111" s="40" t="str">
        <f t="shared" si="15"/>
        <v/>
      </c>
      <c r="P111" s="40" t="str">
        <f t="shared" si="16"/>
        <v/>
      </c>
      <c r="S111" s="9" t="str">
        <f t="shared" si="17"/>
        <v/>
      </c>
    </row>
    <row r="112" spans="8:19" ht="12.75" customHeight="1" x14ac:dyDescent="0.2">
      <c r="H112" s="52" t="e">
        <f t="shared" si="11"/>
        <v>#VALUE!</v>
      </c>
      <c r="I112" s="37" t="str">
        <f t="shared" si="18"/>
        <v/>
      </c>
      <c r="J112" s="38" t="str">
        <f t="shared" si="19"/>
        <v/>
      </c>
      <c r="K112" s="53">
        <f t="shared" si="12"/>
        <v>0</v>
      </c>
      <c r="L112" s="39" t="str">
        <f t="shared" si="13"/>
        <v/>
      </c>
      <c r="M112" s="40" t="str">
        <f t="shared" si="10"/>
        <v/>
      </c>
      <c r="N112" s="40" t="str">
        <f t="shared" si="14"/>
        <v/>
      </c>
      <c r="O112" s="40" t="str">
        <f t="shared" si="15"/>
        <v/>
      </c>
      <c r="P112" s="40" t="str">
        <f t="shared" si="16"/>
        <v/>
      </c>
      <c r="S112" s="9" t="str">
        <f t="shared" si="17"/>
        <v/>
      </c>
    </row>
    <row r="113" spans="8:19" ht="12.75" customHeight="1" x14ac:dyDescent="0.2">
      <c r="H113" s="52" t="e">
        <f t="shared" si="11"/>
        <v>#VALUE!</v>
      </c>
      <c r="I113" s="37" t="str">
        <f t="shared" si="18"/>
        <v/>
      </c>
      <c r="J113" s="38" t="str">
        <f t="shared" si="19"/>
        <v/>
      </c>
      <c r="K113" s="53">
        <f t="shared" si="12"/>
        <v>0</v>
      </c>
      <c r="L113" s="39" t="str">
        <f t="shared" si="13"/>
        <v/>
      </c>
      <c r="M113" s="40" t="str">
        <f t="shared" si="10"/>
        <v/>
      </c>
      <c r="N113" s="40" t="str">
        <f t="shared" si="14"/>
        <v/>
      </c>
      <c r="O113" s="40" t="str">
        <f t="shared" si="15"/>
        <v/>
      </c>
      <c r="P113" s="40" t="str">
        <f t="shared" si="16"/>
        <v/>
      </c>
      <c r="S113" s="9" t="str">
        <f t="shared" si="17"/>
        <v/>
      </c>
    </row>
    <row r="114" spans="8:19" ht="12.75" customHeight="1" x14ac:dyDescent="0.2">
      <c r="H114" s="52" t="e">
        <f t="shared" si="11"/>
        <v>#VALUE!</v>
      </c>
      <c r="I114" s="37" t="str">
        <f t="shared" si="18"/>
        <v/>
      </c>
      <c r="J114" s="38" t="str">
        <f t="shared" si="19"/>
        <v/>
      </c>
      <c r="K114" s="53">
        <f t="shared" si="12"/>
        <v>0</v>
      </c>
      <c r="L114" s="39" t="str">
        <f t="shared" si="13"/>
        <v/>
      </c>
      <c r="M114" s="40" t="str">
        <f t="shared" si="10"/>
        <v/>
      </c>
      <c r="N114" s="40" t="str">
        <f t="shared" si="14"/>
        <v/>
      </c>
      <c r="O114" s="40" t="str">
        <f t="shared" si="15"/>
        <v/>
      </c>
      <c r="P114" s="40" t="str">
        <f t="shared" si="16"/>
        <v/>
      </c>
      <c r="S114" s="9" t="str">
        <f t="shared" si="17"/>
        <v/>
      </c>
    </row>
    <row r="115" spans="8:19" ht="12.75" customHeight="1" x14ac:dyDescent="0.2">
      <c r="H115" s="52" t="e">
        <f t="shared" si="11"/>
        <v>#VALUE!</v>
      </c>
      <c r="I115" s="37" t="str">
        <f t="shared" si="18"/>
        <v/>
      </c>
      <c r="J115" s="38" t="str">
        <f t="shared" si="19"/>
        <v/>
      </c>
      <c r="K115" s="53">
        <f t="shared" si="12"/>
        <v>0</v>
      </c>
      <c r="L115" s="39" t="str">
        <f t="shared" si="13"/>
        <v/>
      </c>
      <c r="M115" s="40" t="str">
        <f t="shared" si="10"/>
        <v/>
      </c>
      <c r="N115" s="40" t="str">
        <f t="shared" si="14"/>
        <v/>
      </c>
      <c r="O115" s="40" t="str">
        <f t="shared" si="15"/>
        <v/>
      </c>
      <c r="P115" s="40" t="str">
        <f t="shared" si="16"/>
        <v/>
      </c>
      <c r="S115" s="9" t="str">
        <f t="shared" si="17"/>
        <v/>
      </c>
    </row>
    <row r="116" spans="8:19" ht="12.75" customHeight="1" x14ac:dyDescent="0.2">
      <c r="H116" s="52" t="e">
        <f t="shared" si="11"/>
        <v>#VALUE!</v>
      </c>
      <c r="I116" s="37" t="str">
        <f t="shared" si="18"/>
        <v/>
      </c>
      <c r="J116" s="38" t="str">
        <f t="shared" si="19"/>
        <v/>
      </c>
      <c r="K116" s="53">
        <f t="shared" si="12"/>
        <v>0</v>
      </c>
      <c r="L116" s="39" t="str">
        <f t="shared" si="13"/>
        <v/>
      </c>
      <c r="M116" s="40" t="str">
        <f t="shared" si="10"/>
        <v/>
      </c>
      <c r="N116" s="40" t="str">
        <f t="shared" si="14"/>
        <v/>
      </c>
      <c r="O116" s="40" t="str">
        <f t="shared" si="15"/>
        <v/>
      </c>
      <c r="P116" s="40" t="str">
        <f t="shared" si="16"/>
        <v/>
      </c>
      <c r="S116" s="9" t="str">
        <f t="shared" si="17"/>
        <v/>
      </c>
    </row>
    <row r="117" spans="8:19" ht="12.75" customHeight="1" x14ac:dyDescent="0.2">
      <c r="H117" s="52" t="e">
        <f t="shared" si="11"/>
        <v>#VALUE!</v>
      </c>
      <c r="I117" s="37" t="str">
        <f t="shared" si="18"/>
        <v/>
      </c>
      <c r="J117" s="38" t="str">
        <f t="shared" si="19"/>
        <v/>
      </c>
      <c r="K117" s="53">
        <f t="shared" si="12"/>
        <v>0</v>
      </c>
      <c r="L117" s="39" t="str">
        <f t="shared" si="13"/>
        <v/>
      </c>
      <c r="M117" s="40" t="str">
        <f t="shared" si="10"/>
        <v/>
      </c>
      <c r="N117" s="40" t="str">
        <f t="shared" si="14"/>
        <v/>
      </c>
      <c r="O117" s="40" t="str">
        <f t="shared" si="15"/>
        <v/>
      </c>
      <c r="P117" s="40" t="str">
        <f t="shared" si="16"/>
        <v/>
      </c>
      <c r="S117" s="9" t="str">
        <f t="shared" si="17"/>
        <v/>
      </c>
    </row>
    <row r="118" spans="8:19" ht="12.75" customHeight="1" x14ac:dyDescent="0.2">
      <c r="H118" s="52" t="e">
        <f t="shared" si="11"/>
        <v>#VALUE!</v>
      </c>
      <c r="I118" s="37" t="str">
        <f t="shared" si="18"/>
        <v/>
      </c>
      <c r="J118" s="38" t="str">
        <f t="shared" si="19"/>
        <v/>
      </c>
      <c r="K118" s="53">
        <f t="shared" si="12"/>
        <v>0</v>
      </c>
      <c r="L118" s="39" t="str">
        <f t="shared" si="13"/>
        <v/>
      </c>
      <c r="M118" s="40" t="str">
        <f t="shared" si="10"/>
        <v/>
      </c>
      <c r="N118" s="40" t="str">
        <f t="shared" si="14"/>
        <v/>
      </c>
      <c r="O118" s="40" t="str">
        <f t="shared" si="15"/>
        <v/>
      </c>
      <c r="P118" s="40" t="str">
        <f t="shared" si="16"/>
        <v/>
      </c>
      <c r="S118" s="9" t="str">
        <f t="shared" si="17"/>
        <v/>
      </c>
    </row>
    <row r="119" spans="8:19" ht="12.75" customHeight="1" x14ac:dyDescent="0.2">
      <c r="H119" s="52" t="e">
        <f t="shared" si="11"/>
        <v>#VALUE!</v>
      </c>
      <c r="I119" s="37" t="str">
        <f t="shared" si="18"/>
        <v/>
      </c>
      <c r="J119" s="38" t="str">
        <f t="shared" si="19"/>
        <v/>
      </c>
      <c r="K119" s="53">
        <f t="shared" si="12"/>
        <v>0</v>
      </c>
      <c r="L119" s="39" t="str">
        <f t="shared" si="13"/>
        <v/>
      </c>
      <c r="M119" s="40" t="str">
        <f t="shared" si="10"/>
        <v/>
      </c>
      <c r="N119" s="40" t="str">
        <f t="shared" si="14"/>
        <v/>
      </c>
      <c r="O119" s="40" t="str">
        <f t="shared" si="15"/>
        <v/>
      </c>
      <c r="P119" s="40" t="str">
        <f t="shared" si="16"/>
        <v/>
      </c>
      <c r="S119" s="9" t="str">
        <f t="shared" si="17"/>
        <v/>
      </c>
    </row>
    <row r="120" spans="8:19" ht="12.75" customHeight="1" x14ac:dyDescent="0.2">
      <c r="H120" s="52" t="e">
        <f t="shared" si="11"/>
        <v>#VALUE!</v>
      </c>
      <c r="I120" s="37" t="str">
        <f t="shared" si="18"/>
        <v/>
      </c>
      <c r="J120" s="38" t="str">
        <f t="shared" si="19"/>
        <v/>
      </c>
      <c r="K120" s="53">
        <f t="shared" si="12"/>
        <v>0</v>
      </c>
      <c r="L120" s="39" t="str">
        <f t="shared" si="13"/>
        <v/>
      </c>
      <c r="M120" s="40" t="str">
        <f t="shared" si="10"/>
        <v/>
      </c>
      <c r="N120" s="40" t="str">
        <f t="shared" si="14"/>
        <v/>
      </c>
      <c r="O120" s="40" t="str">
        <f t="shared" si="15"/>
        <v/>
      </c>
      <c r="P120" s="40" t="str">
        <f t="shared" si="16"/>
        <v/>
      </c>
      <c r="S120" s="9" t="str">
        <f t="shared" si="17"/>
        <v/>
      </c>
    </row>
    <row r="121" spans="8:19" ht="12.75" customHeight="1" x14ac:dyDescent="0.2">
      <c r="H121" s="52" t="e">
        <f t="shared" si="11"/>
        <v>#VALUE!</v>
      </c>
      <c r="I121" s="37" t="str">
        <f t="shared" si="18"/>
        <v/>
      </c>
      <c r="J121" s="38" t="str">
        <f t="shared" si="19"/>
        <v/>
      </c>
      <c r="K121" s="53">
        <f t="shared" si="12"/>
        <v>0</v>
      </c>
      <c r="L121" s="39" t="str">
        <f t="shared" si="13"/>
        <v/>
      </c>
      <c r="M121" s="40" t="str">
        <f t="shared" si="10"/>
        <v/>
      </c>
      <c r="N121" s="40" t="str">
        <f t="shared" si="14"/>
        <v/>
      </c>
      <c r="O121" s="40" t="str">
        <f t="shared" si="15"/>
        <v/>
      </c>
      <c r="P121" s="40" t="str">
        <f t="shared" si="16"/>
        <v/>
      </c>
      <c r="S121" s="9" t="str">
        <f t="shared" si="17"/>
        <v/>
      </c>
    </row>
    <row r="122" spans="8:19" ht="12.75" customHeight="1" x14ac:dyDescent="0.2">
      <c r="H122" s="52" t="e">
        <f t="shared" si="11"/>
        <v>#VALUE!</v>
      </c>
      <c r="I122" s="37" t="str">
        <f t="shared" si="18"/>
        <v/>
      </c>
      <c r="J122" s="38" t="str">
        <f t="shared" si="19"/>
        <v/>
      </c>
      <c r="K122" s="53">
        <f t="shared" si="12"/>
        <v>0</v>
      </c>
      <c r="L122" s="39" t="str">
        <f t="shared" si="13"/>
        <v/>
      </c>
      <c r="M122" s="40" t="str">
        <f t="shared" si="10"/>
        <v/>
      </c>
      <c r="N122" s="40" t="str">
        <f t="shared" si="14"/>
        <v/>
      </c>
      <c r="O122" s="40" t="str">
        <f t="shared" si="15"/>
        <v/>
      </c>
      <c r="P122" s="40" t="str">
        <f t="shared" si="16"/>
        <v/>
      </c>
      <c r="S122" s="9" t="str">
        <f t="shared" si="17"/>
        <v/>
      </c>
    </row>
    <row r="123" spans="8:19" ht="12.75" customHeight="1" x14ac:dyDescent="0.2">
      <c r="H123" s="52" t="e">
        <f t="shared" si="11"/>
        <v>#VALUE!</v>
      </c>
      <c r="I123" s="37" t="str">
        <f t="shared" si="18"/>
        <v/>
      </c>
      <c r="J123" s="38" t="str">
        <f t="shared" si="19"/>
        <v/>
      </c>
      <c r="K123" s="53">
        <f t="shared" si="12"/>
        <v>0</v>
      </c>
      <c r="L123" s="39" t="str">
        <f t="shared" si="13"/>
        <v/>
      </c>
      <c r="M123" s="40" t="str">
        <f t="shared" si="10"/>
        <v/>
      </c>
      <c r="N123" s="40" t="str">
        <f t="shared" si="14"/>
        <v/>
      </c>
      <c r="O123" s="40" t="str">
        <f t="shared" si="15"/>
        <v/>
      </c>
      <c r="P123" s="40" t="str">
        <f t="shared" si="16"/>
        <v/>
      </c>
      <c r="S123" s="9" t="str">
        <f t="shared" si="17"/>
        <v/>
      </c>
    </row>
    <row r="124" spans="8:19" ht="12.75" customHeight="1" x14ac:dyDescent="0.2">
      <c r="H124" s="52" t="e">
        <f t="shared" si="11"/>
        <v>#VALUE!</v>
      </c>
      <c r="I124" s="37" t="str">
        <f t="shared" si="18"/>
        <v/>
      </c>
      <c r="J124" s="38" t="str">
        <f t="shared" si="19"/>
        <v/>
      </c>
      <c r="K124" s="53">
        <f t="shared" si="12"/>
        <v>0</v>
      </c>
      <c r="L124" s="39" t="str">
        <f t="shared" si="13"/>
        <v/>
      </c>
      <c r="M124" s="40" t="str">
        <f t="shared" si="10"/>
        <v/>
      </c>
      <c r="N124" s="40" t="str">
        <f t="shared" si="14"/>
        <v/>
      </c>
      <c r="O124" s="40" t="str">
        <f t="shared" si="15"/>
        <v/>
      </c>
      <c r="P124" s="40" t="str">
        <f t="shared" si="16"/>
        <v/>
      </c>
      <c r="S124" s="9" t="str">
        <f t="shared" si="17"/>
        <v/>
      </c>
    </row>
    <row r="125" spans="8:19" ht="12.75" customHeight="1" x14ac:dyDescent="0.2">
      <c r="H125" s="52" t="e">
        <f t="shared" si="11"/>
        <v>#VALUE!</v>
      </c>
      <c r="I125" s="37" t="str">
        <f t="shared" si="18"/>
        <v/>
      </c>
      <c r="J125" s="38" t="str">
        <f t="shared" si="19"/>
        <v/>
      </c>
      <c r="K125" s="53">
        <f t="shared" si="12"/>
        <v>0</v>
      </c>
      <c r="L125" s="39" t="str">
        <f t="shared" si="13"/>
        <v/>
      </c>
      <c r="M125" s="40" t="str">
        <f t="shared" si="10"/>
        <v/>
      </c>
      <c r="N125" s="40" t="str">
        <f t="shared" si="14"/>
        <v/>
      </c>
      <c r="O125" s="40" t="str">
        <f t="shared" si="15"/>
        <v/>
      </c>
      <c r="P125" s="40" t="str">
        <f t="shared" si="16"/>
        <v/>
      </c>
      <c r="S125" s="9" t="str">
        <f t="shared" si="17"/>
        <v/>
      </c>
    </row>
    <row r="126" spans="8:19" ht="12.75" customHeight="1" x14ac:dyDescent="0.2">
      <c r="H126" s="52" t="e">
        <f t="shared" si="11"/>
        <v>#VALUE!</v>
      </c>
      <c r="I126" s="37" t="str">
        <f t="shared" si="18"/>
        <v/>
      </c>
      <c r="J126" s="38" t="str">
        <f t="shared" si="19"/>
        <v/>
      </c>
      <c r="K126" s="53">
        <f t="shared" si="12"/>
        <v>0</v>
      </c>
      <c r="L126" s="39" t="str">
        <f t="shared" si="13"/>
        <v/>
      </c>
      <c r="M126" s="40" t="str">
        <f t="shared" si="10"/>
        <v/>
      </c>
      <c r="N126" s="40" t="str">
        <f t="shared" si="14"/>
        <v/>
      </c>
      <c r="O126" s="40" t="str">
        <f t="shared" si="15"/>
        <v/>
      </c>
      <c r="P126" s="40" t="str">
        <f t="shared" si="16"/>
        <v/>
      </c>
      <c r="S126" s="9" t="str">
        <f t="shared" si="17"/>
        <v/>
      </c>
    </row>
    <row r="127" spans="8:19" ht="12.75" customHeight="1" x14ac:dyDescent="0.2">
      <c r="H127" s="52" t="e">
        <f t="shared" si="11"/>
        <v>#VALUE!</v>
      </c>
      <c r="I127" s="37" t="str">
        <f t="shared" si="18"/>
        <v/>
      </c>
      <c r="J127" s="38" t="str">
        <f t="shared" si="19"/>
        <v/>
      </c>
      <c r="K127" s="53">
        <f t="shared" si="12"/>
        <v>0</v>
      </c>
      <c r="L127" s="39" t="str">
        <f t="shared" si="13"/>
        <v/>
      </c>
      <c r="M127" s="40" t="str">
        <f t="shared" si="10"/>
        <v/>
      </c>
      <c r="N127" s="40" t="str">
        <f t="shared" si="14"/>
        <v/>
      </c>
      <c r="O127" s="40" t="str">
        <f t="shared" si="15"/>
        <v/>
      </c>
      <c r="P127" s="40" t="str">
        <f t="shared" si="16"/>
        <v/>
      </c>
      <c r="S127" s="9" t="str">
        <f t="shared" si="17"/>
        <v/>
      </c>
    </row>
    <row r="128" spans="8:19" ht="12.75" customHeight="1" x14ac:dyDescent="0.2">
      <c r="H128" s="52" t="e">
        <f t="shared" si="11"/>
        <v>#VALUE!</v>
      </c>
      <c r="I128" s="37" t="str">
        <f t="shared" si="18"/>
        <v/>
      </c>
      <c r="J128" s="38" t="str">
        <f t="shared" si="19"/>
        <v/>
      </c>
      <c r="K128" s="53">
        <f t="shared" si="12"/>
        <v>0</v>
      </c>
      <c r="L128" s="39" t="str">
        <f t="shared" si="13"/>
        <v/>
      </c>
      <c r="M128" s="40" t="str">
        <f t="shared" si="10"/>
        <v/>
      </c>
      <c r="N128" s="40" t="str">
        <f t="shared" si="14"/>
        <v/>
      </c>
      <c r="O128" s="40" t="str">
        <f t="shared" si="15"/>
        <v/>
      </c>
      <c r="P128" s="40" t="str">
        <f t="shared" si="16"/>
        <v/>
      </c>
      <c r="S128" s="9" t="str">
        <f t="shared" si="17"/>
        <v/>
      </c>
    </row>
    <row r="129" spans="8:19" ht="12.75" customHeight="1" x14ac:dyDescent="0.2">
      <c r="H129" s="52" t="e">
        <f t="shared" si="11"/>
        <v>#VALUE!</v>
      </c>
      <c r="I129" s="37" t="str">
        <f t="shared" si="18"/>
        <v/>
      </c>
      <c r="J129" s="38" t="str">
        <f t="shared" si="19"/>
        <v/>
      </c>
      <c r="K129" s="53">
        <f t="shared" si="12"/>
        <v>0</v>
      </c>
      <c r="L129" s="39" t="str">
        <f t="shared" si="13"/>
        <v/>
      </c>
      <c r="M129" s="40" t="str">
        <f t="shared" si="10"/>
        <v/>
      </c>
      <c r="N129" s="40" t="str">
        <f t="shared" si="14"/>
        <v/>
      </c>
      <c r="O129" s="40" t="str">
        <f t="shared" si="15"/>
        <v/>
      </c>
      <c r="P129" s="40" t="str">
        <f t="shared" si="16"/>
        <v/>
      </c>
      <c r="S129" s="9" t="str">
        <f t="shared" si="17"/>
        <v/>
      </c>
    </row>
    <row r="130" spans="8:19" ht="12.75" customHeight="1" x14ac:dyDescent="0.2">
      <c r="H130" s="52" t="e">
        <f t="shared" si="11"/>
        <v>#VALUE!</v>
      </c>
      <c r="I130" s="37" t="str">
        <f t="shared" si="18"/>
        <v/>
      </c>
      <c r="J130" s="38" t="str">
        <f t="shared" si="19"/>
        <v/>
      </c>
      <c r="K130" s="53">
        <f t="shared" si="12"/>
        <v>0</v>
      </c>
      <c r="L130" s="39" t="str">
        <f t="shared" si="13"/>
        <v/>
      </c>
      <c r="M130" s="40" t="str">
        <f t="shared" si="10"/>
        <v/>
      </c>
      <c r="N130" s="40" t="str">
        <f t="shared" si="14"/>
        <v/>
      </c>
      <c r="O130" s="40" t="str">
        <f t="shared" si="15"/>
        <v/>
      </c>
      <c r="P130" s="40" t="str">
        <f t="shared" si="16"/>
        <v/>
      </c>
      <c r="S130" s="9" t="str">
        <f t="shared" si="17"/>
        <v/>
      </c>
    </row>
    <row r="131" spans="8:19" ht="12.75" customHeight="1" x14ac:dyDescent="0.2">
      <c r="H131" s="52" t="e">
        <f t="shared" si="11"/>
        <v>#VALUE!</v>
      </c>
      <c r="I131" s="37" t="str">
        <f t="shared" si="18"/>
        <v/>
      </c>
      <c r="J131" s="38" t="str">
        <f t="shared" si="19"/>
        <v/>
      </c>
      <c r="K131" s="53">
        <f t="shared" si="12"/>
        <v>0</v>
      </c>
      <c r="L131" s="39" t="str">
        <f t="shared" si="13"/>
        <v/>
      </c>
      <c r="M131" s="40" t="str">
        <f t="shared" si="10"/>
        <v/>
      </c>
      <c r="N131" s="40" t="str">
        <f t="shared" si="14"/>
        <v/>
      </c>
      <c r="O131" s="40" t="str">
        <f t="shared" si="15"/>
        <v/>
      </c>
      <c r="P131" s="40" t="str">
        <f t="shared" si="16"/>
        <v/>
      </c>
      <c r="S131" s="9" t="str">
        <f t="shared" si="17"/>
        <v/>
      </c>
    </row>
    <row r="132" spans="8:19" ht="12.75" customHeight="1" x14ac:dyDescent="0.2">
      <c r="H132" s="52" t="e">
        <f t="shared" si="11"/>
        <v>#VALUE!</v>
      </c>
      <c r="I132" s="37" t="str">
        <f t="shared" si="18"/>
        <v/>
      </c>
      <c r="J132" s="38" t="str">
        <f t="shared" si="19"/>
        <v/>
      </c>
      <c r="K132" s="53">
        <f t="shared" si="12"/>
        <v>0</v>
      </c>
      <c r="L132" s="39" t="str">
        <f t="shared" si="13"/>
        <v/>
      </c>
      <c r="M132" s="40" t="str">
        <f t="shared" si="10"/>
        <v/>
      </c>
      <c r="N132" s="40" t="str">
        <f t="shared" si="14"/>
        <v/>
      </c>
      <c r="O132" s="40" t="str">
        <f t="shared" si="15"/>
        <v/>
      </c>
      <c r="P132" s="40" t="str">
        <f t="shared" si="16"/>
        <v/>
      </c>
      <c r="S132" s="9" t="str">
        <f t="shared" si="17"/>
        <v/>
      </c>
    </row>
    <row r="133" spans="8:19" ht="12.75" customHeight="1" x14ac:dyDescent="0.2">
      <c r="H133" s="52" t="e">
        <f t="shared" si="11"/>
        <v>#VALUE!</v>
      </c>
      <c r="I133" s="37" t="str">
        <f t="shared" si="18"/>
        <v/>
      </c>
      <c r="J133" s="38" t="str">
        <f t="shared" si="19"/>
        <v/>
      </c>
      <c r="K133" s="53">
        <f t="shared" si="12"/>
        <v>0</v>
      </c>
      <c r="L133" s="39" t="str">
        <f t="shared" si="13"/>
        <v/>
      </c>
      <c r="M133" s="40" t="str">
        <f t="shared" si="10"/>
        <v/>
      </c>
      <c r="N133" s="40" t="str">
        <f t="shared" si="14"/>
        <v/>
      </c>
      <c r="O133" s="40" t="str">
        <f t="shared" si="15"/>
        <v/>
      </c>
      <c r="P133" s="40" t="str">
        <f t="shared" si="16"/>
        <v/>
      </c>
      <c r="S133" s="9" t="str">
        <f t="shared" si="17"/>
        <v/>
      </c>
    </row>
    <row r="134" spans="8:19" ht="12.75" customHeight="1" x14ac:dyDescent="0.2">
      <c r="H134" s="52" t="e">
        <f t="shared" si="11"/>
        <v>#VALUE!</v>
      </c>
      <c r="I134" s="37" t="str">
        <f t="shared" si="18"/>
        <v/>
      </c>
      <c r="J134" s="38" t="str">
        <f t="shared" si="19"/>
        <v/>
      </c>
      <c r="K134" s="53">
        <f t="shared" si="12"/>
        <v>0</v>
      </c>
      <c r="L134" s="39" t="str">
        <f t="shared" si="13"/>
        <v/>
      </c>
      <c r="M134" s="40" t="str">
        <f t="shared" si="10"/>
        <v/>
      </c>
      <c r="N134" s="40" t="str">
        <f t="shared" si="14"/>
        <v/>
      </c>
      <c r="O134" s="40" t="str">
        <f t="shared" si="15"/>
        <v/>
      </c>
      <c r="P134" s="40" t="str">
        <f t="shared" si="16"/>
        <v/>
      </c>
      <c r="S134" s="9" t="str">
        <f t="shared" si="17"/>
        <v/>
      </c>
    </row>
    <row r="135" spans="8:19" ht="12.75" customHeight="1" x14ac:dyDescent="0.2">
      <c r="H135" s="52" t="e">
        <f t="shared" si="11"/>
        <v>#VALUE!</v>
      </c>
      <c r="I135" s="37" t="str">
        <f t="shared" si="18"/>
        <v/>
      </c>
      <c r="J135" s="38" t="str">
        <f t="shared" si="19"/>
        <v/>
      </c>
      <c r="K135" s="53">
        <f t="shared" si="12"/>
        <v>0</v>
      </c>
      <c r="L135" s="39" t="str">
        <f t="shared" si="13"/>
        <v/>
      </c>
      <c r="M135" s="40" t="str">
        <f t="shared" si="10"/>
        <v/>
      </c>
      <c r="N135" s="40" t="str">
        <f t="shared" si="14"/>
        <v/>
      </c>
      <c r="O135" s="40" t="str">
        <f t="shared" si="15"/>
        <v/>
      </c>
      <c r="P135" s="40" t="str">
        <f t="shared" si="16"/>
        <v/>
      </c>
      <c r="S135" s="9" t="str">
        <f t="shared" si="17"/>
        <v/>
      </c>
    </row>
    <row r="136" spans="8:19" ht="12.75" customHeight="1" x14ac:dyDescent="0.2">
      <c r="H136" s="52" t="e">
        <f t="shared" si="11"/>
        <v>#VALUE!</v>
      </c>
      <c r="I136" s="37" t="str">
        <f t="shared" si="18"/>
        <v/>
      </c>
      <c r="J136" s="38" t="str">
        <f t="shared" si="19"/>
        <v/>
      </c>
      <c r="K136" s="53">
        <f t="shared" si="12"/>
        <v>0</v>
      </c>
      <c r="L136" s="39" t="str">
        <f t="shared" si="13"/>
        <v/>
      </c>
      <c r="M136" s="40" t="str">
        <f t="shared" si="10"/>
        <v/>
      </c>
      <c r="N136" s="40" t="str">
        <f t="shared" si="14"/>
        <v/>
      </c>
      <c r="O136" s="40" t="str">
        <f t="shared" si="15"/>
        <v/>
      </c>
      <c r="P136" s="40" t="str">
        <f t="shared" si="16"/>
        <v/>
      </c>
      <c r="S136" s="9" t="str">
        <f t="shared" si="17"/>
        <v/>
      </c>
    </row>
    <row r="137" spans="8:19" ht="12.75" customHeight="1" x14ac:dyDescent="0.2">
      <c r="H137" s="52" t="e">
        <f t="shared" si="11"/>
        <v>#VALUE!</v>
      </c>
      <c r="I137" s="37" t="str">
        <f t="shared" si="18"/>
        <v/>
      </c>
      <c r="J137" s="38" t="str">
        <f t="shared" si="19"/>
        <v/>
      </c>
      <c r="K137" s="53">
        <f t="shared" si="12"/>
        <v>0</v>
      </c>
      <c r="L137" s="39" t="str">
        <f t="shared" si="13"/>
        <v/>
      </c>
      <c r="M137" s="40" t="str">
        <f t="shared" si="10"/>
        <v/>
      </c>
      <c r="N137" s="40" t="str">
        <f t="shared" si="14"/>
        <v/>
      </c>
      <c r="O137" s="40" t="str">
        <f t="shared" si="15"/>
        <v/>
      </c>
      <c r="P137" s="40" t="str">
        <f t="shared" si="16"/>
        <v/>
      </c>
      <c r="S137" s="9" t="str">
        <f t="shared" si="17"/>
        <v/>
      </c>
    </row>
    <row r="138" spans="8:19" ht="12.75" customHeight="1" x14ac:dyDescent="0.2">
      <c r="H138" s="52" t="e">
        <f t="shared" si="11"/>
        <v>#VALUE!</v>
      </c>
      <c r="I138" s="37" t="str">
        <f t="shared" si="18"/>
        <v/>
      </c>
      <c r="J138" s="38" t="str">
        <f t="shared" si="19"/>
        <v/>
      </c>
      <c r="K138" s="53">
        <f t="shared" si="12"/>
        <v>0</v>
      </c>
      <c r="L138" s="39" t="str">
        <f t="shared" si="13"/>
        <v/>
      </c>
      <c r="M138" s="40" t="str">
        <f t="shared" si="10"/>
        <v/>
      </c>
      <c r="N138" s="40" t="str">
        <f t="shared" si="14"/>
        <v/>
      </c>
      <c r="O138" s="40" t="str">
        <f t="shared" si="15"/>
        <v/>
      </c>
      <c r="P138" s="40" t="str">
        <f t="shared" si="16"/>
        <v/>
      </c>
      <c r="S138" s="9" t="str">
        <f t="shared" si="17"/>
        <v/>
      </c>
    </row>
    <row r="139" spans="8:19" ht="12.75" customHeight="1" x14ac:dyDescent="0.2">
      <c r="H139" s="52" t="e">
        <f t="shared" si="11"/>
        <v>#VALUE!</v>
      </c>
      <c r="I139" s="37" t="str">
        <f t="shared" si="18"/>
        <v/>
      </c>
      <c r="J139" s="38" t="str">
        <f t="shared" si="19"/>
        <v/>
      </c>
      <c r="K139" s="53">
        <f t="shared" si="12"/>
        <v>0</v>
      </c>
      <c r="L139" s="39" t="str">
        <f t="shared" si="13"/>
        <v/>
      </c>
      <c r="M139" s="40" t="str">
        <f t="shared" si="10"/>
        <v/>
      </c>
      <c r="N139" s="40" t="str">
        <f t="shared" si="14"/>
        <v/>
      </c>
      <c r="O139" s="40" t="str">
        <f t="shared" si="15"/>
        <v/>
      </c>
      <c r="P139" s="40" t="str">
        <f t="shared" si="16"/>
        <v/>
      </c>
      <c r="S139" s="9" t="str">
        <f t="shared" si="17"/>
        <v/>
      </c>
    </row>
    <row r="140" spans="8:19" ht="12.75" customHeight="1" x14ac:dyDescent="0.2">
      <c r="H140" s="52" t="e">
        <f t="shared" si="11"/>
        <v>#VALUE!</v>
      </c>
      <c r="I140" s="37" t="str">
        <f t="shared" si="18"/>
        <v/>
      </c>
      <c r="J140" s="38" t="str">
        <f t="shared" si="19"/>
        <v/>
      </c>
      <c r="K140" s="53">
        <f t="shared" si="12"/>
        <v>0</v>
      </c>
      <c r="L140" s="39" t="str">
        <f t="shared" si="13"/>
        <v/>
      </c>
      <c r="M140" s="40" t="str">
        <f t="shared" si="10"/>
        <v/>
      </c>
      <c r="N140" s="40" t="str">
        <f t="shared" si="14"/>
        <v/>
      </c>
      <c r="O140" s="40" t="str">
        <f t="shared" si="15"/>
        <v/>
      </c>
      <c r="P140" s="40" t="str">
        <f t="shared" si="16"/>
        <v/>
      </c>
      <c r="S140" s="9" t="str">
        <f t="shared" si="17"/>
        <v/>
      </c>
    </row>
    <row r="141" spans="8:19" ht="12.75" customHeight="1" x14ac:dyDescent="0.2">
      <c r="H141" s="52" t="e">
        <f t="shared" si="11"/>
        <v>#VALUE!</v>
      </c>
      <c r="I141" s="37" t="str">
        <f t="shared" si="18"/>
        <v/>
      </c>
      <c r="J141" s="38" t="str">
        <f t="shared" si="19"/>
        <v/>
      </c>
      <c r="K141" s="53">
        <f t="shared" si="12"/>
        <v>0</v>
      </c>
      <c r="L141" s="39" t="str">
        <f t="shared" si="13"/>
        <v/>
      </c>
      <c r="M141" s="40" t="str">
        <f t="shared" si="10"/>
        <v/>
      </c>
      <c r="N141" s="40" t="str">
        <f t="shared" si="14"/>
        <v/>
      </c>
      <c r="O141" s="40" t="str">
        <f t="shared" si="15"/>
        <v/>
      </c>
      <c r="P141" s="40" t="str">
        <f t="shared" si="16"/>
        <v/>
      </c>
      <c r="S141" s="9" t="str">
        <f t="shared" si="17"/>
        <v/>
      </c>
    </row>
    <row r="142" spans="8:19" ht="12.75" customHeight="1" x14ac:dyDescent="0.2">
      <c r="H142" s="52" t="e">
        <f t="shared" si="11"/>
        <v>#VALUE!</v>
      </c>
      <c r="I142" s="37" t="str">
        <f t="shared" si="18"/>
        <v/>
      </c>
      <c r="J142" s="38" t="str">
        <f t="shared" si="19"/>
        <v/>
      </c>
      <c r="K142" s="53">
        <f t="shared" si="12"/>
        <v>0</v>
      </c>
      <c r="L142" s="39" t="str">
        <f t="shared" si="13"/>
        <v/>
      </c>
      <c r="M142" s="40" t="str">
        <f t="shared" si="10"/>
        <v/>
      </c>
      <c r="N142" s="40" t="str">
        <f t="shared" si="14"/>
        <v/>
      </c>
      <c r="O142" s="40" t="str">
        <f t="shared" si="15"/>
        <v/>
      </c>
      <c r="P142" s="40" t="str">
        <f t="shared" si="16"/>
        <v/>
      </c>
      <c r="S142" s="9" t="str">
        <f t="shared" si="17"/>
        <v/>
      </c>
    </row>
    <row r="143" spans="8:19" ht="12.75" customHeight="1" x14ac:dyDescent="0.2">
      <c r="H143" s="52" t="e">
        <f t="shared" si="11"/>
        <v>#VALUE!</v>
      </c>
      <c r="I143" s="37" t="str">
        <f t="shared" si="18"/>
        <v/>
      </c>
      <c r="J143" s="38" t="str">
        <f t="shared" si="19"/>
        <v/>
      </c>
      <c r="K143" s="53">
        <f t="shared" si="12"/>
        <v>0</v>
      </c>
      <c r="L143" s="39" t="str">
        <f t="shared" si="13"/>
        <v/>
      </c>
      <c r="M143" s="40" t="str">
        <f t="shared" ref="M143:M206" si="20">IF(I143&lt;&gt;"",P142,"")</f>
        <v/>
      </c>
      <c r="N143" s="40" t="str">
        <f t="shared" si="14"/>
        <v/>
      </c>
      <c r="O143" s="40" t="str">
        <f t="shared" si="15"/>
        <v/>
      </c>
      <c r="P143" s="40" t="str">
        <f t="shared" si="16"/>
        <v/>
      </c>
      <c r="S143" s="9" t="str">
        <f t="shared" si="17"/>
        <v/>
      </c>
    </row>
    <row r="144" spans="8:19" ht="12.75" customHeight="1" x14ac:dyDescent="0.2">
      <c r="H144" s="52" t="e">
        <f t="shared" si="11"/>
        <v>#VALUE!</v>
      </c>
      <c r="I144" s="37" t="str">
        <f t="shared" si="18"/>
        <v/>
      </c>
      <c r="J144" s="38" t="str">
        <f t="shared" si="19"/>
        <v/>
      </c>
      <c r="K144" s="53">
        <f t="shared" si="12"/>
        <v>0</v>
      </c>
      <c r="L144" s="39" t="str">
        <f t="shared" si="13"/>
        <v/>
      </c>
      <c r="M144" s="40" t="str">
        <f t="shared" si="20"/>
        <v/>
      </c>
      <c r="N144" s="40" t="str">
        <f t="shared" si="14"/>
        <v/>
      </c>
      <c r="O144" s="40" t="str">
        <f t="shared" si="15"/>
        <v/>
      </c>
      <c r="P144" s="40" t="str">
        <f t="shared" si="16"/>
        <v/>
      </c>
      <c r="S144" s="9" t="str">
        <f t="shared" si="17"/>
        <v/>
      </c>
    </row>
    <row r="145" spans="8:19" ht="12.75" customHeight="1" x14ac:dyDescent="0.2">
      <c r="H145" s="52" t="e">
        <f t="shared" si="11"/>
        <v>#VALUE!</v>
      </c>
      <c r="I145" s="37" t="str">
        <f t="shared" si="18"/>
        <v/>
      </c>
      <c r="J145" s="38" t="str">
        <f t="shared" si="19"/>
        <v/>
      </c>
      <c r="K145" s="53">
        <f t="shared" si="12"/>
        <v>0</v>
      </c>
      <c r="L145" s="39" t="str">
        <f t="shared" si="13"/>
        <v/>
      </c>
      <c r="M145" s="40" t="str">
        <f t="shared" si="20"/>
        <v/>
      </c>
      <c r="N145" s="40" t="str">
        <f t="shared" si="14"/>
        <v/>
      </c>
      <c r="O145" s="40" t="str">
        <f t="shared" si="15"/>
        <v/>
      </c>
      <c r="P145" s="40" t="str">
        <f t="shared" si="16"/>
        <v/>
      </c>
      <c r="S145" s="9" t="str">
        <f t="shared" si="17"/>
        <v/>
      </c>
    </row>
    <row r="146" spans="8:19" ht="12.75" customHeight="1" x14ac:dyDescent="0.2">
      <c r="H146" s="52" t="e">
        <f t="shared" si="11"/>
        <v>#VALUE!</v>
      </c>
      <c r="I146" s="37" t="str">
        <f t="shared" si="18"/>
        <v/>
      </c>
      <c r="J146" s="38" t="str">
        <f t="shared" si="19"/>
        <v/>
      </c>
      <c r="K146" s="53">
        <f t="shared" si="12"/>
        <v>0</v>
      </c>
      <c r="L146" s="39" t="str">
        <f t="shared" si="13"/>
        <v/>
      </c>
      <c r="M146" s="40" t="str">
        <f t="shared" si="20"/>
        <v/>
      </c>
      <c r="N146" s="40" t="str">
        <f t="shared" si="14"/>
        <v/>
      </c>
      <c r="O146" s="40" t="str">
        <f t="shared" si="15"/>
        <v/>
      </c>
      <c r="P146" s="40" t="str">
        <f t="shared" si="16"/>
        <v/>
      </c>
      <c r="S146" s="9" t="str">
        <f t="shared" si="17"/>
        <v/>
      </c>
    </row>
    <row r="147" spans="8:19" ht="12.75" customHeight="1" x14ac:dyDescent="0.2">
      <c r="H147" s="52" t="e">
        <f t="shared" ref="H147:H210" si="21">I147/12</f>
        <v>#VALUE!</v>
      </c>
      <c r="I147" s="37" t="str">
        <f t="shared" si="18"/>
        <v/>
      </c>
      <c r="J147" s="38" t="str">
        <f t="shared" si="19"/>
        <v/>
      </c>
      <c r="K147" s="53">
        <f t="shared" si="12"/>
        <v>0</v>
      </c>
      <c r="L147" s="39" t="str">
        <f t="shared" si="13"/>
        <v/>
      </c>
      <c r="M147" s="40" t="str">
        <f t="shared" si="20"/>
        <v/>
      </c>
      <c r="N147" s="40" t="str">
        <f t="shared" si="14"/>
        <v/>
      </c>
      <c r="O147" s="40" t="str">
        <f t="shared" si="15"/>
        <v/>
      </c>
      <c r="P147" s="40" t="str">
        <f t="shared" si="16"/>
        <v/>
      </c>
      <c r="S147" s="9" t="str">
        <f t="shared" si="17"/>
        <v/>
      </c>
    </row>
    <row r="148" spans="8:19" ht="12.75" customHeight="1" x14ac:dyDescent="0.2">
      <c r="H148" s="52" t="e">
        <f t="shared" si="21"/>
        <v>#VALUE!</v>
      </c>
      <c r="I148" s="37" t="str">
        <f t="shared" si="18"/>
        <v/>
      </c>
      <c r="J148" s="38" t="str">
        <f t="shared" si="19"/>
        <v/>
      </c>
      <c r="K148" s="53">
        <f t="shared" ref="K148:K211" si="22">IF(J149="",0,J149)</f>
        <v>0</v>
      </c>
      <c r="L148" s="39" t="str">
        <f t="shared" ref="L148:L211" si="23">IF(J148="","",$L$15)</f>
        <v/>
      </c>
      <c r="M148" s="40" t="str">
        <f t="shared" si="20"/>
        <v/>
      </c>
      <c r="N148" s="40" t="str">
        <f t="shared" ref="N148:N211" si="24">IF(I148&lt;&gt;"",$N$15*M148,"")</f>
        <v/>
      </c>
      <c r="O148" s="40" t="str">
        <f t="shared" ref="O148:O211" si="25">IF(I148&lt;&gt;"",L148-N148,"")</f>
        <v/>
      </c>
      <c r="P148" s="40" t="str">
        <f t="shared" ref="P148:P211" si="26">IF(I148&lt;&gt;"",M148-O148,"")</f>
        <v/>
      </c>
      <c r="S148" s="9" t="str">
        <f t="shared" ref="S148:S211" si="27">I148</f>
        <v/>
      </c>
    </row>
    <row r="149" spans="8:19" ht="12.75" customHeight="1" x14ac:dyDescent="0.2">
      <c r="H149" s="52" t="e">
        <f t="shared" si="21"/>
        <v>#VALUE!</v>
      </c>
      <c r="I149" s="37" t="str">
        <f t="shared" ref="I149:I212" si="28">IF(I148&gt;=$I$15,"",I148+1)</f>
        <v/>
      </c>
      <c r="J149" s="38" t="str">
        <f t="shared" ref="J149:J212" si="29">IF(I149="","",EDATE($J$19,I148))</f>
        <v/>
      </c>
      <c r="K149" s="53">
        <f t="shared" si="22"/>
        <v>0</v>
      </c>
      <c r="L149" s="39" t="str">
        <f t="shared" si="23"/>
        <v/>
      </c>
      <c r="M149" s="40" t="str">
        <f t="shared" si="20"/>
        <v/>
      </c>
      <c r="N149" s="40" t="str">
        <f t="shared" si="24"/>
        <v/>
      </c>
      <c r="O149" s="40" t="str">
        <f t="shared" si="25"/>
        <v/>
      </c>
      <c r="P149" s="40" t="str">
        <f t="shared" si="26"/>
        <v/>
      </c>
      <c r="S149" s="9" t="str">
        <f t="shared" si="27"/>
        <v/>
      </c>
    </row>
    <row r="150" spans="8:19" ht="12.75" customHeight="1" x14ac:dyDescent="0.2">
      <c r="H150" s="52" t="e">
        <f t="shared" si="21"/>
        <v>#VALUE!</v>
      </c>
      <c r="I150" s="37" t="str">
        <f t="shared" si="28"/>
        <v/>
      </c>
      <c r="J150" s="38" t="str">
        <f t="shared" si="29"/>
        <v/>
      </c>
      <c r="K150" s="53">
        <f t="shared" si="22"/>
        <v>0</v>
      </c>
      <c r="L150" s="39" t="str">
        <f t="shared" si="23"/>
        <v/>
      </c>
      <c r="M150" s="40" t="str">
        <f t="shared" si="20"/>
        <v/>
      </c>
      <c r="N150" s="40" t="str">
        <f t="shared" si="24"/>
        <v/>
      </c>
      <c r="O150" s="40" t="str">
        <f t="shared" si="25"/>
        <v/>
      </c>
      <c r="P150" s="40" t="str">
        <f t="shared" si="26"/>
        <v/>
      </c>
      <c r="S150" s="9" t="str">
        <f t="shared" si="27"/>
        <v/>
      </c>
    </row>
    <row r="151" spans="8:19" ht="12.75" customHeight="1" x14ac:dyDescent="0.2">
      <c r="H151" s="52" t="e">
        <f t="shared" si="21"/>
        <v>#VALUE!</v>
      </c>
      <c r="I151" s="37" t="str">
        <f t="shared" si="28"/>
        <v/>
      </c>
      <c r="J151" s="38" t="str">
        <f t="shared" si="29"/>
        <v/>
      </c>
      <c r="K151" s="53">
        <f t="shared" si="22"/>
        <v>0</v>
      </c>
      <c r="L151" s="39" t="str">
        <f t="shared" si="23"/>
        <v/>
      </c>
      <c r="M151" s="40" t="str">
        <f t="shared" si="20"/>
        <v/>
      </c>
      <c r="N151" s="40" t="str">
        <f t="shared" si="24"/>
        <v/>
      </c>
      <c r="O151" s="40" t="str">
        <f t="shared" si="25"/>
        <v/>
      </c>
      <c r="P151" s="40" t="str">
        <f t="shared" si="26"/>
        <v/>
      </c>
      <c r="S151" s="9" t="str">
        <f t="shared" si="27"/>
        <v/>
      </c>
    </row>
    <row r="152" spans="8:19" ht="12.75" customHeight="1" x14ac:dyDescent="0.2">
      <c r="H152" s="52" t="e">
        <f t="shared" si="21"/>
        <v>#VALUE!</v>
      </c>
      <c r="I152" s="37" t="str">
        <f t="shared" si="28"/>
        <v/>
      </c>
      <c r="J152" s="38" t="str">
        <f t="shared" si="29"/>
        <v/>
      </c>
      <c r="K152" s="53">
        <f t="shared" si="22"/>
        <v>0</v>
      </c>
      <c r="L152" s="39" t="str">
        <f t="shared" si="23"/>
        <v/>
      </c>
      <c r="M152" s="40" t="str">
        <f t="shared" si="20"/>
        <v/>
      </c>
      <c r="N152" s="40" t="str">
        <f t="shared" si="24"/>
        <v/>
      </c>
      <c r="O152" s="40" t="str">
        <f t="shared" si="25"/>
        <v/>
      </c>
      <c r="P152" s="40" t="str">
        <f t="shared" si="26"/>
        <v/>
      </c>
      <c r="S152" s="9" t="str">
        <f t="shared" si="27"/>
        <v/>
      </c>
    </row>
    <row r="153" spans="8:19" ht="12.75" customHeight="1" x14ac:dyDescent="0.2">
      <c r="H153" s="52" t="e">
        <f t="shared" si="21"/>
        <v>#VALUE!</v>
      </c>
      <c r="I153" s="37" t="str">
        <f t="shared" si="28"/>
        <v/>
      </c>
      <c r="J153" s="38" t="str">
        <f t="shared" si="29"/>
        <v/>
      </c>
      <c r="K153" s="53">
        <f t="shared" si="22"/>
        <v>0</v>
      </c>
      <c r="L153" s="39" t="str">
        <f t="shared" si="23"/>
        <v/>
      </c>
      <c r="M153" s="40" t="str">
        <f t="shared" si="20"/>
        <v/>
      </c>
      <c r="N153" s="40" t="str">
        <f t="shared" si="24"/>
        <v/>
      </c>
      <c r="O153" s="40" t="str">
        <f t="shared" si="25"/>
        <v/>
      </c>
      <c r="P153" s="40" t="str">
        <f t="shared" si="26"/>
        <v/>
      </c>
      <c r="S153" s="9" t="str">
        <f t="shared" si="27"/>
        <v/>
      </c>
    </row>
    <row r="154" spans="8:19" ht="12.75" customHeight="1" x14ac:dyDescent="0.2">
      <c r="H154" s="52" t="e">
        <f t="shared" si="21"/>
        <v>#VALUE!</v>
      </c>
      <c r="I154" s="37" t="str">
        <f t="shared" si="28"/>
        <v/>
      </c>
      <c r="J154" s="38" t="str">
        <f t="shared" si="29"/>
        <v/>
      </c>
      <c r="K154" s="53">
        <f t="shared" si="22"/>
        <v>0</v>
      </c>
      <c r="L154" s="39" t="str">
        <f t="shared" si="23"/>
        <v/>
      </c>
      <c r="M154" s="40" t="str">
        <f t="shared" si="20"/>
        <v/>
      </c>
      <c r="N154" s="40" t="str">
        <f t="shared" si="24"/>
        <v/>
      </c>
      <c r="O154" s="40" t="str">
        <f t="shared" si="25"/>
        <v/>
      </c>
      <c r="P154" s="40" t="str">
        <f t="shared" si="26"/>
        <v/>
      </c>
      <c r="S154" s="9" t="str">
        <f t="shared" si="27"/>
        <v/>
      </c>
    </row>
    <row r="155" spans="8:19" ht="12.75" customHeight="1" x14ac:dyDescent="0.2">
      <c r="H155" s="52" t="e">
        <f t="shared" si="21"/>
        <v>#VALUE!</v>
      </c>
      <c r="I155" s="37" t="str">
        <f t="shared" si="28"/>
        <v/>
      </c>
      <c r="J155" s="38" t="str">
        <f t="shared" si="29"/>
        <v/>
      </c>
      <c r="K155" s="53">
        <f t="shared" si="22"/>
        <v>0</v>
      </c>
      <c r="L155" s="39" t="str">
        <f t="shared" si="23"/>
        <v/>
      </c>
      <c r="M155" s="40" t="str">
        <f t="shared" si="20"/>
        <v/>
      </c>
      <c r="N155" s="40" t="str">
        <f t="shared" si="24"/>
        <v/>
      </c>
      <c r="O155" s="40" t="str">
        <f t="shared" si="25"/>
        <v/>
      </c>
      <c r="P155" s="40" t="str">
        <f t="shared" si="26"/>
        <v/>
      </c>
      <c r="S155" s="9" t="str">
        <f t="shared" si="27"/>
        <v/>
      </c>
    </row>
    <row r="156" spans="8:19" ht="12.75" customHeight="1" x14ac:dyDescent="0.2">
      <c r="H156" s="52" t="e">
        <f t="shared" si="21"/>
        <v>#VALUE!</v>
      </c>
      <c r="I156" s="37" t="str">
        <f t="shared" si="28"/>
        <v/>
      </c>
      <c r="J156" s="38" t="str">
        <f t="shared" si="29"/>
        <v/>
      </c>
      <c r="K156" s="53">
        <f t="shared" si="22"/>
        <v>0</v>
      </c>
      <c r="L156" s="39" t="str">
        <f t="shared" si="23"/>
        <v/>
      </c>
      <c r="M156" s="40" t="str">
        <f t="shared" si="20"/>
        <v/>
      </c>
      <c r="N156" s="40" t="str">
        <f t="shared" si="24"/>
        <v/>
      </c>
      <c r="O156" s="40" t="str">
        <f t="shared" si="25"/>
        <v/>
      </c>
      <c r="P156" s="40" t="str">
        <f t="shared" si="26"/>
        <v/>
      </c>
      <c r="S156" s="9" t="str">
        <f t="shared" si="27"/>
        <v/>
      </c>
    </row>
    <row r="157" spans="8:19" ht="12.75" customHeight="1" x14ac:dyDescent="0.2">
      <c r="H157" s="52" t="e">
        <f t="shared" si="21"/>
        <v>#VALUE!</v>
      </c>
      <c r="I157" s="37" t="str">
        <f t="shared" si="28"/>
        <v/>
      </c>
      <c r="J157" s="38" t="str">
        <f t="shared" si="29"/>
        <v/>
      </c>
      <c r="K157" s="53">
        <f t="shared" si="22"/>
        <v>0</v>
      </c>
      <c r="L157" s="39" t="str">
        <f t="shared" si="23"/>
        <v/>
      </c>
      <c r="M157" s="40" t="str">
        <f t="shared" si="20"/>
        <v/>
      </c>
      <c r="N157" s="40" t="str">
        <f t="shared" si="24"/>
        <v/>
      </c>
      <c r="O157" s="40" t="str">
        <f t="shared" si="25"/>
        <v/>
      </c>
      <c r="P157" s="40" t="str">
        <f t="shared" si="26"/>
        <v/>
      </c>
      <c r="S157" s="9" t="str">
        <f t="shared" si="27"/>
        <v/>
      </c>
    </row>
    <row r="158" spans="8:19" ht="12.75" customHeight="1" x14ac:dyDescent="0.2">
      <c r="H158" s="52" t="e">
        <f t="shared" si="21"/>
        <v>#VALUE!</v>
      </c>
      <c r="I158" s="37" t="str">
        <f t="shared" si="28"/>
        <v/>
      </c>
      <c r="J158" s="38" t="str">
        <f t="shared" si="29"/>
        <v/>
      </c>
      <c r="K158" s="53">
        <f t="shared" si="22"/>
        <v>0</v>
      </c>
      <c r="L158" s="39" t="str">
        <f t="shared" si="23"/>
        <v/>
      </c>
      <c r="M158" s="40" t="str">
        <f t="shared" si="20"/>
        <v/>
      </c>
      <c r="N158" s="40" t="str">
        <f t="shared" si="24"/>
        <v/>
      </c>
      <c r="O158" s="40" t="str">
        <f t="shared" si="25"/>
        <v/>
      </c>
      <c r="P158" s="40" t="str">
        <f t="shared" si="26"/>
        <v/>
      </c>
      <c r="S158" s="9" t="str">
        <f t="shared" si="27"/>
        <v/>
      </c>
    </row>
    <row r="159" spans="8:19" ht="12.75" customHeight="1" x14ac:dyDescent="0.2">
      <c r="H159" s="52" t="e">
        <f t="shared" si="21"/>
        <v>#VALUE!</v>
      </c>
      <c r="I159" s="37" t="str">
        <f t="shared" si="28"/>
        <v/>
      </c>
      <c r="J159" s="38" t="str">
        <f t="shared" si="29"/>
        <v/>
      </c>
      <c r="K159" s="53">
        <f t="shared" si="22"/>
        <v>0</v>
      </c>
      <c r="L159" s="39" t="str">
        <f t="shared" si="23"/>
        <v/>
      </c>
      <c r="M159" s="40" t="str">
        <f t="shared" si="20"/>
        <v/>
      </c>
      <c r="N159" s="40" t="str">
        <f t="shared" si="24"/>
        <v/>
      </c>
      <c r="O159" s="40" t="str">
        <f t="shared" si="25"/>
        <v/>
      </c>
      <c r="P159" s="40" t="str">
        <f t="shared" si="26"/>
        <v/>
      </c>
      <c r="S159" s="9" t="str">
        <f t="shared" si="27"/>
        <v/>
      </c>
    </row>
    <row r="160" spans="8:19" ht="12.75" customHeight="1" x14ac:dyDescent="0.2">
      <c r="H160" s="52" t="e">
        <f t="shared" si="21"/>
        <v>#VALUE!</v>
      </c>
      <c r="I160" s="37" t="str">
        <f t="shared" si="28"/>
        <v/>
      </c>
      <c r="J160" s="38" t="str">
        <f t="shared" si="29"/>
        <v/>
      </c>
      <c r="K160" s="53">
        <f t="shared" si="22"/>
        <v>0</v>
      </c>
      <c r="L160" s="39" t="str">
        <f t="shared" si="23"/>
        <v/>
      </c>
      <c r="M160" s="40" t="str">
        <f t="shared" si="20"/>
        <v/>
      </c>
      <c r="N160" s="40" t="str">
        <f t="shared" si="24"/>
        <v/>
      </c>
      <c r="O160" s="40" t="str">
        <f t="shared" si="25"/>
        <v/>
      </c>
      <c r="P160" s="40" t="str">
        <f t="shared" si="26"/>
        <v/>
      </c>
      <c r="S160" s="9" t="str">
        <f t="shared" si="27"/>
        <v/>
      </c>
    </row>
    <row r="161" spans="8:19" ht="12.75" customHeight="1" x14ac:dyDescent="0.2">
      <c r="H161" s="52" t="e">
        <f t="shared" si="21"/>
        <v>#VALUE!</v>
      </c>
      <c r="I161" s="37" t="str">
        <f t="shared" si="28"/>
        <v/>
      </c>
      <c r="J161" s="38" t="str">
        <f t="shared" si="29"/>
        <v/>
      </c>
      <c r="K161" s="53">
        <f t="shared" si="22"/>
        <v>0</v>
      </c>
      <c r="L161" s="39" t="str">
        <f t="shared" si="23"/>
        <v/>
      </c>
      <c r="M161" s="40" t="str">
        <f t="shared" si="20"/>
        <v/>
      </c>
      <c r="N161" s="40" t="str">
        <f t="shared" si="24"/>
        <v/>
      </c>
      <c r="O161" s="40" t="str">
        <f t="shared" si="25"/>
        <v/>
      </c>
      <c r="P161" s="40" t="str">
        <f t="shared" si="26"/>
        <v/>
      </c>
      <c r="S161" s="9" t="str">
        <f t="shared" si="27"/>
        <v/>
      </c>
    </row>
    <row r="162" spans="8:19" ht="12.75" customHeight="1" x14ac:dyDescent="0.2">
      <c r="H162" s="52" t="e">
        <f t="shared" si="21"/>
        <v>#VALUE!</v>
      </c>
      <c r="I162" s="37" t="str">
        <f t="shared" si="28"/>
        <v/>
      </c>
      <c r="J162" s="38" t="str">
        <f t="shared" si="29"/>
        <v/>
      </c>
      <c r="K162" s="53">
        <f t="shared" si="22"/>
        <v>0</v>
      </c>
      <c r="L162" s="39" t="str">
        <f t="shared" si="23"/>
        <v/>
      </c>
      <c r="M162" s="40" t="str">
        <f t="shared" si="20"/>
        <v/>
      </c>
      <c r="N162" s="40" t="str">
        <f t="shared" si="24"/>
        <v/>
      </c>
      <c r="O162" s="40" t="str">
        <f t="shared" si="25"/>
        <v/>
      </c>
      <c r="P162" s="40" t="str">
        <f t="shared" si="26"/>
        <v/>
      </c>
      <c r="S162" s="9" t="str">
        <f t="shared" si="27"/>
        <v/>
      </c>
    </row>
    <row r="163" spans="8:19" ht="12.75" customHeight="1" x14ac:dyDescent="0.2">
      <c r="H163" s="52" t="e">
        <f t="shared" si="21"/>
        <v>#VALUE!</v>
      </c>
      <c r="I163" s="37" t="str">
        <f t="shared" si="28"/>
        <v/>
      </c>
      <c r="J163" s="38" t="str">
        <f t="shared" si="29"/>
        <v/>
      </c>
      <c r="K163" s="53">
        <f t="shared" si="22"/>
        <v>0</v>
      </c>
      <c r="L163" s="39" t="str">
        <f t="shared" si="23"/>
        <v/>
      </c>
      <c r="M163" s="40" t="str">
        <f t="shared" si="20"/>
        <v/>
      </c>
      <c r="N163" s="40" t="str">
        <f t="shared" si="24"/>
        <v/>
      </c>
      <c r="O163" s="40" t="str">
        <f t="shared" si="25"/>
        <v/>
      </c>
      <c r="P163" s="40" t="str">
        <f t="shared" si="26"/>
        <v/>
      </c>
      <c r="S163" s="9" t="str">
        <f t="shared" si="27"/>
        <v/>
      </c>
    </row>
    <row r="164" spans="8:19" ht="12.75" customHeight="1" x14ac:dyDescent="0.2">
      <c r="H164" s="52" t="e">
        <f t="shared" si="21"/>
        <v>#VALUE!</v>
      </c>
      <c r="I164" s="37" t="str">
        <f t="shared" si="28"/>
        <v/>
      </c>
      <c r="J164" s="38" t="str">
        <f t="shared" si="29"/>
        <v/>
      </c>
      <c r="K164" s="53">
        <f t="shared" si="22"/>
        <v>0</v>
      </c>
      <c r="L164" s="39" t="str">
        <f t="shared" si="23"/>
        <v/>
      </c>
      <c r="M164" s="40" t="str">
        <f t="shared" si="20"/>
        <v/>
      </c>
      <c r="N164" s="40" t="str">
        <f t="shared" si="24"/>
        <v/>
      </c>
      <c r="O164" s="40" t="str">
        <f t="shared" si="25"/>
        <v/>
      </c>
      <c r="P164" s="40" t="str">
        <f t="shared" si="26"/>
        <v/>
      </c>
      <c r="S164" s="9" t="str">
        <f t="shared" si="27"/>
        <v/>
      </c>
    </row>
    <row r="165" spans="8:19" ht="12.75" customHeight="1" x14ac:dyDescent="0.2">
      <c r="H165" s="52" t="e">
        <f t="shared" si="21"/>
        <v>#VALUE!</v>
      </c>
      <c r="I165" s="37" t="str">
        <f t="shared" si="28"/>
        <v/>
      </c>
      <c r="J165" s="38" t="str">
        <f t="shared" si="29"/>
        <v/>
      </c>
      <c r="K165" s="53">
        <f t="shared" si="22"/>
        <v>0</v>
      </c>
      <c r="L165" s="39" t="str">
        <f t="shared" si="23"/>
        <v/>
      </c>
      <c r="M165" s="40" t="str">
        <f t="shared" si="20"/>
        <v/>
      </c>
      <c r="N165" s="40" t="str">
        <f t="shared" si="24"/>
        <v/>
      </c>
      <c r="O165" s="40" t="str">
        <f t="shared" si="25"/>
        <v/>
      </c>
      <c r="P165" s="40" t="str">
        <f t="shared" si="26"/>
        <v/>
      </c>
      <c r="S165" s="9" t="str">
        <f t="shared" si="27"/>
        <v/>
      </c>
    </row>
    <row r="166" spans="8:19" ht="12.75" customHeight="1" x14ac:dyDescent="0.2">
      <c r="H166" s="52" t="e">
        <f t="shared" si="21"/>
        <v>#VALUE!</v>
      </c>
      <c r="I166" s="37" t="str">
        <f t="shared" si="28"/>
        <v/>
      </c>
      <c r="J166" s="38" t="str">
        <f t="shared" si="29"/>
        <v/>
      </c>
      <c r="K166" s="53">
        <f t="shared" si="22"/>
        <v>0</v>
      </c>
      <c r="L166" s="39" t="str">
        <f t="shared" si="23"/>
        <v/>
      </c>
      <c r="M166" s="40" t="str">
        <f t="shared" si="20"/>
        <v/>
      </c>
      <c r="N166" s="40" t="str">
        <f t="shared" si="24"/>
        <v/>
      </c>
      <c r="O166" s="40" t="str">
        <f t="shared" si="25"/>
        <v/>
      </c>
      <c r="P166" s="40" t="str">
        <f t="shared" si="26"/>
        <v/>
      </c>
      <c r="S166" s="9" t="str">
        <f t="shared" si="27"/>
        <v/>
      </c>
    </row>
    <row r="167" spans="8:19" ht="12.75" customHeight="1" x14ac:dyDescent="0.2">
      <c r="H167" s="52" t="e">
        <f t="shared" si="21"/>
        <v>#VALUE!</v>
      </c>
      <c r="I167" s="37" t="str">
        <f t="shared" si="28"/>
        <v/>
      </c>
      <c r="J167" s="38" t="str">
        <f t="shared" si="29"/>
        <v/>
      </c>
      <c r="K167" s="53">
        <f t="shared" si="22"/>
        <v>0</v>
      </c>
      <c r="L167" s="39" t="str">
        <f t="shared" si="23"/>
        <v/>
      </c>
      <c r="M167" s="40" t="str">
        <f t="shared" si="20"/>
        <v/>
      </c>
      <c r="N167" s="40" t="str">
        <f t="shared" si="24"/>
        <v/>
      </c>
      <c r="O167" s="40" t="str">
        <f t="shared" si="25"/>
        <v/>
      </c>
      <c r="P167" s="40" t="str">
        <f t="shared" si="26"/>
        <v/>
      </c>
      <c r="S167" s="9" t="str">
        <f t="shared" si="27"/>
        <v/>
      </c>
    </row>
    <row r="168" spans="8:19" ht="12.75" customHeight="1" x14ac:dyDescent="0.2">
      <c r="H168" s="52" t="e">
        <f t="shared" si="21"/>
        <v>#VALUE!</v>
      </c>
      <c r="I168" s="37" t="str">
        <f t="shared" si="28"/>
        <v/>
      </c>
      <c r="J168" s="38" t="str">
        <f t="shared" si="29"/>
        <v/>
      </c>
      <c r="K168" s="53">
        <f t="shared" si="22"/>
        <v>0</v>
      </c>
      <c r="L168" s="39" t="str">
        <f t="shared" si="23"/>
        <v/>
      </c>
      <c r="M168" s="40" t="str">
        <f t="shared" si="20"/>
        <v/>
      </c>
      <c r="N168" s="40" t="str">
        <f t="shared" si="24"/>
        <v/>
      </c>
      <c r="O168" s="40" t="str">
        <f t="shared" si="25"/>
        <v/>
      </c>
      <c r="P168" s="40" t="str">
        <f t="shared" si="26"/>
        <v/>
      </c>
      <c r="S168" s="9" t="str">
        <f t="shared" si="27"/>
        <v/>
      </c>
    </row>
    <row r="169" spans="8:19" ht="12.75" customHeight="1" x14ac:dyDescent="0.2">
      <c r="H169" s="52" t="e">
        <f t="shared" si="21"/>
        <v>#VALUE!</v>
      </c>
      <c r="I169" s="37" t="str">
        <f t="shared" si="28"/>
        <v/>
      </c>
      <c r="J169" s="38" t="str">
        <f t="shared" si="29"/>
        <v/>
      </c>
      <c r="K169" s="53">
        <f t="shared" si="22"/>
        <v>0</v>
      </c>
      <c r="L169" s="39" t="str">
        <f t="shared" si="23"/>
        <v/>
      </c>
      <c r="M169" s="40" t="str">
        <f t="shared" si="20"/>
        <v/>
      </c>
      <c r="N169" s="40" t="str">
        <f t="shared" si="24"/>
        <v/>
      </c>
      <c r="O169" s="40" t="str">
        <f t="shared" si="25"/>
        <v/>
      </c>
      <c r="P169" s="40" t="str">
        <f t="shared" si="26"/>
        <v/>
      </c>
      <c r="S169" s="9" t="str">
        <f t="shared" si="27"/>
        <v/>
      </c>
    </row>
    <row r="170" spans="8:19" ht="12.75" customHeight="1" x14ac:dyDescent="0.2">
      <c r="H170" s="52" t="e">
        <f t="shared" si="21"/>
        <v>#VALUE!</v>
      </c>
      <c r="I170" s="37" t="str">
        <f t="shared" si="28"/>
        <v/>
      </c>
      <c r="J170" s="38" t="str">
        <f t="shared" si="29"/>
        <v/>
      </c>
      <c r="K170" s="53">
        <f t="shared" si="22"/>
        <v>0</v>
      </c>
      <c r="L170" s="39" t="str">
        <f t="shared" si="23"/>
        <v/>
      </c>
      <c r="M170" s="40" t="str">
        <f t="shared" si="20"/>
        <v/>
      </c>
      <c r="N170" s="40" t="str">
        <f t="shared" si="24"/>
        <v/>
      </c>
      <c r="O170" s="40" t="str">
        <f t="shared" si="25"/>
        <v/>
      </c>
      <c r="P170" s="40" t="str">
        <f t="shared" si="26"/>
        <v/>
      </c>
      <c r="S170" s="9" t="str">
        <f t="shared" si="27"/>
        <v/>
      </c>
    </row>
    <row r="171" spans="8:19" ht="12.75" customHeight="1" x14ac:dyDescent="0.2">
      <c r="H171" s="52" t="e">
        <f t="shared" si="21"/>
        <v>#VALUE!</v>
      </c>
      <c r="I171" s="37" t="str">
        <f t="shared" si="28"/>
        <v/>
      </c>
      <c r="J171" s="38" t="str">
        <f t="shared" si="29"/>
        <v/>
      </c>
      <c r="K171" s="53">
        <f t="shared" si="22"/>
        <v>0</v>
      </c>
      <c r="L171" s="39" t="str">
        <f t="shared" si="23"/>
        <v/>
      </c>
      <c r="M171" s="40" t="str">
        <f t="shared" si="20"/>
        <v/>
      </c>
      <c r="N171" s="40" t="str">
        <f t="shared" si="24"/>
        <v/>
      </c>
      <c r="O171" s="40" t="str">
        <f t="shared" si="25"/>
        <v/>
      </c>
      <c r="P171" s="40" t="str">
        <f t="shared" si="26"/>
        <v/>
      </c>
      <c r="S171" s="9" t="str">
        <f t="shared" si="27"/>
        <v/>
      </c>
    </row>
    <row r="172" spans="8:19" ht="12.75" customHeight="1" x14ac:dyDescent="0.2">
      <c r="H172" s="52" t="e">
        <f t="shared" si="21"/>
        <v>#VALUE!</v>
      </c>
      <c r="I172" s="37" t="str">
        <f t="shared" si="28"/>
        <v/>
      </c>
      <c r="J172" s="38" t="str">
        <f t="shared" si="29"/>
        <v/>
      </c>
      <c r="K172" s="53">
        <f t="shared" si="22"/>
        <v>0</v>
      </c>
      <c r="L172" s="39" t="str">
        <f t="shared" si="23"/>
        <v/>
      </c>
      <c r="M172" s="40" t="str">
        <f t="shared" si="20"/>
        <v/>
      </c>
      <c r="N172" s="40" t="str">
        <f t="shared" si="24"/>
        <v/>
      </c>
      <c r="O172" s="40" t="str">
        <f t="shared" si="25"/>
        <v/>
      </c>
      <c r="P172" s="40" t="str">
        <f t="shared" si="26"/>
        <v/>
      </c>
      <c r="S172" s="9" t="str">
        <f t="shared" si="27"/>
        <v/>
      </c>
    </row>
    <row r="173" spans="8:19" ht="12.75" customHeight="1" x14ac:dyDescent="0.2">
      <c r="H173" s="52" t="e">
        <f t="shared" si="21"/>
        <v>#VALUE!</v>
      </c>
      <c r="I173" s="37" t="str">
        <f t="shared" si="28"/>
        <v/>
      </c>
      <c r="J173" s="38" t="str">
        <f t="shared" si="29"/>
        <v/>
      </c>
      <c r="K173" s="53">
        <f t="shared" si="22"/>
        <v>0</v>
      </c>
      <c r="L173" s="39" t="str">
        <f t="shared" si="23"/>
        <v/>
      </c>
      <c r="M173" s="40" t="str">
        <f t="shared" si="20"/>
        <v/>
      </c>
      <c r="N173" s="40" t="str">
        <f t="shared" si="24"/>
        <v/>
      </c>
      <c r="O173" s="40" t="str">
        <f t="shared" si="25"/>
        <v/>
      </c>
      <c r="P173" s="40" t="str">
        <f t="shared" si="26"/>
        <v/>
      </c>
      <c r="S173" s="9" t="str">
        <f t="shared" si="27"/>
        <v/>
      </c>
    </row>
    <row r="174" spans="8:19" ht="12.75" customHeight="1" x14ac:dyDescent="0.2">
      <c r="H174" s="52" t="e">
        <f t="shared" si="21"/>
        <v>#VALUE!</v>
      </c>
      <c r="I174" s="37" t="str">
        <f t="shared" si="28"/>
        <v/>
      </c>
      <c r="J174" s="38" t="str">
        <f t="shared" si="29"/>
        <v/>
      </c>
      <c r="K174" s="53">
        <f t="shared" si="22"/>
        <v>0</v>
      </c>
      <c r="L174" s="39" t="str">
        <f t="shared" si="23"/>
        <v/>
      </c>
      <c r="M174" s="40" t="str">
        <f t="shared" si="20"/>
        <v/>
      </c>
      <c r="N174" s="40" t="str">
        <f t="shared" si="24"/>
        <v/>
      </c>
      <c r="O174" s="40" t="str">
        <f t="shared" si="25"/>
        <v/>
      </c>
      <c r="P174" s="40" t="str">
        <f t="shared" si="26"/>
        <v/>
      </c>
      <c r="S174" s="9" t="str">
        <f t="shared" si="27"/>
        <v/>
      </c>
    </row>
    <row r="175" spans="8:19" ht="12.75" customHeight="1" x14ac:dyDescent="0.2">
      <c r="H175" s="52" t="e">
        <f t="shared" si="21"/>
        <v>#VALUE!</v>
      </c>
      <c r="I175" s="37" t="str">
        <f t="shared" si="28"/>
        <v/>
      </c>
      <c r="J175" s="38" t="str">
        <f t="shared" si="29"/>
        <v/>
      </c>
      <c r="K175" s="53">
        <f t="shared" si="22"/>
        <v>0</v>
      </c>
      <c r="L175" s="39" t="str">
        <f t="shared" si="23"/>
        <v/>
      </c>
      <c r="M175" s="40" t="str">
        <f t="shared" si="20"/>
        <v/>
      </c>
      <c r="N175" s="40" t="str">
        <f t="shared" si="24"/>
        <v/>
      </c>
      <c r="O175" s="40" t="str">
        <f t="shared" si="25"/>
        <v/>
      </c>
      <c r="P175" s="40" t="str">
        <f t="shared" si="26"/>
        <v/>
      </c>
      <c r="S175" s="9" t="str">
        <f t="shared" si="27"/>
        <v/>
      </c>
    </row>
    <row r="176" spans="8:19" ht="12.75" customHeight="1" x14ac:dyDescent="0.2">
      <c r="H176" s="52" t="e">
        <f t="shared" si="21"/>
        <v>#VALUE!</v>
      </c>
      <c r="I176" s="37" t="str">
        <f t="shared" si="28"/>
        <v/>
      </c>
      <c r="J176" s="38" t="str">
        <f t="shared" si="29"/>
        <v/>
      </c>
      <c r="K176" s="53">
        <f t="shared" si="22"/>
        <v>0</v>
      </c>
      <c r="L176" s="39" t="str">
        <f t="shared" si="23"/>
        <v/>
      </c>
      <c r="M176" s="40" t="str">
        <f t="shared" si="20"/>
        <v/>
      </c>
      <c r="N176" s="40" t="str">
        <f t="shared" si="24"/>
        <v/>
      </c>
      <c r="O176" s="40" t="str">
        <f t="shared" si="25"/>
        <v/>
      </c>
      <c r="P176" s="40" t="str">
        <f t="shared" si="26"/>
        <v/>
      </c>
      <c r="S176" s="9" t="str">
        <f t="shared" si="27"/>
        <v/>
      </c>
    </row>
    <row r="177" spans="8:19" ht="12.75" customHeight="1" x14ac:dyDescent="0.2">
      <c r="H177" s="52" t="e">
        <f t="shared" si="21"/>
        <v>#VALUE!</v>
      </c>
      <c r="I177" s="37" t="str">
        <f t="shared" si="28"/>
        <v/>
      </c>
      <c r="J177" s="38" t="str">
        <f t="shared" si="29"/>
        <v/>
      </c>
      <c r="K177" s="53">
        <f t="shared" si="22"/>
        <v>0</v>
      </c>
      <c r="L177" s="39" t="str">
        <f t="shared" si="23"/>
        <v/>
      </c>
      <c r="M177" s="40" t="str">
        <f t="shared" si="20"/>
        <v/>
      </c>
      <c r="N177" s="40" t="str">
        <f t="shared" si="24"/>
        <v/>
      </c>
      <c r="O177" s="40" t="str">
        <f t="shared" si="25"/>
        <v/>
      </c>
      <c r="P177" s="40" t="str">
        <f t="shared" si="26"/>
        <v/>
      </c>
      <c r="S177" s="9" t="str">
        <f t="shared" si="27"/>
        <v/>
      </c>
    </row>
    <row r="178" spans="8:19" ht="12.75" customHeight="1" x14ac:dyDescent="0.2">
      <c r="H178" s="52" t="e">
        <f t="shared" si="21"/>
        <v>#VALUE!</v>
      </c>
      <c r="I178" s="37" t="str">
        <f t="shared" si="28"/>
        <v/>
      </c>
      <c r="J178" s="38" t="str">
        <f t="shared" si="29"/>
        <v/>
      </c>
      <c r="K178" s="53">
        <f t="shared" si="22"/>
        <v>0</v>
      </c>
      <c r="L178" s="39" t="str">
        <f t="shared" si="23"/>
        <v/>
      </c>
      <c r="M178" s="40" t="str">
        <f t="shared" si="20"/>
        <v/>
      </c>
      <c r="N178" s="40" t="str">
        <f t="shared" si="24"/>
        <v/>
      </c>
      <c r="O178" s="40" t="str">
        <f t="shared" si="25"/>
        <v/>
      </c>
      <c r="P178" s="40" t="str">
        <f t="shared" si="26"/>
        <v/>
      </c>
      <c r="S178" s="9" t="str">
        <f t="shared" si="27"/>
        <v/>
      </c>
    </row>
    <row r="179" spans="8:19" ht="12.75" customHeight="1" x14ac:dyDescent="0.2">
      <c r="H179" s="52" t="e">
        <f t="shared" si="21"/>
        <v>#VALUE!</v>
      </c>
      <c r="I179" s="37" t="str">
        <f t="shared" si="28"/>
        <v/>
      </c>
      <c r="J179" s="38" t="str">
        <f t="shared" si="29"/>
        <v/>
      </c>
      <c r="K179" s="53">
        <f t="shared" si="22"/>
        <v>0</v>
      </c>
      <c r="L179" s="39" t="str">
        <f t="shared" si="23"/>
        <v/>
      </c>
      <c r="M179" s="40" t="str">
        <f t="shared" si="20"/>
        <v/>
      </c>
      <c r="N179" s="40" t="str">
        <f t="shared" si="24"/>
        <v/>
      </c>
      <c r="O179" s="40" t="str">
        <f t="shared" si="25"/>
        <v/>
      </c>
      <c r="P179" s="40" t="str">
        <f t="shared" si="26"/>
        <v/>
      </c>
      <c r="S179" s="9" t="str">
        <f t="shared" si="27"/>
        <v/>
      </c>
    </row>
    <row r="180" spans="8:19" ht="12.75" customHeight="1" x14ac:dyDescent="0.2">
      <c r="H180" s="52" t="e">
        <f t="shared" si="21"/>
        <v>#VALUE!</v>
      </c>
      <c r="I180" s="37" t="str">
        <f t="shared" si="28"/>
        <v/>
      </c>
      <c r="J180" s="38" t="str">
        <f t="shared" si="29"/>
        <v/>
      </c>
      <c r="K180" s="53">
        <f t="shared" si="22"/>
        <v>0</v>
      </c>
      <c r="L180" s="39" t="str">
        <f t="shared" si="23"/>
        <v/>
      </c>
      <c r="M180" s="40" t="str">
        <f t="shared" si="20"/>
        <v/>
      </c>
      <c r="N180" s="40" t="str">
        <f t="shared" si="24"/>
        <v/>
      </c>
      <c r="O180" s="40" t="str">
        <f t="shared" si="25"/>
        <v/>
      </c>
      <c r="P180" s="40" t="str">
        <f t="shared" si="26"/>
        <v/>
      </c>
      <c r="S180" s="9" t="str">
        <f t="shared" si="27"/>
        <v/>
      </c>
    </row>
    <row r="181" spans="8:19" ht="12.75" customHeight="1" x14ac:dyDescent="0.2">
      <c r="H181" s="52" t="e">
        <f t="shared" si="21"/>
        <v>#VALUE!</v>
      </c>
      <c r="I181" s="37" t="str">
        <f t="shared" si="28"/>
        <v/>
      </c>
      <c r="J181" s="38" t="str">
        <f t="shared" si="29"/>
        <v/>
      </c>
      <c r="K181" s="53">
        <f t="shared" si="22"/>
        <v>0</v>
      </c>
      <c r="L181" s="39" t="str">
        <f t="shared" si="23"/>
        <v/>
      </c>
      <c r="M181" s="40" t="str">
        <f t="shared" si="20"/>
        <v/>
      </c>
      <c r="N181" s="40" t="str">
        <f t="shared" si="24"/>
        <v/>
      </c>
      <c r="O181" s="40" t="str">
        <f t="shared" si="25"/>
        <v/>
      </c>
      <c r="P181" s="40" t="str">
        <f t="shared" si="26"/>
        <v/>
      </c>
      <c r="S181" s="9" t="str">
        <f t="shared" si="27"/>
        <v/>
      </c>
    </row>
    <row r="182" spans="8:19" ht="12.75" customHeight="1" x14ac:dyDescent="0.2">
      <c r="H182" s="52" t="e">
        <f t="shared" si="21"/>
        <v>#VALUE!</v>
      </c>
      <c r="I182" s="37" t="str">
        <f t="shared" si="28"/>
        <v/>
      </c>
      <c r="J182" s="38" t="str">
        <f t="shared" si="29"/>
        <v/>
      </c>
      <c r="K182" s="53">
        <f t="shared" si="22"/>
        <v>0</v>
      </c>
      <c r="L182" s="39" t="str">
        <f t="shared" si="23"/>
        <v/>
      </c>
      <c r="M182" s="40" t="str">
        <f t="shared" si="20"/>
        <v/>
      </c>
      <c r="N182" s="40" t="str">
        <f t="shared" si="24"/>
        <v/>
      </c>
      <c r="O182" s="40" t="str">
        <f t="shared" si="25"/>
        <v/>
      </c>
      <c r="P182" s="40" t="str">
        <f t="shared" si="26"/>
        <v/>
      </c>
      <c r="S182" s="9" t="str">
        <f t="shared" si="27"/>
        <v/>
      </c>
    </row>
    <row r="183" spans="8:19" ht="12.75" customHeight="1" x14ac:dyDescent="0.2">
      <c r="H183" s="52" t="e">
        <f t="shared" si="21"/>
        <v>#VALUE!</v>
      </c>
      <c r="I183" s="37" t="str">
        <f t="shared" si="28"/>
        <v/>
      </c>
      <c r="J183" s="38" t="str">
        <f t="shared" si="29"/>
        <v/>
      </c>
      <c r="K183" s="53">
        <f t="shared" si="22"/>
        <v>0</v>
      </c>
      <c r="L183" s="39" t="str">
        <f t="shared" si="23"/>
        <v/>
      </c>
      <c r="M183" s="40" t="str">
        <f t="shared" si="20"/>
        <v/>
      </c>
      <c r="N183" s="40" t="str">
        <f t="shared" si="24"/>
        <v/>
      </c>
      <c r="O183" s="40" t="str">
        <f t="shared" si="25"/>
        <v/>
      </c>
      <c r="P183" s="40" t="str">
        <f t="shared" si="26"/>
        <v/>
      </c>
      <c r="S183" s="9" t="str">
        <f t="shared" si="27"/>
        <v/>
      </c>
    </row>
    <row r="184" spans="8:19" ht="12.75" customHeight="1" x14ac:dyDescent="0.2">
      <c r="H184" s="52" t="e">
        <f t="shared" si="21"/>
        <v>#VALUE!</v>
      </c>
      <c r="I184" s="37" t="str">
        <f t="shared" si="28"/>
        <v/>
      </c>
      <c r="J184" s="38" t="str">
        <f t="shared" si="29"/>
        <v/>
      </c>
      <c r="K184" s="53">
        <f t="shared" si="22"/>
        <v>0</v>
      </c>
      <c r="L184" s="39" t="str">
        <f t="shared" si="23"/>
        <v/>
      </c>
      <c r="M184" s="40" t="str">
        <f t="shared" si="20"/>
        <v/>
      </c>
      <c r="N184" s="40" t="str">
        <f t="shared" si="24"/>
        <v/>
      </c>
      <c r="O184" s="40" t="str">
        <f t="shared" si="25"/>
        <v/>
      </c>
      <c r="P184" s="40" t="str">
        <f t="shared" si="26"/>
        <v/>
      </c>
      <c r="S184" s="9" t="str">
        <f t="shared" si="27"/>
        <v/>
      </c>
    </row>
    <row r="185" spans="8:19" ht="12.75" customHeight="1" x14ac:dyDescent="0.2">
      <c r="H185" s="52" t="e">
        <f t="shared" si="21"/>
        <v>#VALUE!</v>
      </c>
      <c r="I185" s="37" t="str">
        <f t="shared" si="28"/>
        <v/>
      </c>
      <c r="J185" s="38" t="str">
        <f t="shared" si="29"/>
        <v/>
      </c>
      <c r="K185" s="53">
        <f t="shared" si="22"/>
        <v>0</v>
      </c>
      <c r="L185" s="39" t="str">
        <f t="shared" si="23"/>
        <v/>
      </c>
      <c r="M185" s="40" t="str">
        <f t="shared" si="20"/>
        <v/>
      </c>
      <c r="N185" s="40" t="str">
        <f t="shared" si="24"/>
        <v/>
      </c>
      <c r="O185" s="40" t="str">
        <f t="shared" si="25"/>
        <v/>
      </c>
      <c r="P185" s="40" t="str">
        <f t="shared" si="26"/>
        <v/>
      </c>
      <c r="S185" s="9" t="str">
        <f t="shared" si="27"/>
        <v/>
      </c>
    </row>
    <row r="186" spans="8:19" ht="12.75" customHeight="1" x14ac:dyDescent="0.2">
      <c r="H186" s="52" t="e">
        <f t="shared" si="21"/>
        <v>#VALUE!</v>
      </c>
      <c r="I186" s="37" t="str">
        <f t="shared" si="28"/>
        <v/>
      </c>
      <c r="J186" s="38" t="str">
        <f t="shared" si="29"/>
        <v/>
      </c>
      <c r="K186" s="53">
        <f t="shared" si="22"/>
        <v>0</v>
      </c>
      <c r="L186" s="39" t="str">
        <f t="shared" si="23"/>
        <v/>
      </c>
      <c r="M186" s="40" t="str">
        <f t="shared" si="20"/>
        <v/>
      </c>
      <c r="N186" s="40" t="str">
        <f t="shared" si="24"/>
        <v/>
      </c>
      <c r="O186" s="40" t="str">
        <f t="shared" si="25"/>
        <v/>
      </c>
      <c r="P186" s="40" t="str">
        <f t="shared" si="26"/>
        <v/>
      </c>
      <c r="S186" s="9" t="str">
        <f t="shared" si="27"/>
        <v/>
      </c>
    </row>
    <row r="187" spans="8:19" ht="12.75" customHeight="1" x14ac:dyDescent="0.2">
      <c r="H187" s="52" t="e">
        <f t="shared" si="21"/>
        <v>#VALUE!</v>
      </c>
      <c r="I187" s="37" t="str">
        <f t="shared" si="28"/>
        <v/>
      </c>
      <c r="J187" s="38" t="str">
        <f t="shared" si="29"/>
        <v/>
      </c>
      <c r="K187" s="53">
        <f t="shared" si="22"/>
        <v>0</v>
      </c>
      <c r="L187" s="39" t="str">
        <f t="shared" si="23"/>
        <v/>
      </c>
      <c r="M187" s="40" t="str">
        <f t="shared" si="20"/>
        <v/>
      </c>
      <c r="N187" s="40" t="str">
        <f t="shared" si="24"/>
        <v/>
      </c>
      <c r="O187" s="40" t="str">
        <f t="shared" si="25"/>
        <v/>
      </c>
      <c r="P187" s="40" t="str">
        <f t="shared" si="26"/>
        <v/>
      </c>
      <c r="S187" s="9" t="str">
        <f t="shared" si="27"/>
        <v/>
      </c>
    </row>
    <row r="188" spans="8:19" ht="12.75" customHeight="1" x14ac:dyDescent="0.2">
      <c r="H188" s="52" t="e">
        <f t="shared" si="21"/>
        <v>#VALUE!</v>
      </c>
      <c r="I188" s="37" t="str">
        <f t="shared" si="28"/>
        <v/>
      </c>
      <c r="J188" s="38" t="str">
        <f t="shared" si="29"/>
        <v/>
      </c>
      <c r="K188" s="53">
        <f t="shared" si="22"/>
        <v>0</v>
      </c>
      <c r="L188" s="39" t="str">
        <f t="shared" si="23"/>
        <v/>
      </c>
      <c r="M188" s="40" t="str">
        <f t="shared" si="20"/>
        <v/>
      </c>
      <c r="N188" s="40" t="str">
        <f t="shared" si="24"/>
        <v/>
      </c>
      <c r="O188" s="40" t="str">
        <f t="shared" si="25"/>
        <v/>
      </c>
      <c r="P188" s="40" t="str">
        <f t="shared" si="26"/>
        <v/>
      </c>
      <c r="S188" s="9" t="str">
        <f t="shared" si="27"/>
        <v/>
      </c>
    </row>
    <row r="189" spans="8:19" ht="12.75" customHeight="1" x14ac:dyDescent="0.2">
      <c r="H189" s="52" t="e">
        <f t="shared" si="21"/>
        <v>#VALUE!</v>
      </c>
      <c r="I189" s="37" t="str">
        <f t="shared" si="28"/>
        <v/>
      </c>
      <c r="J189" s="38" t="str">
        <f t="shared" si="29"/>
        <v/>
      </c>
      <c r="K189" s="53">
        <f t="shared" si="22"/>
        <v>0</v>
      </c>
      <c r="L189" s="39" t="str">
        <f t="shared" si="23"/>
        <v/>
      </c>
      <c r="M189" s="40" t="str">
        <f t="shared" si="20"/>
        <v/>
      </c>
      <c r="N189" s="40" t="str">
        <f t="shared" si="24"/>
        <v/>
      </c>
      <c r="O189" s="40" t="str">
        <f t="shared" si="25"/>
        <v/>
      </c>
      <c r="P189" s="40" t="str">
        <f t="shared" si="26"/>
        <v/>
      </c>
      <c r="S189" s="9" t="str">
        <f t="shared" si="27"/>
        <v/>
      </c>
    </row>
    <row r="190" spans="8:19" ht="12.75" customHeight="1" x14ac:dyDescent="0.2">
      <c r="H190" s="52" t="e">
        <f t="shared" si="21"/>
        <v>#VALUE!</v>
      </c>
      <c r="I190" s="37" t="str">
        <f t="shared" si="28"/>
        <v/>
      </c>
      <c r="J190" s="38" t="str">
        <f t="shared" si="29"/>
        <v/>
      </c>
      <c r="K190" s="53">
        <f t="shared" si="22"/>
        <v>0</v>
      </c>
      <c r="L190" s="39" t="str">
        <f t="shared" si="23"/>
        <v/>
      </c>
      <c r="M190" s="40" t="str">
        <f t="shared" si="20"/>
        <v/>
      </c>
      <c r="N190" s="40" t="str">
        <f t="shared" si="24"/>
        <v/>
      </c>
      <c r="O190" s="40" t="str">
        <f t="shared" si="25"/>
        <v/>
      </c>
      <c r="P190" s="40" t="str">
        <f t="shared" si="26"/>
        <v/>
      </c>
      <c r="S190" s="9" t="str">
        <f t="shared" si="27"/>
        <v/>
      </c>
    </row>
    <row r="191" spans="8:19" ht="12.75" customHeight="1" x14ac:dyDescent="0.2">
      <c r="H191" s="52" t="e">
        <f t="shared" si="21"/>
        <v>#VALUE!</v>
      </c>
      <c r="I191" s="37" t="str">
        <f t="shared" si="28"/>
        <v/>
      </c>
      <c r="J191" s="38" t="str">
        <f t="shared" si="29"/>
        <v/>
      </c>
      <c r="K191" s="53">
        <f t="shared" si="22"/>
        <v>0</v>
      </c>
      <c r="L191" s="39" t="str">
        <f t="shared" si="23"/>
        <v/>
      </c>
      <c r="M191" s="40" t="str">
        <f t="shared" si="20"/>
        <v/>
      </c>
      <c r="N191" s="40" t="str">
        <f t="shared" si="24"/>
        <v/>
      </c>
      <c r="O191" s="40" t="str">
        <f t="shared" si="25"/>
        <v/>
      </c>
      <c r="P191" s="40" t="str">
        <f t="shared" si="26"/>
        <v/>
      </c>
      <c r="S191" s="9" t="str">
        <f t="shared" si="27"/>
        <v/>
      </c>
    </row>
    <row r="192" spans="8:19" ht="12.75" customHeight="1" x14ac:dyDescent="0.2">
      <c r="H192" s="52" t="e">
        <f t="shared" si="21"/>
        <v>#VALUE!</v>
      </c>
      <c r="I192" s="37" t="str">
        <f t="shared" si="28"/>
        <v/>
      </c>
      <c r="J192" s="38" t="str">
        <f t="shared" si="29"/>
        <v/>
      </c>
      <c r="K192" s="53">
        <f t="shared" si="22"/>
        <v>0</v>
      </c>
      <c r="L192" s="39" t="str">
        <f t="shared" si="23"/>
        <v/>
      </c>
      <c r="M192" s="40" t="str">
        <f t="shared" si="20"/>
        <v/>
      </c>
      <c r="N192" s="40" t="str">
        <f t="shared" si="24"/>
        <v/>
      </c>
      <c r="O192" s="40" t="str">
        <f t="shared" si="25"/>
        <v/>
      </c>
      <c r="P192" s="40" t="str">
        <f t="shared" si="26"/>
        <v/>
      </c>
      <c r="S192" s="9" t="str">
        <f t="shared" si="27"/>
        <v/>
      </c>
    </row>
    <row r="193" spans="8:19" ht="12.75" customHeight="1" x14ac:dyDescent="0.2">
      <c r="H193" s="52" t="e">
        <f t="shared" si="21"/>
        <v>#VALUE!</v>
      </c>
      <c r="I193" s="37" t="str">
        <f t="shared" si="28"/>
        <v/>
      </c>
      <c r="J193" s="38" t="str">
        <f t="shared" si="29"/>
        <v/>
      </c>
      <c r="K193" s="53">
        <f t="shared" si="22"/>
        <v>0</v>
      </c>
      <c r="L193" s="39" t="str">
        <f t="shared" si="23"/>
        <v/>
      </c>
      <c r="M193" s="40" t="str">
        <f t="shared" si="20"/>
        <v/>
      </c>
      <c r="N193" s="40" t="str">
        <f t="shared" si="24"/>
        <v/>
      </c>
      <c r="O193" s="40" t="str">
        <f t="shared" si="25"/>
        <v/>
      </c>
      <c r="P193" s="40" t="str">
        <f t="shared" si="26"/>
        <v/>
      </c>
      <c r="S193" s="9" t="str">
        <f t="shared" si="27"/>
        <v/>
      </c>
    </row>
    <row r="194" spans="8:19" ht="12.75" customHeight="1" x14ac:dyDescent="0.2">
      <c r="H194" s="52" t="e">
        <f t="shared" si="21"/>
        <v>#VALUE!</v>
      </c>
      <c r="I194" s="37" t="str">
        <f t="shared" si="28"/>
        <v/>
      </c>
      <c r="J194" s="38" t="str">
        <f t="shared" si="29"/>
        <v/>
      </c>
      <c r="K194" s="53">
        <f t="shared" si="22"/>
        <v>0</v>
      </c>
      <c r="L194" s="39" t="str">
        <f t="shared" si="23"/>
        <v/>
      </c>
      <c r="M194" s="40" t="str">
        <f t="shared" si="20"/>
        <v/>
      </c>
      <c r="N194" s="40" t="str">
        <f t="shared" si="24"/>
        <v/>
      </c>
      <c r="O194" s="40" t="str">
        <f t="shared" si="25"/>
        <v/>
      </c>
      <c r="P194" s="40" t="str">
        <f t="shared" si="26"/>
        <v/>
      </c>
      <c r="S194" s="9" t="str">
        <f t="shared" si="27"/>
        <v/>
      </c>
    </row>
    <row r="195" spans="8:19" ht="12.75" customHeight="1" x14ac:dyDescent="0.2">
      <c r="H195" s="52" t="e">
        <f t="shared" si="21"/>
        <v>#VALUE!</v>
      </c>
      <c r="I195" s="37" t="str">
        <f t="shared" si="28"/>
        <v/>
      </c>
      <c r="J195" s="38" t="str">
        <f t="shared" si="29"/>
        <v/>
      </c>
      <c r="K195" s="53">
        <f t="shared" si="22"/>
        <v>0</v>
      </c>
      <c r="L195" s="39" t="str">
        <f t="shared" si="23"/>
        <v/>
      </c>
      <c r="M195" s="40" t="str">
        <f t="shared" si="20"/>
        <v/>
      </c>
      <c r="N195" s="40" t="str">
        <f t="shared" si="24"/>
        <v/>
      </c>
      <c r="O195" s="40" t="str">
        <f t="shared" si="25"/>
        <v/>
      </c>
      <c r="P195" s="40" t="str">
        <f t="shared" si="26"/>
        <v/>
      </c>
      <c r="S195" s="9" t="str">
        <f t="shared" si="27"/>
        <v/>
      </c>
    </row>
    <row r="196" spans="8:19" ht="12.75" customHeight="1" x14ac:dyDescent="0.2">
      <c r="H196" s="52" t="e">
        <f t="shared" si="21"/>
        <v>#VALUE!</v>
      </c>
      <c r="I196" s="37" t="str">
        <f t="shared" si="28"/>
        <v/>
      </c>
      <c r="J196" s="38" t="str">
        <f t="shared" si="29"/>
        <v/>
      </c>
      <c r="K196" s="53">
        <f t="shared" si="22"/>
        <v>0</v>
      </c>
      <c r="L196" s="39" t="str">
        <f t="shared" si="23"/>
        <v/>
      </c>
      <c r="M196" s="40" t="str">
        <f t="shared" si="20"/>
        <v/>
      </c>
      <c r="N196" s="40" t="str">
        <f t="shared" si="24"/>
        <v/>
      </c>
      <c r="O196" s="40" t="str">
        <f t="shared" si="25"/>
        <v/>
      </c>
      <c r="P196" s="40" t="str">
        <f t="shared" si="26"/>
        <v/>
      </c>
      <c r="S196" s="9" t="str">
        <f t="shared" si="27"/>
        <v/>
      </c>
    </row>
    <row r="197" spans="8:19" ht="12.75" customHeight="1" x14ac:dyDescent="0.2">
      <c r="H197" s="52" t="e">
        <f t="shared" si="21"/>
        <v>#VALUE!</v>
      </c>
      <c r="I197" s="37" t="str">
        <f t="shared" si="28"/>
        <v/>
      </c>
      <c r="J197" s="38" t="str">
        <f t="shared" si="29"/>
        <v/>
      </c>
      <c r="K197" s="53">
        <f t="shared" si="22"/>
        <v>0</v>
      </c>
      <c r="L197" s="39" t="str">
        <f t="shared" si="23"/>
        <v/>
      </c>
      <c r="M197" s="40" t="str">
        <f t="shared" si="20"/>
        <v/>
      </c>
      <c r="N197" s="40" t="str">
        <f t="shared" si="24"/>
        <v/>
      </c>
      <c r="O197" s="40" t="str">
        <f t="shared" si="25"/>
        <v/>
      </c>
      <c r="P197" s="40" t="str">
        <f t="shared" si="26"/>
        <v/>
      </c>
      <c r="S197" s="9" t="str">
        <f t="shared" si="27"/>
        <v/>
      </c>
    </row>
    <row r="198" spans="8:19" ht="12.75" customHeight="1" x14ac:dyDescent="0.2">
      <c r="H198" s="52" t="e">
        <f t="shared" si="21"/>
        <v>#VALUE!</v>
      </c>
      <c r="I198" s="37" t="str">
        <f t="shared" si="28"/>
        <v/>
      </c>
      <c r="J198" s="38" t="str">
        <f t="shared" si="29"/>
        <v/>
      </c>
      <c r="K198" s="53">
        <f t="shared" si="22"/>
        <v>0</v>
      </c>
      <c r="L198" s="39" t="str">
        <f t="shared" si="23"/>
        <v/>
      </c>
      <c r="M198" s="40" t="str">
        <f t="shared" si="20"/>
        <v/>
      </c>
      <c r="N198" s="40" t="str">
        <f t="shared" si="24"/>
        <v/>
      </c>
      <c r="O198" s="40" t="str">
        <f t="shared" si="25"/>
        <v/>
      </c>
      <c r="P198" s="40" t="str">
        <f t="shared" si="26"/>
        <v/>
      </c>
      <c r="S198" s="9" t="str">
        <f t="shared" si="27"/>
        <v/>
      </c>
    </row>
    <row r="199" spans="8:19" ht="12.75" customHeight="1" x14ac:dyDescent="0.2">
      <c r="H199" s="52" t="e">
        <f t="shared" si="21"/>
        <v>#VALUE!</v>
      </c>
      <c r="I199" s="37" t="str">
        <f t="shared" si="28"/>
        <v/>
      </c>
      <c r="J199" s="38" t="str">
        <f t="shared" si="29"/>
        <v/>
      </c>
      <c r="K199" s="53">
        <f t="shared" si="22"/>
        <v>0</v>
      </c>
      <c r="L199" s="39" t="str">
        <f t="shared" si="23"/>
        <v/>
      </c>
      <c r="M199" s="40" t="str">
        <f t="shared" si="20"/>
        <v/>
      </c>
      <c r="N199" s="40" t="str">
        <f t="shared" si="24"/>
        <v/>
      </c>
      <c r="O199" s="40" t="str">
        <f t="shared" si="25"/>
        <v/>
      </c>
      <c r="P199" s="40" t="str">
        <f t="shared" si="26"/>
        <v/>
      </c>
      <c r="S199" s="9" t="str">
        <f t="shared" si="27"/>
        <v/>
      </c>
    </row>
    <row r="200" spans="8:19" ht="12.75" customHeight="1" x14ac:dyDescent="0.2">
      <c r="H200" s="52" t="e">
        <f t="shared" si="21"/>
        <v>#VALUE!</v>
      </c>
      <c r="I200" s="37" t="str">
        <f t="shared" si="28"/>
        <v/>
      </c>
      <c r="J200" s="38" t="str">
        <f t="shared" si="29"/>
        <v/>
      </c>
      <c r="K200" s="53">
        <f t="shared" si="22"/>
        <v>0</v>
      </c>
      <c r="L200" s="39" t="str">
        <f t="shared" si="23"/>
        <v/>
      </c>
      <c r="M200" s="40" t="str">
        <f t="shared" si="20"/>
        <v/>
      </c>
      <c r="N200" s="40" t="str">
        <f t="shared" si="24"/>
        <v/>
      </c>
      <c r="O200" s="40" t="str">
        <f t="shared" si="25"/>
        <v/>
      </c>
      <c r="P200" s="40" t="str">
        <f t="shared" si="26"/>
        <v/>
      </c>
      <c r="S200" s="9" t="str">
        <f t="shared" si="27"/>
        <v/>
      </c>
    </row>
    <row r="201" spans="8:19" ht="12.75" customHeight="1" x14ac:dyDescent="0.2">
      <c r="H201" s="52" t="e">
        <f t="shared" si="21"/>
        <v>#VALUE!</v>
      </c>
      <c r="I201" s="37" t="str">
        <f t="shared" si="28"/>
        <v/>
      </c>
      <c r="J201" s="38" t="str">
        <f t="shared" si="29"/>
        <v/>
      </c>
      <c r="K201" s="53">
        <f t="shared" si="22"/>
        <v>0</v>
      </c>
      <c r="L201" s="39" t="str">
        <f t="shared" si="23"/>
        <v/>
      </c>
      <c r="M201" s="40" t="str">
        <f t="shared" si="20"/>
        <v/>
      </c>
      <c r="N201" s="40" t="str">
        <f t="shared" si="24"/>
        <v/>
      </c>
      <c r="O201" s="40" t="str">
        <f t="shared" si="25"/>
        <v/>
      </c>
      <c r="P201" s="40" t="str">
        <f t="shared" si="26"/>
        <v/>
      </c>
      <c r="S201" s="9" t="str">
        <f t="shared" si="27"/>
        <v/>
      </c>
    </row>
    <row r="202" spans="8:19" ht="12.75" customHeight="1" x14ac:dyDescent="0.2">
      <c r="H202" s="52" t="e">
        <f t="shared" si="21"/>
        <v>#VALUE!</v>
      </c>
      <c r="I202" s="37" t="str">
        <f t="shared" si="28"/>
        <v/>
      </c>
      <c r="J202" s="38" t="str">
        <f t="shared" si="29"/>
        <v/>
      </c>
      <c r="K202" s="53">
        <f t="shared" si="22"/>
        <v>0</v>
      </c>
      <c r="L202" s="39" t="str">
        <f t="shared" si="23"/>
        <v/>
      </c>
      <c r="M202" s="40" t="str">
        <f t="shared" si="20"/>
        <v/>
      </c>
      <c r="N202" s="40" t="str">
        <f t="shared" si="24"/>
        <v/>
      </c>
      <c r="O202" s="40" t="str">
        <f t="shared" si="25"/>
        <v/>
      </c>
      <c r="P202" s="40" t="str">
        <f t="shared" si="26"/>
        <v/>
      </c>
      <c r="S202" s="9" t="str">
        <f t="shared" si="27"/>
        <v/>
      </c>
    </row>
    <row r="203" spans="8:19" ht="12.75" customHeight="1" x14ac:dyDescent="0.2">
      <c r="H203" s="52" t="e">
        <f t="shared" si="21"/>
        <v>#VALUE!</v>
      </c>
      <c r="I203" s="37" t="str">
        <f t="shared" si="28"/>
        <v/>
      </c>
      <c r="J203" s="38" t="str">
        <f t="shared" si="29"/>
        <v/>
      </c>
      <c r="K203" s="53">
        <f t="shared" si="22"/>
        <v>0</v>
      </c>
      <c r="L203" s="39" t="str">
        <f t="shared" si="23"/>
        <v/>
      </c>
      <c r="M203" s="40" t="str">
        <f t="shared" si="20"/>
        <v/>
      </c>
      <c r="N203" s="40" t="str">
        <f t="shared" si="24"/>
        <v/>
      </c>
      <c r="O203" s="40" t="str">
        <f t="shared" si="25"/>
        <v/>
      </c>
      <c r="P203" s="40" t="str">
        <f t="shared" si="26"/>
        <v/>
      </c>
      <c r="S203" s="9" t="str">
        <f t="shared" si="27"/>
        <v/>
      </c>
    </row>
    <row r="204" spans="8:19" ht="12.75" customHeight="1" x14ac:dyDescent="0.2">
      <c r="H204" s="52" t="e">
        <f t="shared" si="21"/>
        <v>#VALUE!</v>
      </c>
      <c r="I204" s="37" t="str">
        <f t="shared" si="28"/>
        <v/>
      </c>
      <c r="J204" s="38" t="str">
        <f t="shared" si="29"/>
        <v/>
      </c>
      <c r="K204" s="53">
        <f t="shared" si="22"/>
        <v>0</v>
      </c>
      <c r="L204" s="39" t="str">
        <f t="shared" si="23"/>
        <v/>
      </c>
      <c r="M204" s="40" t="str">
        <f t="shared" si="20"/>
        <v/>
      </c>
      <c r="N204" s="40" t="str">
        <f t="shared" si="24"/>
        <v/>
      </c>
      <c r="O204" s="40" t="str">
        <f t="shared" si="25"/>
        <v/>
      </c>
      <c r="P204" s="40" t="str">
        <f t="shared" si="26"/>
        <v/>
      </c>
      <c r="S204" s="9" t="str">
        <f t="shared" si="27"/>
        <v/>
      </c>
    </row>
    <row r="205" spans="8:19" ht="12.75" customHeight="1" x14ac:dyDescent="0.2">
      <c r="H205" s="52" t="e">
        <f t="shared" si="21"/>
        <v>#VALUE!</v>
      </c>
      <c r="I205" s="37" t="str">
        <f t="shared" si="28"/>
        <v/>
      </c>
      <c r="J205" s="38" t="str">
        <f t="shared" si="29"/>
        <v/>
      </c>
      <c r="K205" s="53">
        <f t="shared" si="22"/>
        <v>0</v>
      </c>
      <c r="L205" s="39" t="str">
        <f t="shared" si="23"/>
        <v/>
      </c>
      <c r="M205" s="40" t="str">
        <f t="shared" si="20"/>
        <v/>
      </c>
      <c r="N205" s="40" t="str">
        <f t="shared" si="24"/>
        <v/>
      </c>
      <c r="O205" s="40" t="str">
        <f t="shared" si="25"/>
        <v/>
      </c>
      <c r="P205" s="40" t="str">
        <f t="shared" si="26"/>
        <v/>
      </c>
      <c r="S205" s="9" t="str">
        <f t="shared" si="27"/>
        <v/>
      </c>
    </row>
    <row r="206" spans="8:19" ht="12.75" customHeight="1" x14ac:dyDescent="0.2">
      <c r="H206" s="52" t="e">
        <f t="shared" si="21"/>
        <v>#VALUE!</v>
      </c>
      <c r="I206" s="37" t="str">
        <f t="shared" si="28"/>
        <v/>
      </c>
      <c r="J206" s="38" t="str">
        <f t="shared" si="29"/>
        <v/>
      </c>
      <c r="K206" s="53">
        <f t="shared" si="22"/>
        <v>0</v>
      </c>
      <c r="L206" s="39" t="str">
        <f t="shared" si="23"/>
        <v/>
      </c>
      <c r="M206" s="40" t="str">
        <f t="shared" si="20"/>
        <v/>
      </c>
      <c r="N206" s="40" t="str">
        <f t="shared" si="24"/>
        <v/>
      </c>
      <c r="O206" s="40" t="str">
        <f t="shared" si="25"/>
        <v/>
      </c>
      <c r="P206" s="40" t="str">
        <f t="shared" si="26"/>
        <v/>
      </c>
      <c r="S206" s="9" t="str">
        <f t="shared" si="27"/>
        <v/>
      </c>
    </row>
    <row r="207" spans="8:19" ht="12.75" customHeight="1" x14ac:dyDescent="0.2">
      <c r="H207" s="52" t="e">
        <f t="shared" si="21"/>
        <v>#VALUE!</v>
      </c>
      <c r="I207" s="37" t="str">
        <f t="shared" si="28"/>
        <v/>
      </c>
      <c r="J207" s="38" t="str">
        <f t="shared" si="29"/>
        <v/>
      </c>
      <c r="K207" s="53">
        <f t="shared" si="22"/>
        <v>0</v>
      </c>
      <c r="L207" s="39" t="str">
        <f t="shared" si="23"/>
        <v/>
      </c>
      <c r="M207" s="40" t="str">
        <f t="shared" ref="M207:M270" si="30">IF(I207&lt;&gt;"",P206,"")</f>
        <v/>
      </c>
      <c r="N207" s="40" t="str">
        <f t="shared" si="24"/>
        <v/>
      </c>
      <c r="O207" s="40" t="str">
        <f t="shared" si="25"/>
        <v/>
      </c>
      <c r="P207" s="40" t="str">
        <f t="shared" si="26"/>
        <v/>
      </c>
      <c r="S207" s="9" t="str">
        <f t="shared" si="27"/>
        <v/>
      </c>
    </row>
    <row r="208" spans="8:19" ht="12.75" customHeight="1" x14ac:dyDescent="0.2">
      <c r="H208" s="52" t="e">
        <f t="shared" si="21"/>
        <v>#VALUE!</v>
      </c>
      <c r="I208" s="37" t="str">
        <f t="shared" si="28"/>
        <v/>
      </c>
      <c r="J208" s="38" t="str">
        <f t="shared" si="29"/>
        <v/>
      </c>
      <c r="K208" s="53">
        <f t="shared" si="22"/>
        <v>0</v>
      </c>
      <c r="L208" s="39" t="str">
        <f t="shared" si="23"/>
        <v/>
      </c>
      <c r="M208" s="40" t="str">
        <f t="shared" si="30"/>
        <v/>
      </c>
      <c r="N208" s="40" t="str">
        <f t="shared" si="24"/>
        <v/>
      </c>
      <c r="O208" s="40" t="str">
        <f t="shared" si="25"/>
        <v/>
      </c>
      <c r="P208" s="40" t="str">
        <f t="shared" si="26"/>
        <v/>
      </c>
      <c r="S208" s="9" t="str">
        <f t="shared" si="27"/>
        <v/>
      </c>
    </row>
    <row r="209" spans="8:19" ht="12.75" customHeight="1" x14ac:dyDescent="0.2">
      <c r="H209" s="52" t="e">
        <f t="shared" si="21"/>
        <v>#VALUE!</v>
      </c>
      <c r="I209" s="37" t="str">
        <f t="shared" si="28"/>
        <v/>
      </c>
      <c r="J209" s="38" t="str">
        <f t="shared" si="29"/>
        <v/>
      </c>
      <c r="K209" s="53">
        <f t="shared" si="22"/>
        <v>0</v>
      </c>
      <c r="L209" s="39" t="str">
        <f t="shared" si="23"/>
        <v/>
      </c>
      <c r="M209" s="40" t="str">
        <f t="shared" si="30"/>
        <v/>
      </c>
      <c r="N209" s="40" t="str">
        <f t="shared" si="24"/>
        <v/>
      </c>
      <c r="O209" s="40" t="str">
        <f t="shared" si="25"/>
        <v/>
      </c>
      <c r="P209" s="40" t="str">
        <f t="shared" si="26"/>
        <v/>
      </c>
      <c r="S209" s="9" t="str">
        <f t="shared" si="27"/>
        <v/>
      </c>
    </row>
    <row r="210" spans="8:19" ht="12.75" customHeight="1" x14ac:dyDescent="0.2">
      <c r="H210" s="52" t="e">
        <f t="shared" si="21"/>
        <v>#VALUE!</v>
      </c>
      <c r="I210" s="37" t="str">
        <f t="shared" si="28"/>
        <v/>
      </c>
      <c r="J210" s="38" t="str">
        <f t="shared" si="29"/>
        <v/>
      </c>
      <c r="K210" s="53">
        <f t="shared" si="22"/>
        <v>0</v>
      </c>
      <c r="L210" s="39" t="str">
        <f t="shared" si="23"/>
        <v/>
      </c>
      <c r="M210" s="40" t="str">
        <f t="shared" si="30"/>
        <v/>
      </c>
      <c r="N210" s="40" t="str">
        <f t="shared" si="24"/>
        <v/>
      </c>
      <c r="O210" s="40" t="str">
        <f t="shared" si="25"/>
        <v/>
      </c>
      <c r="P210" s="40" t="str">
        <f t="shared" si="26"/>
        <v/>
      </c>
      <c r="S210" s="9" t="str">
        <f t="shared" si="27"/>
        <v/>
      </c>
    </row>
    <row r="211" spans="8:19" ht="12.75" customHeight="1" x14ac:dyDescent="0.2">
      <c r="H211" s="52" t="e">
        <f t="shared" ref="H211:H258" si="31">I211/12</f>
        <v>#VALUE!</v>
      </c>
      <c r="I211" s="37" t="str">
        <f t="shared" si="28"/>
        <v/>
      </c>
      <c r="J211" s="38" t="str">
        <f t="shared" si="29"/>
        <v/>
      </c>
      <c r="K211" s="53">
        <f t="shared" si="22"/>
        <v>0</v>
      </c>
      <c r="L211" s="39" t="str">
        <f t="shared" si="23"/>
        <v/>
      </c>
      <c r="M211" s="40" t="str">
        <f t="shared" si="30"/>
        <v/>
      </c>
      <c r="N211" s="40" t="str">
        <f t="shared" si="24"/>
        <v/>
      </c>
      <c r="O211" s="40" t="str">
        <f t="shared" si="25"/>
        <v/>
      </c>
      <c r="P211" s="40" t="str">
        <f t="shared" si="26"/>
        <v/>
      </c>
      <c r="S211" s="9" t="str">
        <f t="shared" si="27"/>
        <v/>
      </c>
    </row>
    <row r="212" spans="8:19" ht="12.75" customHeight="1" x14ac:dyDescent="0.2">
      <c r="H212" s="52" t="e">
        <f t="shared" si="31"/>
        <v>#VALUE!</v>
      </c>
      <c r="I212" s="37" t="str">
        <f t="shared" si="28"/>
        <v/>
      </c>
      <c r="J212" s="38" t="str">
        <f t="shared" si="29"/>
        <v/>
      </c>
      <c r="K212" s="53">
        <f t="shared" ref="K212:K275" si="32">IF(J213="",0,J213)</f>
        <v>0</v>
      </c>
      <c r="L212" s="39" t="str">
        <f t="shared" ref="L212:L275" si="33">IF(J212="","",$L$15)</f>
        <v/>
      </c>
      <c r="M212" s="40" t="str">
        <f t="shared" si="30"/>
        <v/>
      </c>
      <c r="N212" s="40" t="str">
        <f t="shared" ref="N212:N275" si="34">IF(I212&lt;&gt;"",$N$15*M212,"")</f>
        <v/>
      </c>
      <c r="O212" s="40" t="str">
        <f t="shared" ref="O212:O275" si="35">IF(I212&lt;&gt;"",L212-N212,"")</f>
        <v/>
      </c>
      <c r="P212" s="40" t="str">
        <f t="shared" ref="P212:P275" si="36">IF(I212&lt;&gt;"",M212-O212,"")</f>
        <v/>
      </c>
      <c r="S212" s="9" t="str">
        <f t="shared" ref="S212:S275" si="37">I212</f>
        <v/>
      </c>
    </row>
    <row r="213" spans="8:19" ht="12.75" customHeight="1" x14ac:dyDescent="0.2">
      <c r="H213" s="52" t="e">
        <f t="shared" si="31"/>
        <v>#VALUE!</v>
      </c>
      <c r="I213" s="37" t="str">
        <f t="shared" ref="I213:I276" si="38">IF(I212&gt;=$I$15,"",I212+1)</f>
        <v/>
      </c>
      <c r="J213" s="38" t="str">
        <f t="shared" ref="J213:J276" si="39">IF(I213="","",EDATE($J$19,I212))</f>
        <v/>
      </c>
      <c r="K213" s="53">
        <f t="shared" si="32"/>
        <v>0</v>
      </c>
      <c r="L213" s="39" t="str">
        <f t="shared" si="33"/>
        <v/>
      </c>
      <c r="M213" s="40" t="str">
        <f t="shared" si="30"/>
        <v/>
      </c>
      <c r="N213" s="40" t="str">
        <f t="shared" si="34"/>
        <v/>
      </c>
      <c r="O213" s="40" t="str">
        <f t="shared" si="35"/>
        <v/>
      </c>
      <c r="P213" s="40" t="str">
        <f t="shared" si="36"/>
        <v/>
      </c>
      <c r="S213" s="9" t="str">
        <f t="shared" si="37"/>
        <v/>
      </c>
    </row>
    <row r="214" spans="8:19" ht="12.75" customHeight="1" x14ac:dyDescent="0.2">
      <c r="H214" s="52" t="e">
        <f t="shared" si="31"/>
        <v>#VALUE!</v>
      </c>
      <c r="I214" s="37" t="str">
        <f t="shared" si="38"/>
        <v/>
      </c>
      <c r="J214" s="38" t="str">
        <f t="shared" si="39"/>
        <v/>
      </c>
      <c r="K214" s="53">
        <f t="shared" si="32"/>
        <v>0</v>
      </c>
      <c r="L214" s="39" t="str">
        <f t="shared" si="33"/>
        <v/>
      </c>
      <c r="M214" s="40" t="str">
        <f t="shared" si="30"/>
        <v/>
      </c>
      <c r="N214" s="40" t="str">
        <f t="shared" si="34"/>
        <v/>
      </c>
      <c r="O214" s="40" t="str">
        <f t="shared" si="35"/>
        <v/>
      </c>
      <c r="P214" s="40" t="str">
        <f t="shared" si="36"/>
        <v/>
      </c>
      <c r="S214" s="9" t="str">
        <f t="shared" si="37"/>
        <v/>
      </c>
    </row>
    <row r="215" spans="8:19" ht="12.75" customHeight="1" x14ac:dyDescent="0.2">
      <c r="H215" s="52" t="e">
        <f t="shared" si="31"/>
        <v>#VALUE!</v>
      </c>
      <c r="I215" s="37" t="str">
        <f t="shared" si="38"/>
        <v/>
      </c>
      <c r="J215" s="38" t="str">
        <f t="shared" si="39"/>
        <v/>
      </c>
      <c r="K215" s="53">
        <f t="shared" si="32"/>
        <v>0</v>
      </c>
      <c r="L215" s="39" t="str">
        <f t="shared" si="33"/>
        <v/>
      </c>
      <c r="M215" s="40" t="str">
        <f t="shared" si="30"/>
        <v/>
      </c>
      <c r="N215" s="40" t="str">
        <f t="shared" si="34"/>
        <v/>
      </c>
      <c r="O215" s="40" t="str">
        <f t="shared" si="35"/>
        <v/>
      </c>
      <c r="P215" s="40" t="str">
        <f t="shared" si="36"/>
        <v/>
      </c>
      <c r="S215" s="9" t="str">
        <f t="shared" si="37"/>
        <v/>
      </c>
    </row>
    <row r="216" spans="8:19" ht="12.75" customHeight="1" x14ac:dyDescent="0.2">
      <c r="H216" s="52" t="e">
        <f t="shared" si="31"/>
        <v>#VALUE!</v>
      </c>
      <c r="I216" s="37" t="str">
        <f t="shared" si="38"/>
        <v/>
      </c>
      <c r="J216" s="38" t="str">
        <f t="shared" si="39"/>
        <v/>
      </c>
      <c r="K216" s="53">
        <f t="shared" si="32"/>
        <v>0</v>
      </c>
      <c r="L216" s="39" t="str">
        <f t="shared" si="33"/>
        <v/>
      </c>
      <c r="M216" s="40" t="str">
        <f t="shared" si="30"/>
        <v/>
      </c>
      <c r="N216" s="40" t="str">
        <f t="shared" si="34"/>
        <v/>
      </c>
      <c r="O216" s="40" t="str">
        <f t="shared" si="35"/>
        <v/>
      </c>
      <c r="P216" s="40" t="str">
        <f t="shared" si="36"/>
        <v/>
      </c>
      <c r="S216" s="9" t="str">
        <f t="shared" si="37"/>
        <v/>
      </c>
    </row>
    <row r="217" spans="8:19" ht="12.75" customHeight="1" x14ac:dyDescent="0.2">
      <c r="H217" s="52" t="e">
        <f t="shared" si="31"/>
        <v>#VALUE!</v>
      </c>
      <c r="I217" s="37" t="str">
        <f t="shared" si="38"/>
        <v/>
      </c>
      <c r="J217" s="38" t="str">
        <f t="shared" si="39"/>
        <v/>
      </c>
      <c r="K217" s="53">
        <f t="shared" si="32"/>
        <v>0</v>
      </c>
      <c r="L217" s="39" t="str">
        <f t="shared" si="33"/>
        <v/>
      </c>
      <c r="M217" s="40" t="str">
        <f t="shared" si="30"/>
        <v/>
      </c>
      <c r="N217" s="40" t="str">
        <f t="shared" si="34"/>
        <v/>
      </c>
      <c r="O217" s="40" t="str">
        <f t="shared" si="35"/>
        <v/>
      </c>
      <c r="P217" s="40" t="str">
        <f t="shared" si="36"/>
        <v/>
      </c>
      <c r="S217" s="9" t="str">
        <f t="shared" si="37"/>
        <v/>
      </c>
    </row>
    <row r="218" spans="8:19" ht="12.75" customHeight="1" x14ac:dyDescent="0.2">
      <c r="H218" s="52" t="e">
        <f t="shared" si="31"/>
        <v>#VALUE!</v>
      </c>
      <c r="I218" s="37" t="str">
        <f t="shared" si="38"/>
        <v/>
      </c>
      <c r="J218" s="38" t="str">
        <f t="shared" si="39"/>
        <v/>
      </c>
      <c r="K218" s="53">
        <f t="shared" si="32"/>
        <v>0</v>
      </c>
      <c r="L218" s="39" t="str">
        <f t="shared" si="33"/>
        <v/>
      </c>
      <c r="M218" s="40" t="str">
        <f t="shared" si="30"/>
        <v/>
      </c>
      <c r="N218" s="40" t="str">
        <f t="shared" si="34"/>
        <v/>
      </c>
      <c r="O218" s="40" t="str">
        <f t="shared" si="35"/>
        <v/>
      </c>
      <c r="P218" s="40" t="str">
        <f t="shared" si="36"/>
        <v/>
      </c>
      <c r="S218" s="9" t="str">
        <f t="shared" si="37"/>
        <v/>
      </c>
    </row>
    <row r="219" spans="8:19" ht="12.75" customHeight="1" x14ac:dyDescent="0.2">
      <c r="H219" s="52" t="e">
        <f t="shared" si="31"/>
        <v>#VALUE!</v>
      </c>
      <c r="I219" s="37" t="str">
        <f t="shared" si="38"/>
        <v/>
      </c>
      <c r="J219" s="38" t="str">
        <f t="shared" si="39"/>
        <v/>
      </c>
      <c r="K219" s="53">
        <f t="shared" si="32"/>
        <v>0</v>
      </c>
      <c r="L219" s="39" t="str">
        <f t="shared" si="33"/>
        <v/>
      </c>
      <c r="M219" s="40" t="str">
        <f t="shared" si="30"/>
        <v/>
      </c>
      <c r="N219" s="40" t="str">
        <f t="shared" si="34"/>
        <v/>
      </c>
      <c r="O219" s="40" t="str">
        <f t="shared" si="35"/>
        <v/>
      </c>
      <c r="P219" s="40" t="str">
        <f t="shared" si="36"/>
        <v/>
      </c>
      <c r="S219" s="9" t="str">
        <f t="shared" si="37"/>
        <v/>
      </c>
    </row>
    <row r="220" spans="8:19" ht="12.75" customHeight="1" x14ac:dyDescent="0.2">
      <c r="H220" s="52" t="e">
        <f t="shared" si="31"/>
        <v>#VALUE!</v>
      </c>
      <c r="I220" s="37" t="str">
        <f t="shared" si="38"/>
        <v/>
      </c>
      <c r="J220" s="38" t="str">
        <f t="shared" si="39"/>
        <v/>
      </c>
      <c r="K220" s="53">
        <f t="shared" si="32"/>
        <v>0</v>
      </c>
      <c r="L220" s="39" t="str">
        <f t="shared" si="33"/>
        <v/>
      </c>
      <c r="M220" s="40" t="str">
        <f t="shared" si="30"/>
        <v/>
      </c>
      <c r="N220" s="40" t="str">
        <f t="shared" si="34"/>
        <v/>
      </c>
      <c r="O220" s="40" t="str">
        <f t="shared" si="35"/>
        <v/>
      </c>
      <c r="P220" s="40" t="str">
        <f t="shared" si="36"/>
        <v/>
      </c>
      <c r="S220" s="9" t="str">
        <f t="shared" si="37"/>
        <v/>
      </c>
    </row>
    <row r="221" spans="8:19" ht="12.75" customHeight="1" x14ac:dyDescent="0.2">
      <c r="H221" s="52" t="e">
        <f t="shared" si="31"/>
        <v>#VALUE!</v>
      </c>
      <c r="I221" s="37" t="str">
        <f t="shared" si="38"/>
        <v/>
      </c>
      <c r="J221" s="38" t="str">
        <f t="shared" si="39"/>
        <v/>
      </c>
      <c r="K221" s="53">
        <f t="shared" si="32"/>
        <v>0</v>
      </c>
      <c r="L221" s="39" t="str">
        <f t="shared" si="33"/>
        <v/>
      </c>
      <c r="M221" s="40" t="str">
        <f t="shared" si="30"/>
        <v/>
      </c>
      <c r="N221" s="40" t="str">
        <f t="shared" si="34"/>
        <v/>
      </c>
      <c r="O221" s="40" t="str">
        <f t="shared" si="35"/>
        <v/>
      </c>
      <c r="P221" s="40" t="str">
        <f t="shared" si="36"/>
        <v/>
      </c>
      <c r="S221" s="9" t="str">
        <f t="shared" si="37"/>
        <v/>
      </c>
    </row>
    <row r="222" spans="8:19" ht="12.75" customHeight="1" x14ac:dyDescent="0.2">
      <c r="H222" s="52" t="e">
        <f t="shared" si="31"/>
        <v>#VALUE!</v>
      </c>
      <c r="I222" s="37" t="str">
        <f t="shared" si="38"/>
        <v/>
      </c>
      <c r="J222" s="38" t="str">
        <f t="shared" si="39"/>
        <v/>
      </c>
      <c r="K222" s="53">
        <f t="shared" si="32"/>
        <v>0</v>
      </c>
      <c r="L222" s="39" t="str">
        <f t="shared" si="33"/>
        <v/>
      </c>
      <c r="M222" s="40" t="str">
        <f t="shared" si="30"/>
        <v/>
      </c>
      <c r="N222" s="40" t="str">
        <f t="shared" si="34"/>
        <v/>
      </c>
      <c r="O222" s="40" t="str">
        <f t="shared" si="35"/>
        <v/>
      </c>
      <c r="P222" s="40" t="str">
        <f t="shared" si="36"/>
        <v/>
      </c>
      <c r="S222" s="9" t="str">
        <f t="shared" si="37"/>
        <v/>
      </c>
    </row>
    <row r="223" spans="8:19" ht="12.75" customHeight="1" x14ac:dyDescent="0.2">
      <c r="H223" s="52" t="e">
        <f t="shared" si="31"/>
        <v>#VALUE!</v>
      </c>
      <c r="I223" s="37" t="str">
        <f t="shared" si="38"/>
        <v/>
      </c>
      <c r="J223" s="38" t="str">
        <f t="shared" si="39"/>
        <v/>
      </c>
      <c r="K223" s="53">
        <f t="shared" si="32"/>
        <v>0</v>
      </c>
      <c r="L223" s="39" t="str">
        <f t="shared" si="33"/>
        <v/>
      </c>
      <c r="M223" s="40" t="str">
        <f t="shared" si="30"/>
        <v/>
      </c>
      <c r="N223" s="40" t="str">
        <f t="shared" si="34"/>
        <v/>
      </c>
      <c r="O223" s="40" t="str">
        <f t="shared" si="35"/>
        <v/>
      </c>
      <c r="P223" s="40" t="str">
        <f t="shared" si="36"/>
        <v/>
      </c>
      <c r="S223" s="9" t="str">
        <f t="shared" si="37"/>
        <v/>
      </c>
    </row>
    <row r="224" spans="8:19" ht="12.75" customHeight="1" x14ac:dyDescent="0.2">
      <c r="H224" s="52" t="e">
        <f t="shared" si="31"/>
        <v>#VALUE!</v>
      </c>
      <c r="I224" s="37" t="str">
        <f t="shared" si="38"/>
        <v/>
      </c>
      <c r="J224" s="38" t="str">
        <f t="shared" si="39"/>
        <v/>
      </c>
      <c r="K224" s="53">
        <f t="shared" si="32"/>
        <v>0</v>
      </c>
      <c r="L224" s="39" t="str">
        <f t="shared" si="33"/>
        <v/>
      </c>
      <c r="M224" s="40" t="str">
        <f t="shared" si="30"/>
        <v/>
      </c>
      <c r="N224" s="40" t="str">
        <f t="shared" si="34"/>
        <v/>
      </c>
      <c r="O224" s="40" t="str">
        <f t="shared" si="35"/>
        <v/>
      </c>
      <c r="P224" s="40" t="str">
        <f t="shared" si="36"/>
        <v/>
      </c>
      <c r="S224" s="9" t="str">
        <f t="shared" si="37"/>
        <v/>
      </c>
    </row>
    <row r="225" spans="8:19" ht="12.75" customHeight="1" x14ac:dyDescent="0.2">
      <c r="H225" s="52" t="e">
        <f t="shared" si="31"/>
        <v>#VALUE!</v>
      </c>
      <c r="I225" s="37" t="str">
        <f t="shared" si="38"/>
        <v/>
      </c>
      <c r="J225" s="38" t="str">
        <f t="shared" si="39"/>
        <v/>
      </c>
      <c r="K225" s="53">
        <f t="shared" si="32"/>
        <v>0</v>
      </c>
      <c r="L225" s="39" t="str">
        <f t="shared" si="33"/>
        <v/>
      </c>
      <c r="M225" s="40" t="str">
        <f t="shared" si="30"/>
        <v/>
      </c>
      <c r="N225" s="40" t="str">
        <f t="shared" si="34"/>
        <v/>
      </c>
      <c r="O225" s="40" t="str">
        <f t="shared" si="35"/>
        <v/>
      </c>
      <c r="P225" s="40" t="str">
        <f t="shared" si="36"/>
        <v/>
      </c>
      <c r="S225" s="9" t="str">
        <f t="shared" si="37"/>
        <v/>
      </c>
    </row>
    <row r="226" spans="8:19" ht="12.75" customHeight="1" x14ac:dyDescent="0.2">
      <c r="H226" s="52" t="e">
        <f t="shared" si="31"/>
        <v>#VALUE!</v>
      </c>
      <c r="I226" s="37" t="str">
        <f t="shared" si="38"/>
        <v/>
      </c>
      <c r="J226" s="38" t="str">
        <f t="shared" si="39"/>
        <v/>
      </c>
      <c r="K226" s="53">
        <f t="shared" si="32"/>
        <v>0</v>
      </c>
      <c r="L226" s="39" t="str">
        <f t="shared" si="33"/>
        <v/>
      </c>
      <c r="M226" s="40" t="str">
        <f t="shared" si="30"/>
        <v/>
      </c>
      <c r="N226" s="40" t="str">
        <f t="shared" si="34"/>
        <v/>
      </c>
      <c r="O226" s="40" t="str">
        <f t="shared" si="35"/>
        <v/>
      </c>
      <c r="P226" s="40" t="str">
        <f t="shared" si="36"/>
        <v/>
      </c>
      <c r="S226" s="9" t="str">
        <f t="shared" si="37"/>
        <v/>
      </c>
    </row>
    <row r="227" spans="8:19" ht="12.75" customHeight="1" x14ac:dyDescent="0.2">
      <c r="H227" s="52" t="e">
        <f t="shared" si="31"/>
        <v>#VALUE!</v>
      </c>
      <c r="I227" s="37" t="str">
        <f t="shared" si="38"/>
        <v/>
      </c>
      <c r="J227" s="38" t="str">
        <f t="shared" si="39"/>
        <v/>
      </c>
      <c r="K227" s="53">
        <f t="shared" si="32"/>
        <v>0</v>
      </c>
      <c r="L227" s="39" t="str">
        <f t="shared" si="33"/>
        <v/>
      </c>
      <c r="M227" s="40" t="str">
        <f t="shared" si="30"/>
        <v/>
      </c>
      <c r="N227" s="40" t="str">
        <f t="shared" si="34"/>
        <v/>
      </c>
      <c r="O227" s="40" t="str">
        <f t="shared" si="35"/>
        <v/>
      </c>
      <c r="P227" s="40" t="str">
        <f t="shared" si="36"/>
        <v/>
      </c>
      <c r="S227" s="9" t="str">
        <f t="shared" si="37"/>
        <v/>
      </c>
    </row>
    <row r="228" spans="8:19" ht="12.75" customHeight="1" x14ac:dyDescent="0.2">
      <c r="H228" s="52" t="e">
        <f t="shared" si="31"/>
        <v>#VALUE!</v>
      </c>
      <c r="I228" s="37" t="str">
        <f t="shared" si="38"/>
        <v/>
      </c>
      <c r="J228" s="38" t="str">
        <f t="shared" si="39"/>
        <v/>
      </c>
      <c r="K228" s="53">
        <f t="shared" si="32"/>
        <v>0</v>
      </c>
      <c r="L228" s="39" t="str">
        <f t="shared" si="33"/>
        <v/>
      </c>
      <c r="M228" s="40" t="str">
        <f t="shared" si="30"/>
        <v/>
      </c>
      <c r="N228" s="40" t="str">
        <f t="shared" si="34"/>
        <v/>
      </c>
      <c r="O228" s="40" t="str">
        <f t="shared" si="35"/>
        <v/>
      </c>
      <c r="P228" s="40" t="str">
        <f t="shared" si="36"/>
        <v/>
      </c>
      <c r="S228" s="9" t="str">
        <f t="shared" si="37"/>
        <v/>
      </c>
    </row>
    <row r="229" spans="8:19" ht="12.75" customHeight="1" x14ac:dyDescent="0.2">
      <c r="H229" s="52" t="e">
        <f t="shared" si="31"/>
        <v>#VALUE!</v>
      </c>
      <c r="I229" s="37" t="str">
        <f t="shared" si="38"/>
        <v/>
      </c>
      <c r="J229" s="38" t="str">
        <f t="shared" si="39"/>
        <v/>
      </c>
      <c r="K229" s="53">
        <f t="shared" si="32"/>
        <v>0</v>
      </c>
      <c r="L229" s="39" t="str">
        <f t="shared" si="33"/>
        <v/>
      </c>
      <c r="M229" s="40" t="str">
        <f t="shared" si="30"/>
        <v/>
      </c>
      <c r="N229" s="40" t="str">
        <f t="shared" si="34"/>
        <v/>
      </c>
      <c r="O229" s="40" t="str">
        <f t="shared" si="35"/>
        <v/>
      </c>
      <c r="P229" s="40" t="str">
        <f t="shared" si="36"/>
        <v/>
      </c>
      <c r="S229" s="9" t="str">
        <f t="shared" si="37"/>
        <v/>
      </c>
    </row>
    <row r="230" spans="8:19" ht="12.75" customHeight="1" x14ac:dyDescent="0.2">
      <c r="H230" s="52" t="e">
        <f t="shared" si="31"/>
        <v>#VALUE!</v>
      </c>
      <c r="I230" s="37" t="str">
        <f t="shared" si="38"/>
        <v/>
      </c>
      <c r="J230" s="38" t="str">
        <f t="shared" si="39"/>
        <v/>
      </c>
      <c r="K230" s="53">
        <f t="shared" si="32"/>
        <v>0</v>
      </c>
      <c r="L230" s="39" t="str">
        <f t="shared" si="33"/>
        <v/>
      </c>
      <c r="M230" s="40" t="str">
        <f t="shared" si="30"/>
        <v/>
      </c>
      <c r="N230" s="40" t="str">
        <f t="shared" si="34"/>
        <v/>
      </c>
      <c r="O230" s="40" t="str">
        <f t="shared" si="35"/>
        <v/>
      </c>
      <c r="P230" s="40" t="str">
        <f t="shared" si="36"/>
        <v/>
      </c>
      <c r="S230" s="9" t="str">
        <f t="shared" si="37"/>
        <v/>
      </c>
    </row>
    <row r="231" spans="8:19" ht="12.75" customHeight="1" x14ac:dyDescent="0.2">
      <c r="H231" s="52" t="e">
        <f t="shared" si="31"/>
        <v>#VALUE!</v>
      </c>
      <c r="I231" s="37" t="str">
        <f t="shared" si="38"/>
        <v/>
      </c>
      <c r="J231" s="38" t="str">
        <f t="shared" si="39"/>
        <v/>
      </c>
      <c r="K231" s="53">
        <f t="shared" si="32"/>
        <v>0</v>
      </c>
      <c r="L231" s="39" t="str">
        <f t="shared" si="33"/>
        <v/>
      </c>
      <c r="M231" s="40" t="str">
        <f t="shared" si="30"/>
        <v/>
      </c>
      <c r="N231" s="40" t="str">
        <f t="shared" si="34"/>
        <v/>
      </c>
      <c r="O231" s="40" t="str">
        <f t="shared" si="35"/>
        <v/>
      </c>
      <c r="P231" s="40" t="str">
        <f t="shared" si="36"/>
        <v/>
      </c>
      <c r="S231" s="9" t="str">
        <f t="shared" si="37"/>
        <v/>
      </c>
    </row>
    <row r="232" spans="8:19" ht="12.75" customHeight="1" x14ac:dyDescent="0.2">
      <c r="H232" s="52" t="e">
        <f t="shared" si="31"/>
        <v>#VALUE!</v>
      </c>
      <c r="I232" s="37" t="str">
        <f t="shared" si="38"/>
        <v/>
      </c>
      <c r="J232" s="38" t="str">
        <f t="shared" si="39"/>
        <v/>
      </c>
      <c r="K232" s="53">
        <f t="shared" si="32"/>
        <v>0</v>
      </c>
      <c r="L232" s="39" t="str">
        <f t="shared" si="33"/>
        <v/>
      </c>
      <c r="M232" s="40" t="str">
        <f t="shared" si="30"/>
        <v/>
      </c>
      <c r="N232" s="40" t="str">
        <f t="shared" si="34"/>
        <v/>
      </c>
      <c r="O232" s="40" t="str">
        <f t="shared" si="35"/>
        <v/>
      </c>
      <c r="P232" s="40" t="str">
        <f t="shared" si="36"/>
        <v/>
      </c>
      <c r="S232" s="9" t="str">
        <f t="shared" si="37"/>
        <v/>
      </c>
    </row>
    <row r="233" spans="8:19" ht="12.75" customHeight="1" x14ac:dyDescent="0.2">
      <c r="H233" s="52" t="e">
        <f t="shared" si="31"/>
        <v>#VALUE!</v>
      </c>
      <c r="I233" s="37" t="str">
        <f t="shared" si="38"/>
        <v/>
      </c>
      <c r="J233" s="38" t="str">
        <f t="shared" si="39"/>
        <v/>
      </c>
      <c r="K233" s="53">
        <f t="shared" si="32"/>
        <v>0</v>
      </c>
      <c r="L233" s="39" t="str">
        <f t="shared" si="33"/>
        <v/>
      </c>
      <c r="M233" s="40" t="str">
        <f t="shared" si="30"/>
        <v/>
      </c>
      <c r="N233" s="40" t="str">
        <f t="shared" si="34"/>
        <v/>
      </c>
      <c r="O233" s="40" t="str">
        <f t="shared" si="35"/>
        <v/>
      </c>
      <c r="P233" s="40" t="str">
        <f t="shared" si="36"/>
        <v/>
      </c>
      <c r="S233" s="9" t="str">
        <f t="shared" si="37"/>
        <v/>
      </c>
    </row>
    <row r="234" spans="8:19" ht="12.75" customHeight="1" x14ac:dyDescent="0.2">
      <c r="H234" s="52" t="e">
        <f t="shared" si="31"/>
        <v>#VALUE!</v>
      </c>
      <c r="I234" s="37" t="str">
        <f t="shared" si="38"/>
        <v/>
      </c>
      <c r="J234" s="38" t="str">
        <f t="shared" si="39"/>
        <v/>
      </c>
      <c r="K234" s="53">
        <f t="shared" si="32"/>
        <v>0</v>
      </c>
      <c r="L234" s="39" t="str">
        <f t="shared" si="33"/>
        <v/>
      </c>
      <c r="M234" s="40" t="str">
        <f t="shared" si="30"/>
        <v/>
      </c>
      <c r="N234" s="40" t="str">
        <f t="shared" si="34"/>
        <v/>
      </c>
      <c r="O234" s="40" t="str">
        <f t="shared" si="35"/>
        <v/>
      </c>
      <c r="P234" s="40" t="str">
        <f t="shared" si="36"/>
        <v/>
      </c>
      <c r="S234" s="9" t="str">
        <f t="shared" si="37"/>
        <v/>
      </c>
    </row>
    <row r="235" spans="8:19" ht="12.75" customHeight="1" x14ac:dyDescent="0.2">
      <c r="H235" s="52" t="e">
        <f t="shared" si="31"/>
        <v>#VALUE!</v>
      </c>
      <c r="I235" s="37" t="str">
        <f t="shared" si="38"/>
        <v/>
      </c>
      <c r="J235" s="38" t="str">
        <f t="shared" si="39"/>
        <v/>
      </c>
      <c r="K235" s="53">
        <f t="shared" si="32"/>
        <v>0</v>
      </c>
      <c r="L235" s="39" t="str">
        <f t="shared" si="33"/>
        <v/>
      </c>
      <c r="M235" s="40" t="str">
        <f t="shared" si="30"/>
        <v/>
      </c>
      <c r="N235" s="40" t="str">
        <f t="shared" si="34"/>
        <v/>
      </c>
      <c r="O235" s="40" t="str">
        <f t="shared" si="35"/>
        <v/>
      </c>
      <c r="P235" s="40" t="str">
        <f t="shared" si="36"/>
        <v/>
      </c>
      <c r="S235" s="9" t="str">
        <f t="shared" si="37"/>
        <v/>
      </c>
    </row>
    <row r="236" spans="8:19" ht="12.75" customHeight="1" x14ac:dyDescent="0.2">
      <c r="H236" s="52" t="e">
        <f t="shared" si="31"/>
        <v>#VALUE!</v>
      </c>
      <c r="I236" s="37" t="str">
        <f t="shared" si="38"/>
        <v/>
      </c>
      <c r="J236" s="38" t="str">
        <f t="shared" si="39"/>
        <v/>
      </c>
      <c r="K236" s="53">
        <f t="shared" si="32"/>
        <v>0</v>
      </c>
      <c r="L236" s="39" t="str">
        <f t="shared" si="33"/>
        <v/>
      </c>
      <c r="M236" s="40" t="str">
        <f t="shared" si="30"/>
        <v/>
      </c>
      <c r="N236" s="40" t="str">
        <f t="shared" si="34"/>
        <v/>
      </c>
      <c r="O236" s="40" t="str">
        <f t="shared" si="35"/>
        <v/>
      </c>
      <c r="P236" s="40" t="str">
        <f t="shared" si="36"/>
        <v/>
      </c>
      <c r="S236" s="9" t="str">
        <f t="shared" si="37"/>
        <v/>
      </c>
    </row>
    <row r="237" spans="8:19" ht="12.75" customHeight="1" x14ac:dyDescent="0.2">
      <c r="H237" s="52" t="e">
        <f t="shared" si="31"/>
        <v>#VALUE!</v>
      </c>
      <c r="I237" s="37" t="str">
        <f t="shared" si="38"/>
        <v/>
      </c>
      <c r="J237" s="38" t="str">
        <f t="shared" si="39"/>
        <v/>
      </c>
      <c r="K237" s="53">
        <f t="shared" si="32"/>
        <v>0</v>
      </c>
      <c r="L237" s="39" t="str">
        <f t="shared" si="33"/>
        <v/>
      </c>
      <c r="M237" s="40" t="str">
        <f t="shared" si="30"/>
        <v/>
      </c>
      <c r="N237" s="40" t="str">
        <f t="shared" si="34"/>
        <v/>
      </c>
      <c r="O237" s="40" t="str">
        <f t="shared" si="35"/>
        <v/>
      </c>
      <c r="P237" s="40" t="str">
        <f t="shared" si="36"/>
        <v/>
      </c>
      <c r="S237" s="9" t="str">
        <f t="shared" si="37"/>
        <v/>
      </c>
    </row>
    <row r="238" spans="8:19" ht="12.75" customHeight="1" x14ac:dyDescent="0.2">
      <c r="H238" s="52" t="e">
        <f t="shared" si="31"/>
        <v>#VALUE!</v>
      </c>
      <c r="I238" s="37" t="str">
        <f t="shared" si="38"/>
        <v/>
      </c>
      <c r="J238" s="38" t="str">
        <f t="shared" si="39"/>
        <v/>
      </c>
      <c r="K238" s="53">
        <f t="shared" si="32"/>
        <v>0</v>
      </c>
      <c r="L238" s="39" t="str">
        <f t="shared" si="33"/>
        <v/>
      </c>
      <c r="M238" s="40" t="str">
        <f t="shared" si="30"/>
        <v/>
      </c>
      <c r="N238" s="40" t="str">
        <f t="shared" si="34"/>
        <v/>
      </c>
      <c r="O238" s="40" t="str">
        <f t="shared" si="35"/>
        <v/>
      </c>
      <c r="P238" s="40" t="str">
        <f t="shared" si="36"/>
        <v/>
      </c>
      <c r="S238" s="9" t="str">
        <f t="shared" si="37"/>
        <v/>
      </c>
    </row>
    <row r="239" spans="8:19" ht="12.75" customHeight="1" x14ac:dyDescent="0.2">
      <c r="H239" s="52" t="e">
        <f t="shared" si="31"/>
        <v>#VALUE!</v>
      </c>
      <c r="I239" s="37" t="str">
        <f t="shared" si="38"/>
        <v/>
      </c>
      <c r="J239" s="38" t="str">
        <f t="shared" si="39"/>
        <v/>
      </c>
      <c r="K239" s="53">
        <f t="shared" si="32"/>
        <v>0</v>
      </c>
      <c r="L239" s="39" t="str">
        <f t="shared" si="33"/>
        <v/>
      </c>
      <c r="M239" s="40" t="str">
        <f t="shared" si="30"/>
        <v/>
      </c>
      <c r="N239" s="40" t="str">
        <f t="shared" si="34"/>
        <v/>
      </c>
      <c r="O239" s="40" t="str">
        <f t="shared" si="35"/>
        <v/>
      </c>
      <c r="P239" s="40" t="str">
        <f t="shared" si="36"/>
        <v/>
      </c>
      <c r="S239" s="9" t="str">
        <f t="shared" si="37"/>
        <v/>
      </c>
    </row>
    <row r="240" spans="8:19" ht="12.75" customHeight="1" x14ac:dyDescent="0.2">
      <c r="H240" s="52" t="e">
        <f t="shared" si="31"/>
        <v>#VALUE!</v>
      </c>
      <c r="I240" s="37" t="str">
        <f t="shared" si="38"/>
        <v/>
      </c>
      <c r="J240" s="38" t="str">
        <f t="shared" si="39"/>
        <v/>
      </c>
      <c r="K240" s="53">
        <f t="shared" si="32"/>
        <v>0</v>
      </c>
      <c r="L240" s="39" t="str">
        <f t="shared" si="33"/>
        <v/>
      </c>
      <c r="M240" s="40" t="str">
        <f t="shared" si="30"/>
        <v/>
      </c>
      <c r="N240" s="40" t="str">
        <f t="shared" si="34"/>
        <v/>
      </c>
      <c r="O240" s="40" t="str">
        <f t="shared" si="35"/>
        <v/>
      </c>
      <c r="P240" s="40" t="str">
        <f t="shared" si="36"/>
        <v/>
      </c>
      <c r="S240" s="9" t="str">
        <f t="shared" si="37"/>
        <v/>
      </c>
    </row>
    <row r="241" spans="8:19" ht="12.75" customHeight="1" x14ac:dyDescent="0.2">
      <c r="H241" s="52" t="e">
        <f t="shared" si="31"/>
        <v>#VALUE!</v>
      </c>
      <c r="I241" s="37" t="str">
        <f t="shared" si="38"/>
        <v/>
      </c>
      <c r="J241" s="38" t="str">
        <f t="shared" si="39"/>
        <v/>
      </c>
      <c r="K241" s="53">
        <f t="shared" si="32"/>
        <v>0</v>
      </c>
      <c r="L241" s="39" t="str">
        <f t="shared" si="33"/>
        <v/>
      </c>
      <c r="M241" s="40" t="str">
        <f t="shared" si="30"/>
        <v/>
      </c>
      <c r="N241" s="40" t="str">
        <f t="shared" si="34"/>
        <v/>
      </c>
      <c r="O241" s="40" t="str">
        <f t="shared" si="35"/>
        <v/>
      </c>
      <c r="P241" s="40" t="str">
        <f t="shared" si="36"/>
        <v/>
      </c>
      <c r="S241" s="9" t="str">
        <f t="shared" si="37"/>
        <v/>
      </c>
    </row>
    <row r="242" spans="8:19" ht="12.75" customHeight="1" x14ac:dyDescent="0.2">
      <c r="H242" s="52" t="e">
        <f t="shared" si="31"/>
        <v>#VALUE!</v>
      </c>
      <c r="I242" s="37" t="str">
        <f t="shared" si="38"/>
        <v/>
      </c>
      <c r="J242" s="38" t="str">
        <f t="shared" si="39"/>
        <v/>
      </c>
      <c r="K242" s="53">
        <f t="shared" si="32"/>
        <v>0</v>
      </c>
      <c r="L242" s="39" t="str">
        <f t="shared" si="33"/>
        <v/>
      </c>
      <c r="M242" s="40" t="str">
        <f t="shared" si="30"/>
        <v/>
      </c>
      <c r="N242" s="40" t="str">
        <f t="shared" si="34"/>
        <v/>
      </c>
      <c r="O242" s="40" t="str">
        <f t="shared" si="35"/>
        <v/>
      </c>
      <c r="P242" s="40" t="str">
        <f t="shared" si="36"/>
        <v/>
      </c>
      <c r="S242" s="9" t="str">
        <f t="shared" si="37"/>
        <v/>
      </c>
    </row>
    <row r="243" spans="8:19" ht="12.75" customHeight="1" x14ac:dyDescent="0.2">
      <c r="H243" s="52" t="e">
        <f t="shared" si="31"/>
        <v>#VALUE!</v>
      </c>
      <c r="I243" s="37" t="str">
        <f t="shared" si="38"/>
        <v/>
      </c>
      <c r="J243" s="38" t="str">
        <f t="shared" si="39"/>
        <v/>
      </c>
      <c r="K243" s="53">
        <f t="shared" si="32"/>
        <v>0</v>
      </c>
      <c r="L243" s="39" t="str">
        <f t="shared" si="33"/>
        <v/>
      </c>
      <c r="M243" s="40" t="str">
        <f t="shared" si="30"/>
        <v/>
      </c>
      <c r="N243" s="40" t="str">
        <f t="shared" si="34"/>
        <v/>
      </c>
      <c r="O243" s="40" t="str">
        <f t="shared" si="35"/>
        <v/>
      </c>
      <c r="P243" s="40" t="str">
        <f t="shared" si="36"/>
        <v/>
      </c>
      <c r="S243" s="9" t="str">
        <f t="shared" si="37"/>
        <v/>
      </c>
    </row>
    <row r="244" spans="8:19" ht="12.75" customHeight="1" x14ac:dyDescent="0.2">
      <c r="H244" s="52" t="e">
        <f t="shared" si="31"/>
        <v>#VALUE!</v>
      </c>
      <c r="I244" s="37" t="str">
        <f t="shared" si="38"/>
        <v/>
      </c>
      <c r="J244" s="38" t="str">
        <f t="shared" si="39"/>
        <v/>
      </c>
      <c r="K244" s="53">
        <f t="shared" si="32"/>
        <v>0</v>
      </c>
      <c r="L244" s="39" t="str">
        <f t="shared" si="33"/>
        <v/>
      </c>
      <c r="M244" s="40" t="str">
        <f t="shared" si="30"/>
        <v/>
      </c>
      <c r="N244" s="40" t="str">
        <f t="shared" si="34"/>
        <v/>
      </c>
      <c r="O244" s="40" t="str">
        <f t="shared" si="35"/>
        <v/>
      </c>
      <c r="P244" s="40" t="str">
        <f t="shared" si="36"/>
        <v/>
      </c>
      <c r="S244" s="9" t="str">
        <f t="shared" si="37"/>
        <v/>
      </c>
    </row>
    <row r="245" spans="8:19" ht="12.75" customHeight="1" x14ac:dyDescent="0.2">
      <c r="H245" s="52" t="e">
        <f t="shared" si="31"/>
        <v>#VALUE!</v>
      </c>
      <c r="I245" s="37" t="str">
        <f t="shared" si="38"/>
        <v/>
      </c>
      <c r="J245" s="38" t="str">
        <f t="shared" si="39"/>
        <v/>
      </c>
      <c r="K245" s="53">
        <f t="shared" si="32"/>
        <v>0</v>
      </c>
      <c r="L245" s="39" t="str">
        <f t="shared" si="33"/>
        <v/>
      </c>
      <c r="M245" s="40" t="str">
        <f t="shared" si="30"/>
        <v/>
      </c>
      <c r="N245" s="40" t="str">
        <f t="shared" si="34"/>
        <v/>
      </c>
      <c r="O245" s="40" t="str">
        <f t="shared" si="35"/>
        <v/>
      </c>
      <c r="P245" s="40" t="str">
        <f t="shared" si="36"/>
        <v/>
      </c>
      <c r="S245" s="9" t="str">
        <f t="shared" si="37"/>
        <v/>
      </c>
    </row>
    <row r="246" spans="8:19" ht="12.75" customHeight="1" x14ac:dyDescent="0.2">
      <c r="H246" s="52" t="e">
        <f t="shared" si="31"/>
        <v>#VALUE!</v>
      </c>
      <c r="I246" s="37" t="str">
        <f t="shared" si="38"/>
        <v/>
      </c>
      <c r="J246" s="38" t="str">
        <f t="shared" si="39"/>
        <v/>
      </c>
      <c r="K246" s="53">
        <f t="shared" si="32"/>
        <v>0</v>
      </c>
      <c r="L246" s="39" t="str">
        <f t="shared" si="33"/>
        <v/>
      </c>
      <c r="M246" s="40" t="str">
        <f t="shared" si="30"/>
        <v/>
      </c>
      <c r="N246" s="40" t="str">
        <f t="shared" si="34"/>
        <v/>
      </c>
      <c r="O246" s="40" t="str">
        <f t="shared" si="35"/>
        <v/>
      </c>
      <c r="P246" s="40" t="str">
        <f t="shared" si="36"/>
        <v/>
      </c>
      <c r="S246" s="9" t="str">
        <f t="shared" si="37"/>
        <v/>
      </c>
    </row>
    <row r="247" spans="8:19" ht="12.75" customHeight="1" x14ac:dyDescent="0.2">
      <c r="H247" s="52" t="e">
        <f t="shared" si="31"/>
        <v>#VALUE!</v>
      </c>
      <c r="I247" s="37" t="str">
        <f t="shared" si="38"/>
        <v/>
      </c>
      <c r="J247" s="38" t="str">
        <f t="shared" si="39"/>
        <v/>
      </c>
      <c r="K247" s="53">
        <f t="shared" si="32"/>
        <v>0</v>
      </c>
      <c r="L247" s="39" t="str">
        <f t="shared" si="33"/>
        <v/>
      </c>
      <c r="M247" s="40" t="str">
        <f t="shared" si="30"/>
        <v/>
      </c>
      <c r="N247" s="40" t="str">
        <f t="shared" si="34"/>
        <v/>
      </c>
      <c r="O247" s="40" t="str">
        <f t="shared" si="35"/>
        <v/>
      </c>
      <c r="P247" s="40" t="str">
        <f t="shared" si="36"/>
        <v/>
      </c>
      <c r="S247" s="9" t="str">
        <f t="shared" si="37"/>
        <v/>
      </c>
    </row>
    <row r="248" spans="8:19" ht="12.75" customHeight="1" x14ac:dyDescent="0.2">
      <c r="H248" s="52" t="e">
        <f t="shared" si="31"/>
        <v>#VALUE!</v>
      </c>
      <c r="I248" s="37" t="str">
        <f t="shared" si="38"/>
        <v/>
      </c>
      <c r="J248" s="38" t="str">
        <f t="shared" si="39"/>
        <v/>
      </c>
      <c r="K248" s="53">
        <f t="shared" si="32"/>
        <v>0</v>
      </c>
      <c r="L248" s="39" t="str">
        <f t="shared" si="33"/>
        <v/>
      </c>
      <c r="M248" s="40" t="str">
        <f t="shared" si="30"/>
        <v/>
      </c>
      <c r="N248" s="40" t="str">
        <f t="shared" si="34"/>
        <v/>
      </c>
      <c r="O248" s="40" t="str">
        <f t="shared" si="35"/>
        <v/>
      </c>
      <c r="P248" s="40" t="str">
        <f t="shared" si="36"/>
        <v/>
      </c>
      <c r="S248" s="9" t="str">
        <f t="shared" si="37"/>
        <v/>
      </c>
    </row>
    <row r="249" spans="8:19" ht="12.75" customHeight="1" x14ac:dyDescent="0.2">
      <c r="H249" s="52" t="e">
        <f t="shared" si="31"/>
        <v>#VALUE!</v>
      </c>
      <c r="I249" s="37" t="str">
        <f t="shared" si="38"/>
        <v/>
      </c>
      <c r="J249" s="38" t="str">
        <f t="shared" si="39"/>
        <v/>
      </c>
      <c r="K249" s="53">
        <f t="shared" si="32"/>
        <v>0</v>
      </c>
      <c r="L249" s="39" t="str">
        <f t="shared" si="33"/>
        <v/>
      </c>
      <c r="M249" s="40" t="str">
        <f t="shared" si="30"/>
        <v/>
      </c>
      <c r="N249" s="40" t="str">
        <f t="shared" si="34"/>
        <v/>
      </c>
      <c r="O249" s="40" t="str">
        <f t="shared" si="35"/>
        <v/>
      </c>
      <c r="P249" s="40" t="str">
        <f t="shared" si="36"/>
        <v/>
      </c>
      <c r="S249" s="9" t="str">
        <f t="shared" si="37"/>
        <v/>
      </c>
    </row>
    <row r="250" spans="8:19" ht="12.75" customHeight="1" x14ac:dyDescent="0.2">
      <c r="H250" s="52" t="e">
        <f t="shared" si="31"/>
        <v>#VALUE!</v>
      </c>
      <c r="I250" s="37" t="str">
        <f t="shared" si="38"/>
        <v/>
      </c>
      <c r="J250" s="38" t="str">
        <f t="shared" si="39"/>
        <v/>
      </c>
      <c r="K250" s="53">
        <f t="shared" si="32"/>
        <v>0</v>
      </c>
      <c r="L250" s="39" t="str">
        <f t="shared" si="33"/>
        <v/>
      </c>
      <c r="M250" s="40" t="str">
        <f t="shared" si="30"/>
        <v/>
      </c>
      <c r="N250" s="40" t="str">
        <f t="shared" si="34"/>
        <v/>
      </c>
      <c r="O250" s="40" t="str">
        <f t="shared" si="35"/>
        <v/>
      </c>
      <c r="P250" s="40" t="str">
        <f t="shared" si="36"/>
        <v/>
      </c>
      <c r="S250" s="9" t="str">
        <f t="shared" si="37"/>
        <v/>
      </c>
    </row>
    <row r="251" spans="8:19" ht="12.75" customHeight="1" x14ac:dyDescent="0.2">
      <c r="H251" s="52" t="e">
        <f t="shared" si="31"/>
        <v>#VALUE!</v>
      </c>
      <c r="I251" s="37" t="str">
        <f t="shared" si="38"/>
        <v/>
      </c>
      <c r="J251" s="38" t="str">
        <f t="shared" si="39"/>
        <v/>
      </c>
      <c r="K251" s="53">
        <f t="shared" si="32"/>
        <v>0</v>
      </c>
      <c r="L251" s="39" t="str">
        <f t="shared" si="33"/>
        <v/>
      </c>
      <c r="M251" s="40" t="str">
        <f t="shared" si="30"/>
        <v/>
      </c>
      <c r="N251" s="40" t="str">
        <f t="shared" si="34"/>
        <v/>
      </c>
      <c r="O251" s="40" t="str">
        <f t="shared" si="35"/>
        <v/>
      </c>
      <c r="P251" s="40" t="str">
        <f t="shared" si="36"/>
        <v/>
      </c>
      <c r="S251" s="9" t="str">
        <f t="shared" si="37"/>
        <v/>
      </c>
    </row>
    <row r="252" spans="8:19" ht="12.75" customHeight="1" x14ac:dyDescent="0.2">
      <c r="H252" s="52" t="e">
        <f t="shared" si="31"/>
        <v>#VALUE!</v>
      </c>
      <c r="I252" s="37" t="str">
        <f t="shared" si="38"/>
        <v/>
      </c>
      <c r="J252" s="38" t="str">
        <f t="shared" si="39"/>
        <v/>
      </c>
      <c r="K252" s="53">
        <f t="shared" si="32"/>
        <v>0</v>
      </c>
      <c r="L252" s="39" t="str">
        <f t="shared" si="33"/>
        <v/>
      </c>
      <c r="M252" s="40" t="str">
        <f t="shared" si="30"/>
        <v/>
      </c>
      <c r="N252" s="40" t="str">
        <f t="shared" si="34"/>
        <v/>
      </c>
      <c r="O252" s="40" t="str">
        <f t="shared" si="35"/>
        <v/>
      </c>
      <c r="P252" s="40" t="str">
        <f t="shared" si="36"/>
        <v/>
      </c>
      <c r="S252" s="9" t="str">
        <f t="shared" si="37"/>
        <v/>
      </c>
    </row>
    <row r="253" spans="8:19" ht="12.75" customHeight="1" x14ac:dyDescent="0.2">
      <c r="H253" s="52" t="e">
        <f t="shared" si="31"/>
        <v>#VALUE!</v>
      </c>
      <c r="I253" s="37" t="str">
        <f t="shared" si="38"/>
        <v/>
      </c>
      <c r="J253" s="38" t="str">
        <f t="shared" si="39"/>
        <v/>
      </c>
      <c r="K253" s="53">
        <f t="shared" si="32"/>
        <v>0</v>
      </c>
      <c r="L253" s="39" t="str">
        <f t="shared" si="33"/>
        <v/>
      </c>
      <c r="M253" s="40" t="str">
        <f t="shared" si="30"/>
        <v/>
      </c>
      <c r="N253" s="40" t="str">
        <f t="shared" si="34"/>
        <v/>
      </c>
      <c r="O253" s="40" t="str">
        <f t="shared" si="35"/>
        <v/>
      </c>
      <c r="P253" s="40" t="str">
        <f t="shared" si="36"/>
        <v/>
      </c>
      <c r="S253" s="9" t="str">
        <f t="shared" si="37"/>
        <v/>
      </c>
    </row>
    <row r="254" spans="8:19" ht="12.75" customHeight="1" x14ac:dyDescent="0.2">
      <c r="H254" s="52" t="e">
        <f t="shared" si="31"/>
        <v>#VALUE!</v>
      </c>
      <c r="I254" s="37" t="str">
        <f t="shared" si="38"/>
        <v/>
      </c>
      <c r="J254" s="38" t="str">
        <f t="shared" si="39"/>
        <v/>
      </c>
      <c r="K254" s="53">
        <f t="shared" si="32"/>
        <v>0</v>
      </c>
      <c r="L254" s="39" t="str">
        <f t="shared" si="33"/>
        <v/>
      </c>
      <c r="M254" s="40" t="str">
        <f t="shared" si="30"/>
        <v/>
      </c>
      <c r="N254" s="40" t="str">
        <f t="shared" si="34"/>
        <v/>
      </c>
      <c r="O254" s="40" t="str">
        <f t="shared" si="35"/>
        <v/>
      </c>
      <c r="P254" s="40" t="str">
        <f t="shared" si="36"/>
        <v/>
      </c>
      <c r="S254" s="9" t="str">
        <f t="shared" si="37"/>
        <v/>
      </c>
    </row>
    <row r="255" spans="8:19" ht="12.75" customHeight="1" x14ac:dyDescent="0.2">
      <c r="H255" s="52" t="e">
        <f t="shared" si="31"/>
        <v>#VALUE!</v>
      </c>
      <c r="I255" s="37" t="str">
        <f t="shared" si="38"/>
        <v/>
      </c>
      <c r="J255" s="38" t="str">
        <f t="shared" si="39"/>
        <v/>
      </c>
      <c r="K255" s="53">
        <f t="shared" si="32"/>
        <v>0</v>
      </c>
      <c r="L255" s="39" t="str">
        <f t="shared" si="33"/>
        <v/>
      </c>
      <c r="M255" s="40" t="str">
        <f t="shared" si="30"/>
        <v/>
      </c>
      <c r="N255" s="40" t="str">
        <f t="shared" si="34"/>
        <v/>
      </c>
      <c r="O255" s="40" t="str">
        <f t="shared" si="35"/>
        <v/>
      </c>
      <c r="P255" s="40" t="str">
        <f t="shared" si="36"/>
        <v/>
      </c>
      <c r="S255" s="9" t="str">
        <f t="shared" si="37"/>
        <v/>
      </c>
    </row>
    <row r="256" spans="8:19" ht="12.75" customHeight="1" x14ac:dyDescent="0.2">
      <c r="H256" s="52" t="e">
        <f t="shared" si="31"/>
        <v>#VALUE!</v>
      </c>
      <c r="I256" s="37" t="str">
        <f t="shared" si="38"/>
        <v/>
      </c>
      <c r="J256" s="38" t="str">
        <f t="shared" si="39"/>
        <v/>
      </c>
      <c r="K256" s="53">
        <f t="shared" si="32"/>
        <v>0</v>
      </c>
      <c r="L256" s="39" t="str">
        <f t="shared" si="33"/>
        <v/>
      </c>
      <c r="M256" s="40" t="str">
        <f t="shared" si="30"/>
        <v/>
      </c>
      <c r="N256" s="40" t="str">
        <f t="shared" si="34"/>
        <v/>
      </c>
      <c r="O256" s="40" t="str">
        <f t="shared" si="35"/>
        <v/>
      </c>
      <c r="P256" s="40" t="str">
        <f t="shared" si="36"/>
        <v/>
      </c>
      <c r="S256" s="9" t="str">
        <f t="shared" si="37"/>
        <v/>
      </c>
    </row>
    <row r="257" spans="8:19" ht="12.75" customHeight="1" x14ac:dyDescent="0.2">
      <c r="H257" s="52" t="e">
        <f t="shared" si="31"/>
        <v>#VALUE!</v>
      </c>
      <c r="I257" s="37" t="str">
        <f t="shared" si="38"/>
        <v/>
      </c>
      <c r="J257" s="38" t="str">
        <f t="shared" si="39"/>
        <v/>
      </c>
      <c r="K257" s="53">
        <f t="shared" si="32"/>
        <v>0</v>
      </c>
      <c r="L257" s="39" t="str">
        <f t="shared" si="33"/>
        <v/>
      </c>
      <c r="M257" s="40" t="str">
        <f t="shared" si="30"/>
        <v/>
      </c>
      <c r="N257" s="40" t="str">
        <f t="shared" si="34"/>
        <v/>
      </c>
      <c r="O257" s="40" t="str">
        <f t="shared" si="35"/>
        <v/>
      </c>
      <c r="P257" s="40" t="str">
        <f t="shared" si="36"/>
        <v/>
      </c>
      <c r="S257" s="9" t="str">
        <f t="shared" si="37"/>
        <v/>
      </c>
    </row>
    <row r="258" spans="8:19" ht="12.75" customHeight="1" x14ac:dyDescent="0.2">
      <c r="H258" s="52" t="e">
        <f t="shared" si="31"/>
        <v>#VALUE!</v>
      </c>
      <c r="I258" s="37" t="str">
        <f t="shared" si="38"/>
        <v/>
      </c>
      <c r="J258" s="38" t="str">
        <f t="shared" si="39"/>
        <v/>
      </c>
      <c r="K258" s="53">
        <f t="shared" si="32"/>
        <v>0</v>
      </c>
      <c r="L258" s="39" t="str">
        <f t="shared" si="33"/>
        <v/>
      </c>
      <c r="M258" s="40" t="str">
        <f t="shared" si="30"/>
        <v/>
      </c>
      <c r="N258" s="40" t="str">
        <f t="shared" si="34"/>
        <v/>
      </c>
      <c r="O258" s="40" t="str">
        <f t="shared" si="35"/>
        <v/>
      </c>
      <c r="P258" s="40" t="str">
        <f t="shared" si="36"/>
        <v/>
      </c>
      <c r="S258" s="9" t="str">
        <f t="shared" si="37"/>
        <v/>
      </c>
    </row>
    <row r="259" spans="8:19" ht="12.75" customHeight="1" x14ac:dyDescent="0.2">
      <c r="I259" s="37" t="str">
        <f t="shared" si="38"/>
        <v/>
      </c>
      <c r="J259" s="38" t="str">
        <f t="shared" si="39"/>
        <v/>
      </c>
      <c r="K259" s="53">
        <f t="shared" si="32"/>
        <v>0</v>
      </c>
      <c r="L259" s="39" t="str">
        <f t="shared" si="33"/>
        <v/>
      </c>
      <c r="M259" s="40" t="str">
        <f t="shared" si="30"/>
        <v/>
      </c>
      <c r="N259" s="40" t="str">
        <f t="shared" si="34"/>
        <v/>
      </c>
      <c r="O259" s="40" t="str">
        <f t="shared" si="35"/>
        <v/>
      </c>
      <c r="P259" s="40" t="str">
        <f t="shared" si="36"/>
        <v/>
      </c>
      <c r="S259" s="9" t="str">
        <f t="shared" si="37"/>
        <v/>
      </c>
    </row>
    <row r="260" spans="8:19" ht="12.75" customHeight="1" x14ac:dyDescent="0.2">
      <c r="I260" s="37" t="str">
        <f t="shared" si="38"/>
        <v/>
      </c>
      <c r="J260" s="38" t="str">
        <f t="shared" si="39"/>
        <v/>
      </c>
      <c r="K260" s="53">
        <f t="shared" si="32"/>
        <v>0</v>
      </c>
      <c r="L260" s="39" t="str">
        <f t="shared" si="33"/>
        <v/>
      </c>
      <c r="M260" s="40" t="str">
        <f t="shared" si="30"/>
        <v/>
      </c>
      <c r="N260" s="40" t="str">
        <f t="shared" si="34"/>
        <v/>
      </c>
      <c r="O260" s="40" t="str">
        <f t="shared" si="35"/>
        <v/>
      </c>
      <c r="P260" s="40" t="str">
        <f t="shared" si="36"/>
        <v/>
      </c>
      <c r="S260" s="9" t="str">
        <f t="shared" si="37"/>
        <v/>
      </c>
    </row>
    <row r="261" spans="8:19" ht="12.75" customHeight="1" x14ac:dyDescent="0.2">
      <c r="I261" s="37" t="str">
        <f t="shared" si="38"/>
        <v/>
      </c>
      <c r="J261" s="38" t="str">
        <f t="shared" si="39"/>
        <v/>
      </c>
      <c r="K261" s="53">
        <f t="shared" si="32"/>
        <v>0</v>
      </c>
      <c r="L261" s="39" t="str">
        <f t="shared" si="33"/>
        <v/>
      </c>
      <c r="M261" s="40" t="str">
        <f t="shared" si="30"/>
        <v/>
      </c>
      <c r="N261" s="40" t="str">
        <f t="shared" si="34"/>
        <v/>
      </c>
      <c r="O261" s="40" t="str">
        <f t="shared" si="35"/>
        <v/>
      </c>
      <c r="P261" s="40" t="str">
        <f t="shared" si="36"/>
        <v/>
      </c>
      <c r="S261" s="9" t="str">
        <f t="shared" si="37"/>
        <v/>
      </c>
    </row>
    <row r="262" spans="8:19" ht="12.75" customHeight="1" x14ac:dyDescent="0.2">
      <c r="I262" s="37" t="str">
        <f t="shared" si="38"/>
        <v/>
      </c>
      <c r="J262" s="38" t="str">
        <f t="shared" si="39"/>
        <v/>
      </c>
      <c r="K262" s="53">
        <f t="shared" si="32"/>
        <v>0</v>
      </c>
      <c r="L262" s="39" t="str">
        <f t="shared" si="33"/>
        <v/>
      </c>
      <c r="M262" s="40" t="str">
        <f t="shared" si="30"/>
        <v/>
      </c>
      <c r="N262" s="40" t="str">
        <f t="shared" si="34"/>
        <v/>
      </c>
      <c r="O262" s="40" t="str">
        <f t="shared" si="35"/>
        <v/>
      </c>
      <c r="P262" s="40" t="str">
        <f t="shared" si="36"/>
        <v/>
      </c>
      <c r="S262" s="9" t="str">
        <f t="shared" si="37"/>
        <v/>
      </c>
    </row>
    <row r="263" spans="8:19" ht="12.75" customHeight="1" x14ac:dyDescent="0.2">
      <c r="I263" s="37" t="str">
        <f t="shared" si="38"/>
        <v/>
      </c>
      <c r="J263" s="38" t="str">
        <f t="shared" si="39"/>
        <v/>
      </c>
      <c r="K263" s="53">
        <f t="shared" si="32"/>
        <v>0</v>
      </c>
      <c r="L263" s="39" t="str">
        <f t="shared" si="33"/>
        <v/>
      </c>
      <c r="M263" s="40" t="str">
        <f t="shared" si="30"/>
        <v/>
      </c>
      <c r="N263" s="40" t="str">
        <f t="shared" si="34"/>
        <v/>
      </c>
      <c r="O263" s="40" t="str">
        <f t="shared" si="35"/>
        <v/>
      </c>
      <c r="P263" s="40" t="str">
        <f t="shared" si="36"/>
        <v/>
      </c>
      <c r="S263" s="9" t="str">
        <f t="shared" si="37"/>
        <v/>
      </c>
    </row>
    <row r="264" spans="8:19" ht="12.75" customHeight="1" x14ac:dyDescent="0.2">
      <c r="I264" s="37" t="str">
        <f t="shared" si="38"/>
        <v/>
      </c>
      <c r="J264" s="38" t="str">
        <f t="shared" si="39"/>
        <v/>
      </c>
      <c r="K264" s="53">
        <f t="shared" si="32"/>
        <v>0</v>
      </c>
      <c r="L264" s="39" t="str">
        <f t="shared" si="33"/>
        <v/>
      </c>
      <c r="M264" s="40" t="str">
        <f t="shared" si="30"/>
        <v/>
      </c>
      <c r="N264" s="40" t="str">
        <f t="shared" si="34"/>
        <v/>
      </c>
      <c r="O264" s="40" t="str">
        <f t="shared" si="35"/>
        <v/>
      </c>
      <c r="P264" s="40" t="str">
        <f t="shared" si="36"/>
        <v/>
      </c>
      <c r="S264" s="9" t="str">
        <f t="shared" si="37"/>
        <v/>
      </c>
    </row>
    <row r="265" spans="8:19" ht="12.75" customHeight="1" x14ac:dyDescent="0.2">
      <c r="I265" s="37" t="str">
        <f t="shared" si="38"/>
        <v/>
      </c>
      <c r="J265" s="38" t="str">
        <f t="shared" si="39"/>
        <v/>
      </c>
      <c r="K265" s="53">
        <f t="shared" si="32"/>
        <v>0</v>
      </c>
      <c r="L265" s="39" t="str">
        <f t="shared" si="33"/>
        <v/>
      </c>
      <c r="M265" s="40" t="str">
        <f t="shared" si="30"/>
        <v/>
      </c>
      <c r="N265" s="40" t="str">
        <f t="shared" si="34"/>
        <v/>
      </c>
      <c r="O265" s="40" t="str">
        <f t="shared" si="35"/>
        <v/>
      </c>
      <c r="P265" s="40" t="str">
        <f t="shared" si="36"/>
        <v/>
      </c>
      <c r="S265" s="9" t="str">
        <f t="shared" si="37"/>
        <v/>
      </c>
    </row>
    <row r="266" spans="8:19" ht="12.75" customHeight="1" x14ac:dyDescent="0.2">
      <c r="I266" s="37" t="str">
        <f t="shared" si="38"/>
        <v/>
      </c>
      <c r="J266" s="38" t="str">
        <f t="shared" si="39"/>
        <v/>
      </c>
      <c r="K266" s="53">
        <f t="shared" si="32"/>
        <v>0</v>
      </c>
      <c r="L266" s="39" t="str">
        <f t="shared" si="33"/>
        <v/>
      </c>
      <c r="M266" s="40" t="str">
        <f t="shared" si="30"/>
        <v/>
      </c>
      <c r="N266" s="40" t="str">
        <f t="shared" si="34"/>
        <v/>
      </c>
      <c r="O266" s="40" t="str">
        <f t="shared" si="35"/>
        <v/>
      </c>
      <c r="P266" s="40" t="str">
        <f t="shared" si="36"/>
        <v/>
      </c>
      <c r="S266" s="9" t="str">
        <f t="shared" si="37"/>
        <v/>
      </c>
    </row>
    <row r="267" spans="8:19" ht="12.75" customHeight="1" x14ac:dyDescent="0.2">
      <c r="I267" s="37" t="str">
        <f t="shared" si="38"/>
        <v/>
      </c>
      <c r="J267" s="38" t="str">
        <f t="shared" si="39"/>
        <v/>
      </c>
      <c r="K267" s="53">
        <f t="shared" si="32"/>
        <v>0</v>
      </c>
      <c r="L267" s="39" t="str">
        <f t="shared" si="33"/>
        <v/>
      </c>
      <c r="M267" s="40" t="str">
        <f t="shared" si="30"/>
        <v/>
      </c>
      <c r="N267" s="40" t="str">
        <f t="shared" si="34"/>
        <v/>
      </c>
      <c r="O267" s="40" t="str">
        <f t="shared" si="35"/>
        <v/>
      </c>
      <c r="P267" s="40" t="str">
        <f t="shared" si="36"/>
        <v/>
      </c>
      <c r="S267" s="9" t="str">
        <f t="shared" si="37"/>
        <v/>
      </c>
    </row>
    <row r="268" spans="8:19" ht="12.75" customHeight="1" x14ac:dyDescent="0.2">
      <c r="I268" s="37" t="str">
        <f t="shared" si="38"/>
        <v/>
      </c>
      <c r="J268" s="38" t="str">
        <f t="shared" si="39"/>
        <v/>
      </c>
      <c r="K268" s="53">
        <f t="shared" si="32"/>
        <v>0</v>
      </c>
      <c r="L268" s="39" t="str">
        <f t="shared" si="33"/>
        <v/>
      </c>
      <c r="M268" s="40" t="str">
        <f t="shared" si="30"/>
        <v/>
      </c>
      <c r="N268" s="40" t="str">
        <f t="shared" si="34"/>
        <v/>
      </c>
      <c r="O268" s="40" t="str">
        <f t="shared" si="35"/>
        <v/>
      </c>
      <c r="P268" s="40" t="str">
        <f t="shared" si="36"/>
        <v/>
      </c>
      <c r="S268" s="9" t="str">
        <f t="shared" si="37"/>
        <v/>
      </c>
    </row>
    <row r="269" spans="8:19" ht="12.75" customHeight="1" x14ac:dyDescent="0.2">
      <c r="I269" s="37" t="str">
        <f t="shared" si="38"/>
        <v/>
      </c>
      <c r="J269" s="38" t="str">
        <f t="shared" si="39"/>
        <v/>
      </c>
      <c r="K269" s="53">
        <f t="shared" si="32"/>
        <v>0</v>
      </c>
      <c r="L269" s="39" t="str">
        <f t="shared" si="33"/>
        <v/>
      </c>
      <c r="M269" s="40" t="str">
        <f t="shared" si="30"/>
        <v/>
      </c>
      <c r="N269" s="40" t="str">
        <f t="shared" si="34"/>
        <v/>
      </c>
      <c r="O269" s="40" t="str">
        <f t="shared" si="35"/>
        <v/>
      </c>
      <c r="P269" s="40" t="str">
        <f t="shared" si="36"/>
        <v/>
      </c>
      <c r="S269" s="9" t="str">
        <f t="shared" si="37"/>
        <v/>
      </c>
    </row>
    <row r="270" spans="8:19" ht="12.75" customHeight="1" x14ac:dyDescent="0.2">
      <c r="I270" s="37" t="str">
        <f t="shared" si="38"/>
        <v/>
      </c>
      <c r="J270" s="38" t="str">
        <f t="shared" si="39"/>
        <v/>
      </c>
      <c r="K270" s="53">
        <f t="shared" si="32"/>
        <v>0</v>
      </c>
      <c r="L270" s="39" t="str">
        <f t="shared" si="33"/>
        <v/>
      </c>
      <c r="M270" s="40" t="str">
        <f t="shared" si="30"/>
        <v/>
      </c>
      <c r="N270" s="40" t="str">
        <f t="shared" si="34"/>
        <v/>
      </c>
      <c r="O270" s="40" t="str">
        <f t="shared" si="35"/>
        <v/>
      </c>
      <c r="P270" s="40" t="str">
        <f t="shared" si="36"/>
        <v/>
      </c>
      <c r="S270" s="9" t="str">
        <f t="shared" si="37"/>
        <v/>
      </c>
    </row>
    <row r="271" spans="8:19" ht="12.75" customHeight="1" x14ac:dyDescent="0.2">
      <c r="I271" s="37" t="str">
        <f t="shared" si="38"/>
        <v/>
      </c>
      <c r="J271" s="38" t="str">
        <f t="shared" si="39"/>
        <v/>
      </c>
      <c r="K271" s="53">
        <f t="shared" si="32"/>
        <v>0</v>
      </c>
      <c r="L271" s="39" t="str">
        <f t="shared" si="33"/>
        <v/>
      </c>
      <c r="M271" s="40" t="str">
        <f t="shared" ref="M271:M334" si="40">IF(I271&lt;&gt;"",P270,"")</f>
        <v/>
      </c>
      <c r="N271" s="40" t="str">
        <f t="shared" si="34"/>
        <v/>
      </c>
      <c r="O271" s="40" t="str">
        <f t="shared" si="35"/>
        <v/>
      </c>
      <c r="P271" s="40" t="str">
        <f t="shared" si="36"/>
        <v/>
      </c>
      <c r="S271" s="9" t="str">
        <f t="shared" si="37"/>
        <v/>
      </c>
    </row>
    <row r="272" spans="8:19" ht="12.75" customHeight="1" x14ac:dyDescent="0.2">
      <c r="I272" s="37" t="str">
        <f t="shared" si="38"/>
        <v/>
      </c>
      <c r="J272" s="38" t="str">
        <f t="shared" si="39"/>
        <v/>
      </c>
      <c r="K272" s="53">
        <f t="shared" si="32"/>
        <v>0</v>
      </c>
      <c r="L272" s="39" t="str">
        <f t="shared" si="33"/>
        <v/>
      </c>
      <c r="M272" s="40" t="str">
        <f t="shared" si="40"/>
        <v/>
      </c>
      <c r="N272" s="40" t="str">
        <f t="shared" si="34"/>
        <v/>
      </c>
      <c r="O272" s="40" t="str">
        <f t="shared" si="35"/>
        <v/>
      </c>
      <c r="P272" s="40" t="str">
        <f t="shared" si="36"/>
        <v/>
      </c>
      <c r="S272" s="9" t="str">
        <f t="shared" si="37"/>
        <v/>
      </c>
    </row>
    <row r="273" spans="9:19" ht="12.75" customHeight="1" x14ac:dyDescent="0.2">
      <c r="I273" s="37" t="str">
        <f t="shared" si="38"/>
        <v/>
      </c>
      <c r="J273" s="38" t="str">
        <f t="shared" si="39"/>
        <v/>
      </c>
      <c r="K273" s="53">
        <f t="shared" si="32"/>
        <v>0</v>
      </c>
      <c r="L273" s="39" t="str">
        <f t="shared" si="33"/>
        <v/>
      </c>
      <c r="M273" s="40" t="str">
        <f t="shared" si="40"/>
        <v/>
      </c>
      <c r="N273" s="40" t="str">
        <f t="shared" si="34"/>
        <v/>
      </c>
      <c r="O273" s="40" t="str">
        <f t="shared" si="35"/>
        <v/>
      </c>
      <c r="P273" s="40" t="str">
        <f t="shared" si="36"/>
        <v/>
      </c>
      <c r="S273" s="9" t="str">
        <f t="shared" si="37"/>
        <v/>
      </c>
    </row>
    <row r="274" spans="9:19" ht="12.75" customHeight="1" x14ac:dyDescent="0.2">
      <c r="I274" s="37" t="str">
        <f t="shared" si="38"/>
        <v/>
      </c>
      <c r="J274" s="38" t="str">
        <f t="shared" si="39"/>
        <v/>
      </c>
      <c r="K274" s="53">
        <f t="shared" si="32"/>
        <v>0</v>
      </c>
      <c r="L274" s="39" t="str">
        <f t="shared" si="33"/>
        <v/>
      </c>
      <c r="M274" s="40" t="str">
        <f t="shared" si="40"/>
        <v/>
      </c>
      <c r="N274" s="40" t="str">
        <f t="shared" si="34"/>
        <v/>
      </c>
      <c r="O274" s="40" t="str">
        <f t="shared" si="35"/>
        <v/>
      </c>
      <c r="P274" s="40" t="str">
        <f t="shared" si="36"/>
        <v/>
      </c>
      <c r="S274" s="9" t="str">
        <f t="shared" si="37"/>
        <v/>
      </c>
    </row>
    <row r="275" spans="9:19" ht="12.75" customHeight="1" x14ac:dyDescent="0.2">
      <c r="I275" s="37" t="str">
        <f t="shared" si="38"/>
        <v/>
      </c>
      <c r="J275" s="38" t="str">
        <f t="shared" si="39"/>
        <v/>
      </c>
      <c r="K275" s="53">
        <f t="shared" si="32"/>
        <v>0</v>
      </c>
      <c r="L275" s="39" t="str">
        <f t="shared" si="33"/>
        <v/>
      </c>
      <c r="M275" s="40" t="str">
        <f t="shared" si="40"/>
        <v/>
      </c>
      <c r="N275" s="40" t="str">
        <f t="shared" si="34"/>
        <v/>
      </c>
      <c r="O275" s="40" t="str">
        <f t="shared" si="35"/>
        <v/>
      </c>
      <c r="P275" s="40" t="str">
        <f t="shared" si="36"/>
        <v/>
      </c>
      <c r="S275" s="9" t="str">
        <f t="shared" si="37"/>
        <v/>
      </c>
    </row>
    <row r="276" spans="9:19" ht="12.75" customHeight="1" x14ac:dyDescent="0.2">
      <c r="I276" s="37" t="str">
        <f t="shared" si="38"/>
        <v/>
      </c>
      <c r="J276" s="38" t="str">
        <f t="shared" si="39"/>
        <v/>
      </c>
      <c r="K276" s="53">
        <f t="shared" ref="K276:K339" si="41">IF(J277="",0,J277)</f>
        <v>0</v>
      </c>
      <c r="L276" s="39" t="str">
        <f t="shared" ref="L276:L339" si="42">IF(J276="","",$L$15)</f>
        <v/>
      </c>
      <c r="M276" s="40" t="str">
        <f t="shared" si="40"/>
        <v/>
      </c>
      <c r="N276" s="40" t="str">
        <f t="shared" ref="N276:N339" si="43">IF(I276&lt;&gt;"",$N$15*M276,"")</f>
        <v/>
      </c>
      <c r="O276" s="40" t="str">
        <f t="shared" ref="O276:O339" si="44">IF(I276&lt;&gt;"",L276-N276,"")</f>
        <v/>
      </c>
      <c r="P276" s="40" t="str">
        <f t="shared" ref="P276:P339" si="45">IF(I276&lt;&gt;"",M276-O276,"")</f>
        <v/>
      </c>
      <c r="S276" s="9" t="str">
        <f t="shared" ref="S276:S339" si="46">I276</f>
        <v/>
      </c>
    </row>
    <row r="277" spans="9:19" ht="12.75" customHeight="1" x14ac:dyDescent="0.2">
      <c r="I277" s="37" t="str">
        <f t="shared" ref="I277:I340" si="47">IF(I276&gt;=$I$15,"",I276+1)</f>
        <v/>
      </c>
      <c r="J277" s="38" t="str">
        <f t="shared" ref="J277:J340" si="48">IF(I277="","",EDATE($J$19,I276))</f>
        <v/>
      </c>
      <c r="K277" s="53">
        <f t="shared" si="41"/>
        <v>0</v>
      </c>
      <c r="L277" s="39" t="str">
        <f t="shared" si="42"/>
        <v/>
      </c>
      <c r="M277" s="40" t="str">
        <f t="shared" si="40"/>
        <v/>
      </c>
      <c r="N277" s="40" t="str">
        <f t="shared" si="43"/>
        <v/>
      </c>
      <c r="O277" s="40" t="str">
        <f t="shared" si="44"/>
        <v/>
      </c>
      <c r="P277" s="40" t="str">
        <f t="shared" si="45"/>
        <v/>
      </c>
      <c r="S277" s="9" t="str">
        <f t="shared" si="46"/>
        <v/>
      </c>
    </row>
    <row r="278" spans="9:19" ht="12.75" customHeight="1" x14ac:dyDescent="0.2">
      <c r="I278" s="37" t="str">
        <f t="shared" si="47"/>
        <v/>
      </c>
      <c r="J278" s="38" t="str">
        <f t="shared" si="48"/>
        <v/>
      </c>
      <c r="K278" s="53">
        <f t="shared" si="41"/>
        <v>0</v>
      </c>
      <c r="L278" s="39" t="str">
        <f t="shared" si="42"/>
        <v/>
      </c>
      <c r="M278" s="40" t="str">
        <f t="shared" si="40"/>
        <v/>
      </c>
      <c r="N278" s="40" t="str">
        <f t="shared" si="43"/>
        <v/>
      </c>
      <c r="O278" s="40" t="str">
        <f t="shared" si="44"/>
        <v/>
      </c>
      <c r="P278" s="40" t="str">
        <f t="shared" si="45"/>
        <v/>
      </c>
      <c r="S278" s="9" t="str">
        <f t="shared" si="46"/>
        <v/>
      </c>
    </row>
    <row r="279" spans="9:19" ht="12.75" customHeight="1" x14ac:dyDescent="0.2">
      <c r="I279" s="37" t="str">
        <f t="shared" si="47"/>
        <v/>
      </c>
      <c r="J279" s="38" t="str">
        <f t="shared" si="48"/>
        <v/>
      </c>
      <c r="K279" s="53">
        <f t="shared" si="41"/>
        <v>0</v>
      </c>
      <c r="L279" s="39" t="str">
        <f t="shared" si="42"/>
        <v/>
      </c>
      <c r="M279" s="40" t="str">
        <f t="shared" si="40"/>
        <v/>
      </c>
      <c r="N279" s="40" t="str">
        <f t="shared" si="43"/>
        <v/>
      </c>
      <c r="O279" s="40" t="str">
        <f t="shared" si="44"/>
        <v/>
      </c>
      <c r="P279" s="40" t="str">
        <f t="shared" si="45"/>
        <v/>
      </c>
      <c r="S279" s="9" t="str">
        <f t="shared" si="46"/>
        <v/>
      </c>
    </row>
    <row r="280" spans="9:19" ht="12.75" customHeight="1" x14ac:dyDescent="0.2">
      <c r="I280" s="37" t="str">
        <f t="shared" si="47"/>
        <v/>
      </c>
      <c r="J280" s="38" t="str">
        <f t="shared" si="48"/>
        <v/>
      </c>
      <c r="K280" s="53">
        <f t="shared" si="41"/>
        <v>0</v>
      </c>
      <c r="L280" s="39" t="str">
        <f t="shared" si="42"/>
        <v/>
      </c>
      <c r="M280" s="40" t="str">
        <f t="shared" si="40"/>
        <v/>
      </c>
      <c r="N280" s="40" t="str">
        <f t="shared" si="43"/>
        <v/>
      </c>
      <c r="O280" s="40" t="str">
        <f t="shared" si="44"/>
        <v/>
      </c>
      <c r="P280" s="40" t="str">
        <f t="shared" si="45"/>
        <v/>
      </c>
      <c r="S280" s="9" t="str">
        <f t="shared" si="46"/>
        <v/>
      </c>
    </row>
    <row r="281" spans="9:19" ht="12.75" customHeight="1" x14ac:dyDescent="0.2">
      <c r="I281" s="37" t="str">
        <f t="shared" si="47"/>
        <v/>
      </c>
      <c r="J281" s="38" t="str">
        <f t="shared" si="48"/>
        <v/>
      </c>
      <c r="K281" s="53">
        <f t="shared" si="41"/>
        <v>0</v>
      </c>
      <c r="L281" s="39" t="str">
        <f t="shared" si="42"/>
        <v/>
      </c>
      <c r="M281" s="40" t="str">
        <f t="shared" si="40"/>
        <v/>
      </c>
      <c r="N281" s="40" t="str">
        <f t="shared" si="43"/>
        <v/>
      </c>
      <c r="O281" s="40" t="str">
        <f t="shared" si="44"/>
        <v/>
      </c>
      <c r="P281" s="40" t="str">
        <f t="shared" si="45"/>
        <v/>
      </c>
      <c r="S281" s="9" t="str">
        <f t="shared" si="46"/>
        <v/>
      </c>
    </row>
    <row r="282" spans="9:19" ht="12.75" customHeight="1" x14ac:dyDescent="0.2">
      <c r="I282" s="37" t="str">
        <f t="shared" si="47"/>
        <v/>
      </c>
      <c r="J282" s="38" t="str">
        <f t="shared" si="48"/>
        <v/>
      </c>
      <c r="K282" s="53">
        <f t="shared" si="41"/>
        <v>0</v>
      </c>
      <c r="L282" s="39" t="str">
        <f t="shared" si="42"/>
        <v/>
      </c>
      <c r="M282" s="40" t="str">
        <f t="shared" si="40"/>
        <v/>
      </c>
      <c r="N282" s="40" t="str">
        <f t="shared" si="43"/>
        <v/>
      </c>
      <c r="O282" s="40" t="str">
        <f t="shared" si="44"/>
        <v/>
      </c>
      <c r="P282" s="40" t="str">
        <f t="shared" si="45"/>
        <v/>
      </c>
      <c r="S282" s="9" t="str">
        <f t="shared" si="46"/>
        <v/>
      </c>
    </row>
    <row r="283" spans="9:19" ht="12.75" customHeight="1" x14ac:dyDescent="0.2">
      <c r="I283" s="37" t="str">
        <f t="shared" si="47"/>
        <v/>
      </c>
      <c r="J283" s="38" t="str">
        <f t="shared" si="48"/>
        <v/>
      </c>
      <c r="K283" s="53">
        <f t="shared" si="41"/>
        <v>0</v>
      </c>
      <c r="L283" s="39" t="str">
        <f t="shared" si="42"/>
        <v/>
      </c>
      <c r="M283" s="40" t="str">
        <f t="shared" si="40"/>
        <v/>
      </c>
      <c r="N283" s="40" t="str">
        <f t="shared" si="43"/>
        <v/>
      </c>
      <c r="O283" s="40" t="str">
        <f t="shared" si="44"/>
        <v/>
      </c>
      <c r="P283" s="40" t="str">
        <f t="shared" si="45"/>
        <v/>
      </c>
      <c r="S283" s="9" t="str">
        <f t="shared" si="46"/>
        <v/>
      </c>
    </row>
    <row r="284" spans="9:19" ht="12.75" customHeight="1" x14ac:dyDescent="0.2">
      <c r="I284" s="37" t="str">
        <f t="shared" si="47"/>
        <v/>
      </c>
      <c r="J284" s="38" t="str">
        <f t="shared" si="48"/>
        <v/>
      </c>
      <c r="K284" s="53">
        <f t="shared" si="41"/>
        <v>0</v>
      </c>
      <c r="L284" s="39" t="str">
        <f t="shared" si="42"/>
        <v/>
      </c>
      <c r="M284" s="40" t="str">
        <f t="shared" si="40"/>
        <v/>
      </c>
      <c r="N284" s="40" t="str">
        <f t="shared" si="43"/>
        <v/>
      </c>
      <c r="O284" s="40" t="str">
        <f t="shared" si="44"/>
        <v/>
      </c>
      <c r="P284" s="40" t="str">
        <f t="shared" si="45"/>
        <v/>
      </c>
      <c r="S284" s="9" t="str">
        <f t="shared" si="46"/>
        <v/>
      </c>
    </row>
    <row r="285" spans="9:19" ht="12.75" customHeight="1" x14ac:dyDescent="0.2">
      <c r="I285" s="37" t="str">
        <f t="shared" si="47"/>
        <v/>
      </c>
      <c r="J285" s="38" t="str">
        <f t="shared" si="48"/>
        <v/>
      </c>
      <c r="K285" s="53">
        <f t="shared" si="41"/>
        <v>0</v>
      </c>
      <c r="L285" s="39" t="str">
        <f t="shared" si="42"/>
        <v/>
      </c>
      <c r="M285" s="40" t="str">
        <f t="shared" si="40"/>
        <v/>
      </c>
      <c r="N285" s="40" t="str">
        <f t="shared" si="43"/>
        <v/>
      </c>
      <c r="O285" s="40" t="str">
        <f t="shared" si="44"/>
        <v/>
      </c>
      <c r="P285" s="40" t="str">
        <f t="shared" si="45"/>
        <v/>
      </c>
      <c r="S285" s="9" t="str">
        <f t="shared" si="46"/>
        <v/>
      </c>
    </row>
    <row r="286" spans="9:19" ht="12.75" customHeight="1" x14ac:dyDescent="0.2">
      <c r="I286" s="37" t="str">
        <f t="shared" si="47"/>
        <v/>
      </c>
      <c r="J286" s="38" t="str">
        <f t="shared" si="48"/>
        <v/>
      </c>
      <c r="K286" s="53">
        <f t="shared" si="41"/>
        <v>0</v>
      </c>
      <c r="L286" s="39" t="str">
        <f t="shared" si="42"/>
        <v/>
      </c>
      <c r="M286" s="40" t="str">
        <f t="shared" si="40"/>
        <v/>
      </c>
      <c r="N286" s="40" t="str">
        <f t="shared" si="43"/>
        <v/>
      </c>
      <c r="O286" s="40" t="str">
        <f t="shared" si="44"/>
        <v/>
      </c>
      <c r="P286" s="40" t="str">
        <f t="shared" si="45"/>
        <v/>
      </c>
      <c r="S286" s="9" t="str">
        <f t="shared" si="46"/>
        <v/>
      </c>
    </row>
    <row r="287" spans="9:19" ht="12.75" customHeight="1" x14ac:dyDescent="0.2">
      <c r="I287" s="37" t="str">
        <f t="shared" si="47"/>
        <v/>
      </c>
      <c r="J287" s="38" t="str">
        <f t="shared" si="48"/>
        <v/>
      </c>
      <c r="K287" s="53">
        <f t="shared" si="41"/>
        <v>0</v>
      </c>
      <c r="L287" s="39" t="str">
        <f t="shared" si="42"/>
        <v/>
      </c>
      <c r="M287" s="40" t="str">
        <f t="shared" si="40"/>
        <v/>
      </c>
      <c r="N287" s="40" t="str">
        <f t="shared" si="43"/>
        <v/>
      </c>
      <c r="O287" s="40" t="str">
        <f t="shared" si="44"/>
        <v/>
      </c>
      <c r="P287" s="40" t="str">
        <f t="shared" si="45"/>
        <v/>
      </c>
      <c r="S287" s="9" t="str">
        <f t="shared" si="46"/>
        <v/>
      </c>
    </row>
    <row r="288" spans="9:19" ht="12.75" customHeight="1" x14ac:dyDescent="0.2">
      <c r="I288" s="37" t="str">
        <f t="shared" si="47"/>
        <v/>
      </c>
      <c r="J288" s="38" t="str">
        <f t="shared" si="48"/>
        <v/>
      </c>
      <c r="K288" s="53">
        <f t="shared" si="41"/>
        <v>0</v>
      </c>
      <c r="L288" s="39" t="str">
        <f t="shared" si="42"/>
        <v/>
      </c>
      <c r="M288" s="40" t="str">
        <f t="shared" si="40"/>
        <v/>
      </c>
      <c r="N288" s="40" t="str">
        <f t="shared" si="43"/>
        <v/>
      </c>
      <c r="O288" s="40" t="str">
        <f t="shared" si="44"/>
        <v/>
      </c>
      <c r="P288" s="40" t="str">
        <f t="shared" si="45"/>
        <v/>
      </c>
      <c r="S288" s="9" t="str">
        <f t="shared" si="46"/>
        <v/>
      </c>
    </row>
    <row r="289" spans="9:19" ht="12.75" customHeight="1" x14ac:dyDescent="0.2">
      <c r="I289" s="37" t="str">
        <f t="shared" si="47"/>
        <v/>
      </c>
      <c r="J289" s="38" t="str">
        <f t="shared" si="48"/>
        <v/>
      </c>
      <c r="K289" s="53">
        <f t="shared" si="41"/>
        <v>0</v>
      </c>
      <c r="L289" s="39" t="str">
        <f t="shared" si="42"/>
        <v/>
      </c>
      <c r="M289" s="40" t="str">
        <f t="shared" si="40"/>
        <v/>
      </c>
      <c r="N289" s="40" t="str">
        <f t="shared" si="43"/>
        <v/>
      </c>
      <c r="O289" s="40" t="str">
        <f t="shared" si="44"/>
        <v/>
      </c>
      <c r="P289" s="40" t="str">
        <f t="shared" si="45"/>
        <v/>
      </c>
      <c r="S289" s="9" t="str">
        <f t="shared" si="46"/>
        <v/>
      </c>
    </row>
    <row r="290" spans="9:19" ht="12.75" customHeight="1" x14ac:dyDescent="0.2">
      <c r="I290" s="37" t="str">
        <f t="shared" si="47"/>
        <v/>
      </c>
      <c r="J290" s="38" t="str">
        <f t="shared" si="48"/>
        <v/>
      </c>
      <c r="K290" s="53">
        <f t="shared" si="41"/>
        <v>0</v>
      </c>
      <c r="L290" s="39" t="str">
        <f t="shared" si="42"/>
        <v/>
      </c>
      <c r="M290" s="40" t="str">
        <f t="shared" si="40"/>
        <v/>
      </c>
      <c r="N290" s="40" t="str">
        <f t="shared" si="43"/>
        <v/>
      </c>
      <c r="O290" s="40" t="str">
        <f t="shared" si="44"/>
        <v/>
      </c>
      <c r="P290" s="40" t="str">
        <f t="shared" si="45"/>
        <v/>
      </c>
      <c r="S290" s="9" t="str">
        <f t="shared" si="46"/>
        <v/>
      </c>
    </row>
    <row r="291" spans="9:19" ht="12.75" customHeight="1" x14ac:dyDescent="0.2">
      <c r="I291" s="37" t="str">
        <f t="shared" si="47"/>
        <v/>
      </c>
      <c r="J291" s="38" t="str">
        <f t="shared" si="48"/>
        <v/>
      </c>
      <c r="K291" s="53">
        <f t="shared" si="41"/>
        <v>0</v>
      </c>
      <c r="L291" s="39" t="str">
        <f t="shared" si="42"/>
        <v/>
      </c>
      <c r="M291" s="40" t="str">
        <f t="shared" si="40"/>
        <v/>
      </c>
      <c r="N291" s="40" t="str">
        <f t="shared" si="43"/>
        <v/>
      </c>
      <c r="O291" s="40" t="str">
        <f t="shared" si="44"/>
        <v/>
      </c>
      <c r="P291" s="40" t="str">
        <f t="shared" si="45"/>
        <v/>
      </c>
      <c r="S291" s="9" t="str">
        <f t="shared" si="46"/>
        <v/>
      </c>
    </row>
    <row r="292" spans="9:19" ht="12.75" customHeight="1" x14ac:dyDescent="0.2">
      <c r="I292" s="37" t="str">
        <f t="shared" si="47"/>
        <v/>
      </c>
      <c r="J292" s="38" t="str">
        <f t="shared" si="48"/>
        <v/>
      </c>
      <c r="K292" s="53">
        <f t="shared" si="41"/>
        <v>0</v>
      </c>
      <c r="L292" s="39" t="str">
        <f t="shared" si="42"/>
        <v/>
      </c>
      <c r="M292" s="40" t="str">
        <f t="shared" si="40"/>
        <v/>
      </c>
      <c r="N292" s="40" t="str">
        <f t="shared" si="43"/>
        <v/>
      </c>
      <c r="O292" s="40" t="str">
        <f t="shared" si="44"/>
        <v/>
      </c>
      <c r="P292" s="40" t="str">
        <f t="shared" si="45"/>
        <v/>
      </c>
      <c r="S292" s="9" t="str">
        <f t="shared" si="46"/>
        <v/>
      </c>
    </row>
    <row r="293" spans="9:19" ht="12.75" customHeight="1" x14ac:dyDescent="0.2">
      <c r="I293" s="37" t="str">
        <f t="shared" si="47"/>
        <v/>
      </c>
      <c r="J293" s="38" t="str">
        <f t="shared" si="48"/>
        <v/>
      </c>
      <c r="K293" s="53">
        <f t="shared" si="41"/>
        <v>0</v>
      </c>
      <c r="L293" s="39" t="str">
        <f t="shared" si="42"/>
        <v/>
      </c>
      <c r="M293" s="40" t="str">
        <f t="shared" si="40"/>
        <v/>
      </c>
      <c r="N293" s="40" t="str">
        <f t="shared" si="43"/>
        <v/>
      </c>
      <c r="O293" s="40" t="str">
        <f t="shared" si="44"/>
        <v/>
      </c>
      <c r="P293" s="40" t="str">
        <f t="shared" si="45"/>
        <v/>
      </c>
      <c r="S293" s="9" t="str">
        <f t="shared" si="46"/>
        <v/>
      </c>
    </row>
    <row r="294" spans="9:19" ht="12.75" customHeight="1" x14ac:dyDescent="0.2">
      <c r="I294" s="37" t="str">
        <f t="shared" si="47"/>
        <v/>
      </c>
      <c r="J294" s="38" t="str">
        <f t="shared" si="48"/>
        <v/>
      </c>
      <c r="K294" s="53">
        <f t="shared" si="41"/>
        <v>0</v>
      </c>
      <c r="L294" s="39" t="str">
        <f t="shared" si="42"/>
        <v/>
      </c>
      <c r="M294" s="40" t="str">
        <f t="shared" si="40"/>
        <v/>
      </c>
      <c r="N294" s="40" t="str">
        <f t="shared" si="43"/>
        <v/>
      </c>
      <c r="O294" s="40" t="str">
        <f t="shared" si="44"/>
        <v/>
      </c>
      <c r="P294" s="40" t="str">
        <f t="shared" si="45"/>
        <v/>
      </c>
      <c r="S294" s="9" t="str">
        <f t="shared" si="46"/>
        <v/>
      </c>
    </row>
    <row r="295" spans="9:19" ht="12.75" customHeight="1" x14ac:dyDescent="0.2">
      <c r="I295" s="37" t="str">
        <f t="shared" si="47"/>
        <v/>
      </c>
      <c r="J295" s="38" t="str">
        <f t="shared" si="48"/>
        <v/>
      </c>
      <c r="K295" s="53">
        <f t="shared" si="41"/>
        <v>0</v>
      </c>
      <c r="L295" s="39" t="str">
        <f t="shared" si="42"/>
        <v/>
      </c>
      <c r="M295" s="40" t="str">
        <f t="shared" si="40"/>
        <v/>
      </c>
      <c r="N295" s="40" t="str">
        <f t="shared" si="43"/>
        <v/>
      </c>
      <c r="O295" s="40" t="str">
        <f t="shared" si="44"/>
        <v/>
      </c>
      <c r="P295" s="40" t="str">
        <f t="shared" si="45"/>
        <v/>
      </c>
      <c r="S295" s="9" t="str">
        <f t="shared" si="46"/>
        <v/>
      </c>
    </row>
    <row r="296" spans="9:19" ht="12.75" customHeight="1" x14ac:dyDescent="0.2">
      <c r="I296" s="37" t="str">
        <f t="shared" si="47"/>
        <v/>
      </c>
      <c r="J296" s="38" t="str">
        <f t="shared" si="48"/>
        <v/>
      </c>
      <c r="K296" s="53">
        <f t="shared" si="41"/>
        <v>0</v>
      </c>
      <c r="L296" s="39" t="str">
        <f t="shared" si="42"/>
        <v/>
      </c>
      <c r="M296" s="40" t="str">
        <f t="shared" si="40"/>
        <v/>
      </c>
      <c r="N296" s="40" t="str">
        <f t="shared" si="43"/>
        <v/>
      </c>
      <c r="O296" s="40" t="str">
        <f t="shared" si="44"/>
        <v/>
      </c>
      <c r="P296" s="40" t="str">
        <f t="shared" si="45"/>
        <v/>
      </c>
      <c r="S296" s="9" t="str">
        <f t="shared" si="46"/>
        <v/>
      </c>
    </row>
    <row r="297" spans="9:19" ht="12.75" customHeight="1" x14ac:dyDescent="0.2">
      <c r="I297" s="37" t="str">
        <f t="shared" si="47"/>
        <v/>
      </c>
      <c r="J297" s="38" t="str">
        <f t="shared" si="48"/>
        <v/>
      </c>
      <c r="K297" s="53">
        <f t="shared" si="41"/>
        <v>0</v>
      </c>
      <c r="L297" s="39" t="str">
        <f t="shared" si="42"/>
        <v/>
      </c>
      <c r="M297" s="40" t="str">
        <f t="shared" si="40"/>
        <v/>
      </c>
      <c r="N297" s="40" t="str">
        <f t="shared" si="43"/>
        <v/>
      </c>
      <c r="O297" s="40" t="str">
        <f t="shared" si="44"/>
        <v/>
      </c>
      <c r="P297" s="40" t="str">
        <f t="shared" si="45"/>
        <v/>
      </c>
      <c r="S297" s="9" t="str">
        <f t="shared" si="46"/>
        <v/>
      </c>
    </row>
    <row r="298" spans="9:19" ht="12.75" customHeight="1" x14ac:dyDescent="0.2">
      <c r="I298" s="37" t="str">
        <f t="shared" si="47"/>
        <v/>
      </c>
      <c r="J298" s="38" t="str">
        <f t="shared" si="48"/>
        <v/>
      </c>
      <c r="K298" s="53">
        <f t="shared" si="41"/>
        <v>0</v>
      </c>
      <c r="L298" s="39" t="str">
        <f t="shared" si="42"/>
        <v/>
      </c>
      <c r="M298" s="40" t="str">
        <f t="shared" si="40"/>
        <v/>
      </c>
      <c r="N298" s="40" t="str">
        <f t="shared" si="43"/>
        <v/>
      </c>
      <c r="O298" s="40" t="str">
        <f t="shared" si="44"/>
        <v/>
      </c>
      <c r="P298" s="40" t="str">
        <f t="shared" si="45"/>
        <v/>
      </c>
      <c r="S298" s="9" t="str">
        <f t="shared" si="46"/>
        <v/>
      </c>
    </row>
    <row r="299" spans="9:19" ht="12.75" customHeight="1" x14ac:dyDescent="0.2">
      <c r="I299" s="37" t="str">
        <f t="shared" si="47"/>
        <v/>
      </c>
      <c r="J299" s="38" t="str">
        <f t="shared" si="48"/>
        <v/>
      </c>
      <c r="K299" s="53">
        <f t="shared" si="41"/>
        <v>0</v>
      </c>
      <c r="L299" s="39" t="str">
        <f t="shared" si="42"/>
        <v/>
      </c>
      <c r="M299" s="40" t="str">
        <f t="shared" si="40"/>
        <v/>
      </c>
      <c r="N299" s="40" t="str">
        <f t="shared" si="43"/>
        <v/>
      </c>
      <c r="O299" s="40" t="str">
        <f t="shared" si="44"/>
        <v/>
      </c>
      <c r="P299" s="40" t="str">
        <f t="shared" si="45"/>
        <v/>
      </c>
      <c r="S299" s="9" t="str">
        <f t="shared" si="46"/>
        <v/>
      </c>
    </row>
    <row r="300" spans="9:19" ht="12.75" customHeight="1" x14ac:dyDescent="0.2">
      <c r="I300" s="37" t="str">
        <f t="shared" si="47"/>
        <v/>
      </c>
      <c r="J300" s="38" t="str">
        <f t="shared" si="48"/>
        <v/>
      </c>
      <c r="K300" s="53">
        <f t="shared" si="41"/>
        <v>0</v>
      </c>
      <c r="L300" s="39" t="str">
        <f t="shared" si="42"/>
        <v/>
      </c>
      <c r="M300" s="40" t="str">
        <f t="shared" si="40"/>
        <v/>
      </c>
      <c r="N300" s="40" t="str">
        <f t="shared" si="43"/>
        <v/>
      </c>
      <c r="O300" s="40" t="str">
        <f t="shared" si="44"/>
        <v/>
      </c>
      <c r="P300" s="40" t="str">
        <f t="shared" si="45"/>
        <v/>
      </c>
      <c r="S300" s="9" t="str">
        <f t="shared" si="46"/>
        <v/>
      </c>
    </row>
    <row r="301" spans="9:19" ht="12.75" customHeight="1" x14ac:dyDescent="0.2">
      <c r="I301" s="37" t="str">
        <f t="shared" si="47"/>
        <v/>
      </c>
      <c r="J301" s="38" t="str">
        <f t="shared" si="48"/>
        <v/>
      </c>
      <c r="K301" s="53">
        <f t="shared" si="41"/>
        <v>0</v>
      </c>
      <c r="L301" s="39" t="str">
        <f t="shared" si="42"/>
        <v/>
      </c>
      <c r="M301" s="40" t="str">
        <f t="shared" si="40"/>
        <v/>
      </c>
      <c r="N301" s="40" t="str">
        <f t="shared" si="43"/>
        <v/>
      </c>
      <c r="O301" s="40" t="str">
        <f t="shared" si="44"/>
        <v/>
      </c>
      <c r="P301" s="40" t="str">
        <f t="shared" si="45"/>
        <v/>
      </c>
      <c r="S301" s="9" t="str">
        <f t="shared" si="46"/>
        <v/>
      </c>
    </row>
    <row r="302" spans="9:19" ht="12.75" customHeight="1" x14ac:dyDescent="0.2">
      <c r="I302" s="37" t="str">
        <f t="shared" si="47"/>
        <v/>
      </c>
      <c r="J302" s="38" t="str">
        <f t="shared" si="48"/>
        <v/>
      </c>
      <c r="K302" s="53">
        <f t="shared" si="41"/>
        <v>0</v>
      </c>
      <c r="L302" s="39" t="str">
        <f t="shared" si="42"/>
        <v/>
      </c>
      <c r="M302" s="40" t="str">
        <f t="shared" si="40"/>
        <v/>
      </c>
      <c r="N302" s="40" t="str">
        <f t="shared" si="43"/>
        <v/>
      </c>
      <c r="O302" s="40" t="str">
        <f t="shared" si="44"/>
        <v/>
      </c>
      <c r="P302" s="40" t="str">
        <f t="shared" si="45"/>
        <v/>
      </c>
      <c r="S302" s="9" t="str">
        <f t="shared" si="46"/>
        <v/>
      </c>
    </row>
    <row r="303" spans="9:19" ht="12.75" customHeight="1" x14ac:dyDescent="0.2">
      <c r="I303" s="37" t="str">
        <f t="shared" si="47"/>
        <v/>
      </c>
      <c r="J303" s="38" t="str">
        <f t="shared" si="48"/>
        <v/>
      </c>
      <c r="K303" s="53">
        <f t="shared" si="41"/>
        <v>0</v>
      </c>
      <c r="L303" s="39" t="str">
        <f t="shared" si="42"/>
        <v/>
      </c>
      <c r="M303" s="40" t="str">
        <f t="shared" si="40"/>
        <v/>
      </c>
      <c r="N303" s="40" t="str">
        <f t="shared" si="43"/>
        <v/>
      </c>
      <c r="O303" s="40" t="str">
        <f t="shared" si="44"/>
        <v/>
      </c>
      <c r="P303" s="40" t="str">
        <f t="shared" si="45"/>
        <v/>
      </c>
      <c r="S303" s="9" t="str">
        <f t="shared" si="46"/>
        <v/>
      </c>
    </row>
    <row r="304" spans="9:19" ht="12.75" customHeight="1" x14ac:dyDescent="0.2">
      <c r="I304" s="37" t="str">
        <f t="shared" si="47"/>
        <v/>
      </c>
      <c r="J304" s="38" t="str">
        <f t="shared" si="48"/>
        <v/>
      </c>
      <c r="K304" s="53">
        <f t="shared" si="41"/>
        <v>0</v>
      </c>
      <c r="L304" s="39" t="str">
        <f t="shared" si="42"/>
        <v/>
      </c>
      <c r="M304" s="40" t="str">
        <f t="shared" si="40"/>
        <v/>
      </c>
      <c r="N304" s="40" t="str">
        <f t="shared" si="43"/>
        <v/>
      </c>
      <c r="O304" s="40" t="str">
        <f t="shared" si="44"/>
        <v/>
      </c>
      <c r="P304" s="40" t="str">
        <f t="shared" si="45"/>
        <v/>
      </c>
      <c r="S304" s="9" t="str">
        <f t="shared" si="46"/>
        <v/>
      </c>
    </row>
    <row r="305" spans="9:19" ht="12.75" customHeight="1" x14ac:dyDescent="0.2">
      <c r="I305" s="37" t="str">
        <f t="shared" si="47"/>
        <v/>
      </c>
      <c r="J305" s="38" t="str">
        <f t="shared" si="48"/>
        <v/>
      </c>
      <c r="K305" s="53">
        <f t="shared" si="41"/>
        <v>0</v>
      </c>
      <c r="L305" s="39" t="str">
        <f t="shared" si="42"/>
        <v/>
      </c>
      <c r="M305" s="40" t="str">
        <f t="shared" si="40"/>
        <v/>
      </c>
      <c r="N305" s="40" t="str">
        <f t="shared" si="43"/>
        <v/>
      </c>
      <c r="O305" s="40" t="str">
        <f t="shared" si="44"/>
        <v/>
      </c>
      <c r="P305" s="40" t="str">
        <f t="shared" si="45"/>
        <v/>
      </c>
      <c r="S305" s="9" t="str">
        <f t="shared" si="46"/>
        <v/>
      </c>
    </row>
    <row r="306" spans="9:19" ht="12.75" customHeight="1" x14ac:dyDescent="0.2">
      <c r="I306" s="37" t="str">
        <f t="shared" si="47"/>
        <v/>
      </c>
      <c r="J306" s="38" t="str">
        <f t="shared" si="48"/>
        <v/>
      </c>
      <c r="K306" s="53">
        <f t="shared" si="41"/>
        <v>0</v>
      </c>
      <c r="L306" s="39" t="str">
        <f t="shared" si="42"/>
        <v/>
      </c>
      <c r="M306" s="40" t="str">
        <f t="shared" si="40"/>
        <v/>
      </c>
      <c r="N306" s="40" t="str">
        <f t="shared" si="43"/>
        <v/>
      </c>
      <c r="O306" s="40" t="str">
        <f t="shared" si="44"/>
        <v/>
      </c>
      <c r="P306" s="40" t="str">
        <f t="shared" si="45"/>
        <v/>
      </c>
      <c r="S306" s="9" t="str">
        <f t="shared" si="46"/>
        <v/>
      </c>
    </row>
    <row r="307" spans="9:19" ht="12.75" customHeight="1" x14ac:dyDescent="0.2">
      <c r="I307" s="37" t="str">
        <f t="shared" si="47"/>
        <v/>
      </c>
      <c r="J307" s="38" t="str">
        <f t="shared" si="48"/>
        <v/>
      </c>
      <c r="K307" s="53">
        <f t="shared" si="41"/>
        <v>0</v>
      </c>
      <c r="L307" s="39" t="str">
        <f t="shared" si="42"/>
        <v/>
      </c>
      <c r="M307" s="40" t="str">
        <f t="shared" si="40"/>
        <v/>
      </c>
      <c r="N307" s="40" t="str">
        <f t="shared" si="43"/>
        <v/>
      </c>
      <c r="O307" s="40" t="str">
        <f t="shared" si="44"/>
        <v/>
      </c>
      <c r="P307" s="40" t="str">
        <f t="shared" si="45"/>
        <v/>
      </c>
      <c r="S307" s="9" t="str">
        <f t="shared" si="46"/>
        <v/>
      </c>
    </row>
    <row r="308" spans="9:19" ht="12.75" customHeight="1" x14ac:dyDescent="0.2">
      <c r="I308" s="37" t="str">
        <f t="shared" si="47"/>
        <v/>
      </c>
      <c r="J308" s="38" t="str">
        <f t="shared" si="48"/>
        <v/>
      </c>
      <c r="K308" s="53">
        <f t="shared" si="41"/>
        <v>0</v>
      </c>
      <c r="L308" s="39" t="str">
        <f t="shared" si="42"/>
        <v/>
      </c>
      <c r="M308" s="40" t="str">
        <f t="shared" si="40"/>
        <v/>
      </c>
      <c r="N308" s="40" t="str">
        <f t="shared" si="43"/>
        <v/>
      </c>
      <c r="O308" s="40" t="str">
        <f t="shared" si="44"/>
        <v/>
      </c>
      <c r="P308" s="40" t="str">
        <f t="shared" si="45"/>
        <v/>
      </c>
      <c r="S308" s="9" t="str">
        <f t="shared" si="46"/>
        <v/>
      </c>
    </row>
    <row r="309" spans="9:19" ht="12.75" customHeight="1" x14ac:dyDescent="0.2">
      <c r="I309" s="37" t="str">
        <f t="shared" si="47"/>
        <v/>
      </c>
      <c r="J309" s="38" t="str">
        <f t="shared" si="48"/>
        <v/>
      </c>
      <c r="K309" s="53">
        <f t="shared" si="41"/>
        <v>0</v>
      </c>
      <c r="L309" s="39" t="str">
        <f t="shared" si="42"/>
        <v/>
      </c>
      <c r="M309" s="40" t="str">
        <f t="shared" si="40"/>
        <v/>
      </c>
      <c r="N309" s="40" t="str">
        <f t="shared" si="43"/>
        <v/>
      </c>
      <c r="O309" s="40" t="str">
        <f t="shared" si="44"/>
        <v/>
      </c>
      <c r="P309" s="40" t="str">
        <f t="shared" si="45"/>
        <v/>
      </c>
      <c r="S309" s="9" t="str">
        <f t="shared" si="46"/>
        <v/>
      </c>
    </row>
    <row r="310" spans="9:19" ht="12.75" customHeight="1" x14ac:dyDescent="0.2">
      <c r="I310" s="37" t="str">
        <f t="shared" si="47"/>
        <v/>
      </c>
      <c r="J310" s="38" t="str">
        <f t="shared" si="48"/>
        <v/>
      </c>
      <c r="K310" s="53">
        <f t="shared" si="41"/>
        <v>0</v>
      </c>
      <c r="L310" s="39" t="str">
        <f t="shared" si="42"/>
        <v/>
      </c>
      <c r="M310" s="40" t="str">
        <f t="shared" si="40"/>
        <v/>
      </c>
      <c r="N310" s="40" t="str">
        <f t="shared" si="43"/>
        <v/>
      </c>
      <c r="O310" s="40" t="str">
        <f t="shared" si="44"/>
        <v/>
      </c>
      <c r="P310" s="40" t="str">
        <f t="shared" si="45"/>
        <v/>
      </c>
      <c r="S310" s="9" t="str">
        <f t="shared" si="46"/>
        <v/>
      </c>
    </row>
    <row r="311" spans="9:19" ht="12.75" customHeight="1" x14ac:dyDescent="0.2">
      <c r="I311" s="37" t="str">
        <f t="shared" si="47"/>
        <v/>
      </c>
      <c r="J311" s="38" t="str">
        <f t="shared" si="48"/>
        <v/>
      </c>
      <c r="K311" s="53">
        <f t="shared" si="41"/>
        <v>0</v>
      </c>
      <c r="L311" s="39" t="str">
        <f t="shared" si="42"/>
        <v/>
      </c>
      <c r="M311" s="40" t="str">
        <f t="shared" si="40"/>
        <v/>
      </c>
      <c r="N311" s="40" t="str">
        <f t="shared" si="43"/>
        <v/>
      </c>
      <c r="O311" s="40" t="str">
        <f t="shared" si="44"/>
        <v/>
      </c>
      <c r="P311" s="40" t="str">
        <f t="shared" si="45"/>
        <v/>
      </c>
      <c r="S311" s="9" t="str">
        <f t="shared" si="46"/>
        <v/>
      </c>
    </row>
    <row r="312" spans="9:19" ht="12.75" customHeight="1" x14ac:dyDescent="0.2">
      <c r="I312" s="37" t="str">
        <f t="shared" si="47"/>
        <v/>
      </c>
      <c r="J312" s="38" t="str">
        <f t="shared" si="48"/>
        <v/>
      </c>
      <c r="K312" s="53">
        <f t="shared" si="41"/>
        <v>0</v>
      </c>
      <c r="L312" s="39" t="str">
        <f t="shared" si="42"/>
        <v/>
      </c>
      <c r="M312" s="40" t="str">
        <f t="shared" si="40"/>
        <v/>
      </c>
      <c r="N312" s="40" t="str">
        <f t="shared" si="43"/>
        <v/>
      </c>
      <c r="O312" s="40" t="str">
        <f t="shared" si="44"/>
        <v/>
      </c>
      <c r="P312" s="40" t="str">
        <f t="shared" si="45"/>
        <v/>
      </c>
      <c r="S312" s="9" t="str">
        <f t="shared" si="46"/>
        <v/>
      </c>
    </row>
    <row r="313" spans="9:19" ht="12.75" customHeight="1" x14ac:dyDescent="0.2">
      <c r="I313" s="37" t="str">
        <f t="shared" si="47"/>
        <v/>
      </c>
      <c r="J313" s="38" t="str">
        <f t="shared" si="48"/>
        <v/>
      </c>
      <c r="K313" s="53">
        <f t="shared" si="41"/>
        <v>0</v>
      </c>
      <c r="L313" s="39" t="str">
        <f t="shared" si="42"/>
        <v/>
      </c>
      <c r="M313" s="40" t="str">
        <f t="shared" si="40"/>
        <v/>
      </c>
      <c r="N313" s="40" t="str">
        <f t="shared" si="43"/>
        <v/>
      </c>
      <c r="O313" s="40" t="str">
        <f t="shared" si="44"/>
        <v/>
      </c>
      <c r="P313" s="40" t="str">
        <f t="shared" si="45"/>
        <v/>
      </c>
      <c r="S313" s="9" t="str">
        <f t="shared" si="46"/>
        <v/>
      </c>
    </row>
    <row r="314" spans="9:19" ht="12.75" customHeight="1" x14ac:dyDescent="0.2">
      <c r="I314" s="37" t="str">
        <f t="shared" si="47"/>
        <v/>
      </c>
      <c r="J314" s="38" t="str">
        <f t="shared" si="48"/>
        <v/>
      </c>
      <c r="K314" s="53">
        <f t="shared" si="41"/>
        <v>0</v>
      </c>
      <c r="L314" s="39" t="str">
        <f t="shared" si="42"/>
        <v/>
      </c>
      <c r="M314" s="40" t="str">
        <f t="shared" si="40"/>
        <v/>
      </c>
      <c r="N314" s="40" t="str">
        <f t="shared" si="43"/>
        <v/>
      </c>
      <c r="O314" s="40" t="str">
        <f t="shared" si="44"/>
        <v/>
      </c>
      <c r="P314" s="40" t="str">
        <f t="shared" si="45"/>
        <v/>
      </c>
      <c r="S314" s="9" t="str">
        <f t="shared" si="46"/>
        <v/>
      </c>
    </row>
    <row r="315" spans="9:19" ht="12.75" customHeight="1" x14ac:dyDescent="0.2">
      <c r="I315" s="37" t="str">
        <f t="shared" si="47"/>
        <v/>
      </c>
      <c r="J315" s="38" t="str">
        <f t="shared" si="48"/>
        <v/>
      </c>
      <c r="K315" s="53">
        <f t="shared" si="41"/>
        <v>0</v>
      </c>
      <c r="L315" s="39" t="str">
        <f t="shared" si="42"/>
        <v/>
      </c>
      <c r="M315" s="40" t="str">
        <f t="shared" si="40"/>
        <v/>
      </c>
      <c r="N315" s="40" t="str">
        <f t="shared" si="43"/>
        <v/>
      </c>
      <c r="O315" s="40" t="str">
        <f t="shared" si="44"/>
        <v/>
      </c>
      <c r="P315" s="40" t="str">
        <f t="shared" si="45"/>
        <v/>
      </c>
      <c r="S315" s="9" t="str">
        <f t="shared" si="46"/>
        <v/>
      </c>
    </row>
    <row r="316" spans="9:19" ht="12.75" customHeight="1" x14ac:dyDescent="0.2">
      <c r="I316" s="37" t="str">
        <f t="shared" si="47"/>
        <v/>
      </c>
      <c r="J316" s="38" t="str">
        <f t="shared" si="48"/>
        <v/>
      </c>
      <c r="K316" s="53">
        <f t="shared" si="41"/>
        <v>0</v>
      </c>
      <c r="L316" s="39" t="str">
        <f t="shared" si="42"/>
        <v/>
      </c>
      <c r="M316" s="40" t="str">
        <f t="shared" si="40"/>
        <v/>
      </c>
      <c r="N316" s="40" t="str">
        <f t="shared" si="43"/>
        <v/>
      </c>
      <c r="O316" s="40" t="str">
        <f t="shared" si="44"/>
        <v/>
      </c>
      <c r="P316" s="40" t="str">
        <f t="shared" si="45"/>
        <v/>
      </c>
      <c r="S316" s="9" t="str">
        <f t="shared" si="46"/>
        <v/>
      </c>
    </row>
    <row r="317" spans="9:19" ht="12.75" customHeight="1" x14ac:dyDescent="0.2">
      <c r="I317" s="37" t="str">
        <f t="shared" si="47"/>
        <v/>
      </c>
      <c r="J317" s="38" t="str">
        <f t="shared" si="48"/>
        <v/>
      </c>
      <c r="K317" s="53">
        <f t="shared" si="41"/>
        <v>0</v>
      </c>
      <c r="L317" s="39" t="str">
        <f t="shared" si="42"/>
        <v/>
      </c>
      <c r="M317" s="40" t="str">
        <f t="shared" si="40"/>
        <v/>
      </c>
      <c r="N317" s="40" t="str">
        <f t="shared" si="43"/>
        <v/>
      </c>
      <c r="O317" s="40" t="str">
        <f t="shared" si="44"/>
        <v/>
      </c>
      <c r="P317" s="40" t="str">
        <f t="shared" si="45"/>
        <v/>
      </c>
      <c r="S317" s="9" t="str">
        <f t="shared" si="46"/>
        <v/>
      </c>
    </row>
    <row r="318" spans="9:19" ht="12.75" customHeight="1" x14ac:dyDescent="0.2">
      <c r="I318" s="37" t="str">
        <f t="shared" si="47"/>
        <v/>
      </c>
      <c r="J318" s="38" t="str">
        <f t="shared" si="48"/>
        <v/>
      </c>
      <c r="K318" s="53">
        <f t="shared" si="41"/>
        <v>0</v>
      </c>
      <c r="L318" s="39" t="str">
        <f t="shared" si="42"/>
        <v/>
      </c>
      <c r="M318" s="40" t="str">
        <f t="shared" si="40"/>
        <v/>
      </c>
      <c r="N318" s="40" t="str">
        <f t="shared" si="43"/>
        <v/>
      </c>
      <c r="O318" s="40" t="str">
        <f t="shared" si="44"/>
        <v/>
      </c>
      <c r="P318" s="40" t="str">
        <f t="shared" si="45"/>
        <v/>
      </c>
      <c r="S318" s="9" t="str">
        <f t="shared" si="46"/>
        <v/>
      </c>
    </row>
    <row r="319" spans="9:19" ht="12.75" customHeight="1" x14ac:dyDescent="0.2">
      <c r="I319" s="37" t="str">
        <f t="shared" si="47"/>
        <v/>
      </c>
      <c r="J319" s="38" t="str">
        <f t="shared" si="48"/>
        <v/>
      </c>
      <c r="K319" s="53">
        <f t="shared" si="41"/>
        <v>0</v>
      </c>
      <c r="L319" s="39" t="str">
        <f t="shared" si="42"/>
        <v/>
      </c>
      <c r="M319" s="40" t="str">
        <f t="shared" si="40"/>
        <v/>
      </c>
      <c r="N319" s="40" t="str">
        <f t="shared" si="43"/>
        <v/>
      </c>
      <c r="O319" s="40" t="str">
        <f t="shared" si="44"/>
        <v/>
      </c>
      <c r="P319" s="40" t="str">
        <f t="shared" si="45"/>
        <v/>
      </c>
      <c r="S319" s="9" t="str">
        <f t="shared" si="46"/>
        <v/>
      </c>
    </row>
    <row r="320" spans="9:19" ht="12.75" customHeight="1" x14ac:dyDescent="0.2">
      <c r="I320" s="37" t="str">
        <f t="shared" si="47"/>
        <v/>
      </c>
      <c r="J320" s="38" t="str">
        <f t="shared" si="48"/>
        <v/>
      </c>
      <c r="K320" s="53">
        <f t="shared" si="41"/>
        <v>0</v>
      </c>
      <c r="L320" s="39" t="str">
        <f t="shared" si="42"/>
        <v/>
      </c>
      <c r="M320" s="40" t="str">
        <f t="shared" si="40"/>
        <v/>
      </c>
      <c r="N320" s="40" t="str">
        <f t="shared" si="43"/>
        <v/>
      </c>
      <c r="O320" s="40" t="str">
        <f t="shared" si="44"/>
        <v/>
      </c>
      <c r="P320" s="40" t="str">
        <f t="shared" si="45"/>
        <v/>
      </c>
      <c r="S320" s="9" t="str">
        <f t="shared" si="46"/>
        <v/>
      </c>
    </row>
    <row r="321" spans="9:19" ht="12.75" customHeight="1" x14ac:dyDescent="0.2">
      <c r="I321" s="37" t="str">
        <f t="shared" si="47"/>
        <v/>
      </c>
      <c r="J321" s="38" t="str">
        <f t="shared" si="48"/>
        <v/>
      </c>
      <c r="K321" s="53">
        <f t="shared" si="41"/>
        <v>0</v>
      </c>
      <c r="L321" s="39" t="str">
        <f t="shared" si="42"/>
        <v/>
      </c>
      <c r="M321" s="40" t="str">
        <f t="shared" si="40"/>
        <v/>
      </c>
      <c r="N321" s="40" t="str">
        <f t="shared" si="43"/>
        <v/>
      </c>
      <c r="O321" s="40" t="str">
        <f t="shared" si="44"/>
        <v/>
      </c>
      <c r="P321" s="40" t="str">
        <f t="shared" si="45"/>
        <v/>
      </c>
      <c r="S321" s="9" t="str">
        <f t="shared" si="46"/>
        <v/>
      </c>
    </row>
    <row r="322" spans="9:19" ht="12.75" customHeight="1" x14ac:dyDescent="0.2">
      <c r="I322" s="37" t="str">
        <f t="shared" si="47"/>
        <v/>
      </c>
      <c r="J322" s="38" t="str">
        <f t="shared" si="48"/>
        <v/>
      </c>
      <c r="K322" s="53">
        <f t="shared" si="41"/>
        <v>0</v>
      </c>
      <c r="L322" s="39" t="str">
        <f t="shared" si="42"/>
        <v/>
      </c>
      <c r="M322" s="40" t="str">
        <f t="shared" si="40"/>
        <v/>
      </c>
      <c r="N322" s="40" t="str">
        <f t="shared" si="43"/>
        <v/>
      </c>
      <c r="O322" s="40" t="str">
        <f t="shared" si="44"/>
        <v/>
      </c>
      <c r="P322" s="40" t="str">
        <f t="shared" si="45"/>
        <v/>
      </c>
      <c r="S322" s="9" t="str">
        <f t="shared" si="46"/>
        <v/>
      </c>
    </row>
    <row r="323" spans="9:19" ht="12.75" customHeight="1" x14ac:dyDescent="0.2">
      <c r="I323" s="37" t="str">
        <f t="shared" si="47"/>
        <v/>
      </c>
      <c r="J323" s="38" t="str">
        <f t="shared" si="48"/>
        <v/>
      </c>
      <c r="K323" s="53">
        <f t="shared" si="41"/>
        <v>0</v>
      </c>
      <c r="L323" s="39" t="str">
        <f t="shared" si="42"/>
        <v/>
      </c>
      <c r="M323" s="40" t="str">
        <f t="shared" si="40"/>
        <v/>
      </c>
      <c r="N323" s="40" t="str">
        <f t="shared" si="43"/>
        <v/>
      </c>
      <c r="O323" s="40" t="str">
        <f t="shared" si="44"/>
        <v/>
      </c>
      <c r="P323" s="40" t="str">
        <f t="shared" si="45"/>
        <v/>
      </c>
      <c r="S323" s="9" t="str">
        <f t="shared" si="46"/>
        <v/>
      </c>
    </row>
    <row r="324" spans="9:19" ht="12.75" customHeight="1" x14ac:dyDescent="0.2">
      <c r="I324" s="37" t="str">
        <f t="shared" si="47"/>
        <v/>
      </c>
      <c r="J324" s="38" t="str">
        <f t="shared" si="48"/>
        <v/>
      </c>
      <c r="K324" s="53">
        <f t="shared" si="41"/>
        <v>0</v>
      </c>
      <c r="L324" s="39" t="str">
        <f t="shared" si="42"/>
        <v/>
      </c>
      <c r="M324" s="40" t="str">
        <f t="shared" si="40"/>
        <v/>
      </c>
      <c r="N324" s="40" t="str">
        <f t="shared" si="43"/>
        <v/>
      </c>
      <c r="O324" s="40" t="str">
        <f t="shared" si="44"/>
        <v/>
      </c>
      <c r="P324" s="40" t="str">
        <f t="shared" si="45"/>
        <v/>
      </c>
      <c r="S324" s="9" t="str">
        <f t="shared" si="46"/>
        <v/>
      </c>
    </row>
    <row r="325" spans="9:19" ht="12.75" customHeight="1" x14ac:dyDescent="0.2">
      <c r="I325" s="37" t="str">
        <f t="shared" si="47"/>
        <v/>
      </c>
      <c r="J325" s="38" t="str">
        <f t="shared" si="48"/>
        <v/>
      </c>
      <c r="K325" s="53">
        <f t="shared" si="41"/>
        <v>0</v>
      </c>
      <c r="L325" s="39" t="str">
        <f t="shared" si="42"/>
        <v/>
      </c>
      <c r="M325" s="40" t="str">
        <f t="shared" si="40"/>
        <v/>
      </c>
      <c r="N325" s="40" t="str">
        <f t="shared" si="43"/>
        <v/>
      </c>
      <c r="O325" s="40" t="str">
        <f t="shared" si="44"/>
        <v/>
      </c>
      <c r="P325" s="40" t="str">
        <f t="shared" si="45"/>
        <v/>
      </c>
      <c r="S325" s="9" t="str">
        <f t="shared" si="46"/>
        <v/>
      </c>
    </row>
    <row r="326" spans="9:19" ht="12.75" customHeight="1" x14ac:dyDescent="0.2">
      <c r="I326" s="37" t="str">
        <f t="shared" si="47"/>
        <v/>
      </c>
      <c r="J326" s="38" t="str">
        <f t="shared" si="48"/>
        <v/>
      </c>
      <c r="K326" s="53">
        <f t="shared" si="41"/>
        <v>0</v>
      </c>
      <c r="L326" s="39" t="str">
        <f t="shared" si="42"/>
        <v/>
      </c>
      <c r="M326" s="40" t="str">
        <f t="shared" si="40"/>
        <v/>
      </c>
      <c r="N326" s="40" t="str">
        <f t="shared" si="43"/>
        <v/>
      </c>
      <c r="O326" s="40" t="str">
        <f t="shared" si="44"/>
        <v/>
      </c>
      <c r="P326" s="40" t="str">
        <f t="shared" si="45"/>
        <v/>
      </c>
      <c r="S326" s="9" t="str">
        <f t="shared" si="46"/>
        <v/>
      </c>
    </row>
    <row r="327" spans="9:19" ht="12.75" customHeight="1" x14ac:dyDescent="0.2">
      <c r="I327" s="37" t="str">
        <f t="shared" si="47"/>
        <v/>
      </c>
      <c r="J327" s="38" t="str">
        <f t="shared" si="48"/>
        <v/>
      </c>
      <c r="K327" s="53">
        <f t="shared" si="41"/>
        <v>0</v>
      </c>
      <c r="L327" s="39" t="str">
        <f t="shared" si="42"/>
        <v/>
      </c>
      <c r="M327" s="40" t="str">
        <f t="shared" si="40"/>
        <v/>
      </c>
      <c r="N327" s="40" t="str">
        <f t="shared" si="43"/>
        <v/>
      </c>
      <c r="O327" s="40" t="str">
        <f t="shared" si="44"/>
        <v/>
      </c>
      <c r="P327" s="40" t="str">
        <f t="shared" si="45"/>
        <v/>
      </c>
      <c r="S327" s="9" t="str">
        <f t="shared" si="46"/>
        <v/>
      </c>
    </row>
    <row r="328" spans="9:19" ht="12.75" customHeight="1" x14ac:dyDescent="0.2">
      <c r="I328" s="37" t="str">
        <f t="shared" si="47"/>
        <v/>
      </c>
      <c r="J328" s="38" t="str">
        <f t="shared" si="48"/>
        <v/>
      </c>
      <c r="K328" s="53">
        <f t="shared" si="41"/>
        <v>0</v>
      </c>
      <c r="L328" s="39" t="str">
        <f t="shared" si="42"/>
        <v/>
      </c>
      <c r="M328" s="40" t="str">
        <f t="shared" si="40"/>
        <v/>
      </c>
      <c r="N328" s="40" t="str">
        <f t="shared" si="43"/>
        <v/>
      </c>
      <c r="O328" s="40" t="str">
        <f t="shared" si="44"/>
        <v/>
      </c>
      <c r="P328" s="40" t="str">
        <f t="shared" si="45"/>
        <v/>
      </c>
      <c r="S328" s="9" t="str">
        <f t="shared" si="46"/>
        <v/>
      </c>
    </row>
    <row r="329" spans="9:19" ht="12.75" customHeight="1" x14ac:dyDescent="0.2">
      <c r="I329" s="37" t="str">
        <f t="shared" si="47"/>
        <v/>
      </c>
      <c r="J329" s="38" t="str">
        <f t="shared" si="48"/>
        <v/>
      </c>
      <c r="K329" s="53">
        <f t="shared" si="41"/>
        <v>0</v>
      </c>
      <c r="L329" s="39" t="str">
        <f t="shared" si="42"/>
        <v/>
      </c>
      <c r="M329" s="40" t="str">
        <f t="shared" si="40"/>
        <v/>
      </c>
      <c r="N329" s="40" t="str">
        <f t="shared" si="43"/>
        <v/>
      </c>
      <c r="O329" s="40" t="str">
        <f t="shared" si="44"/>
        <v/>
      </c>
      <c r="P329" s="40" t="str">
        <f t="shared" si="45"/>
        <v/>
      </c>
      <c r="S329" s="9" t="str">
        <f t="shared" si="46"/>
        <v/>
      </c>
    </row>
    <row r="330" spans="9:19" ht="12.75" customHeight="1" x14ac:dyDescent="0.2">
      <c r="I330" s="37" t="str">
        <f t="shared" si="47"/>
        <v/>
      </c>
      <c r="J330" s="38" t="str">
        <f t="shared" si="48"/>
        <v/>
      </c>
      <c r="K330" s="53">
        <f t="shared" si="41"/>
        <v>0</v>
      </c>
      <c r="L330" s="39" t="str">
        <f t="shared" si="42"/>
        <v/>
      </c>
      <c r="M330" s="40" t="str">
        <f t="shared" si="40"/>
        <v/>
      </c>
      <c r="N330" s="40" t="str">
        <f t="shared" si="43"/>
        <v/>
      </c>
      <c r="O330" s="40" t="str">
        <f t="shared" si="44"/>
        <v/>
      </c>
      <c r="P330" s="40" t="str">
        <f t="shared" si="45"/>
        <v/>
      </c>
      <c r="S330" s="9" t="str">
        <f t="shared" si="46"/>
        <v/>
      </c>
    </row>
    <row r="331" spans="9:19" ht="12.75" customHeight="1" x14ac:dyDescent="0.2">
      <c r="I331" s="37" t="str">
        <f t="shared" si="47"/>
        <v/>
      </c>
      <c r="J331" s="38" t="str">
        <f t="shared" si="48"/>
        <v/>
      </c>
      <c r="K331" s="53">
        <f t="shared" si="41"/>
        <v>0</v>
      </c>
      <c r="L331" s="39" t="str">
        <f t="shared" si="42"/>
        <v/>
      </c>
      <c r="M331" s="40" t="str">
        <f t="shared" si="40"/>
        <v/>
      </c>
      <c r="N331" s="40" t="str">
        <f t="shared" si="43"/>
        <v/>
      </c>
      <c r="O331" s="40" t="str">
        <f t="shared" si="44"/>
        <v/>
      </c>
      <c r="P331" s="40" t="str">
        <f t="shared" si="45"/>
        <v/>
      </c>
      <c r="S331" s="9" t="str">
        <f t="shared" si="46"/>
        <v/>
      </c>
    </row>
    <row r="332" spans="9:19" ht="12.75" customHeight="1" x14ac:dyDescent="0.2">
      <c r="I332" s="37" t="str">
        <f t="shared" si="47"/>
        <v/>
      </c>
      <c r="J332" s="38" t="str">
        <f t="shared" si="48"/>
        <v/>
      </c>
      <c r="K332" s="53">
        <f t="shared" si="41"/>
        <v>0</v>
      </c>
      <c r="L332" s="39" t="str">
        <f t="shared" si="42"/>
        <v/>
      </c>
      <c r="M332" s="40" t="str">
        <f t="shared" si="40"/>
        <v/>
      </c>
      <c r="N332" s="40" t="str">
        <f t="shared" si="43"/>
        <v/>
      </c>
      <c r="O332" s="40" t="str">
        <f t="shared" si="44"/>
        <v/>
      </c>
      <c r="P332" s="40" t="str">
        <f t="shared" si="45"/>
        <v/>
      </c>
      <c r="S332" s="9" t="str">
        <f t="shared" si="46"/>
        <v/>
      </c>
    </row>
    <row r="333" spans="9:19" ht="12.75" customHeight="1" x14ac:dyDescent="0.2">
      <c r="I333" s="37" t="str">
        <f t="shared" si="47"/>
        <v/>
      </c>
      <c r="J333" s="38" t="str">
        <f t="shared" si="48"/>
        <v/>
      </c>
      <c r="K333" s="53">
        <f t="shared" si="41"/>
        <v>0</v>
      </c>
      <c r="L333" s="39" t="str">
        <f t="shared" si="42"/>
        <v/>
      </c>
      <c r="M333" s="40" t="str">
        <f t="shared" si="40"/>
        <v/>
      </c>
      <c r="N333" s="40" t="str">
        <f t="shared" si="43"/>
        <v/>
      </c>
      <c r="O333" s="40" t="str">
        <f t="shared" si="44"/>
        <v/>
      </c>
      <c r="P333" s="40" t="str">
        <f t="shared" si="45"/>
        <v/>
      </c>
      <c r="S333" s="9" t="str">
        <f t="shared" si="46"/>
        <v/>
      </c>
    </row>
    <row r="334" spans="9:19" ht="12.75" customHeight="1" x14ac:dyDescent="0.2">
      <c r="I334" s="37" t="str">
        <f t="shared" si="47"/>
        <v/>
      </c>
      <c r="J334" s="38" t="str">
        <f t="shared" si="48"/>
        <v/>
      </c>
      <c r="K334" s="53">
        <f t="shared" si="41"/>
        <v>0</v>
      </c>
      <c r="L334" s="39" t="str">
        <f t="shared" si="42"/>
        <v/>
      </c>
      <c r="M334" s="40" t="str">
        <f t="shared" si="40"/>
        <v/>
      </c>
      <c r="N334" s="40" t="str">
        <f t="shared" si="43"/>
        <v/>
      </c>
      <c r="O334" s="40" t="str">
        <f t="shared" si="44"/>
        <v/>
      </c>
      <c r="P334" s="40" t="str">
        <f t="shared" si="45"/>
        <v/>
      </c>
      <c r="S334" s="9" t="str">
        <f t="shared" si="46"/>
        <v/>
      </c>
    </row>
    <row r="335" spans="9:19" ht="12.75" customHeight="1" x14ac:dyDescent="0.2">
      <c r="I335" s="37" t="str">
        <f t="shared" si="47"/>
        <v/>
      </c>
      <c r="J335" s="38" t="str">
        <f t="shared" si="48"/>
        <v/>
      </c>
      <c r="K335" s="53">
        <f t="shared" si="41"/>
        <v>0</v>
      </c>
      <c r="L335" s="39" t="str">
        <f t="shared" si="42"/>
        <v/>
      </c>
      <c r="M335" s="40" t="str">
        <f t="shared" ref="M335:M378" si="49">IF(I335&lt;&gt;"",P334,"")</f>
        <v/>
      </c>
      <c r="N335" s="40" t="str">
        <f t="shared" si="43"/>
        <v/>
      </c>
      <c r="O335" s="40" t="str">
        <f t="shared" si="44"/>
        <v/>
      </c>
      <c r="P335" s="40" t="str">
        <f t="shared" si="45"/>
        <v/>
      </c>
      <c r="S335" s="9" t="str">
        <f t="shared" si="46"/>
        <v/>
      </c>
    </row>
    <row r="336" spans="9:19" ht="12.75" customHeight="1" x14ac:dyDescent="0.2">
      <c r="I336" s="37" t="str">
        <f t="shared" si="47"/>
        <v/>
      </c>
      <c r="J336" s="38" t="str">
        <f t="shared" si="48"/>
        <v/>
      </c>
      <c r="K336" s="53">
        <f t="shared" si="41"/>
        <v>0</v>
      </c>
      <c r="L336" s="39" t="str">
        <f t="shared" si="42"/>
        <v/>
      </c>
      <c r="M336" s="40" t="str">
        <f t="shared" si="49"/>
        <v/>
      </c>
      <c r="N336" s="40" t="str">
        <f t="shared" si="43"/>
        <v/>
      </c>
      <c r="O336" s="40" t="str">
        <f t="shared" si="44"/>
        <v/>
      </c>
      <c r="P336" s="40" t="str">
        <f t="shared" si="45"/>
        <v/>
      </c>
      <c r="S336" s="9" t="str">
        <f t="shared" si="46"/>
        <v/>
      </c>
    </row>
    <row r="337" spans="9:19" ht="12.75" customHeight="1" x14ac:dyDescent="0.2">
      <c r="I337" s="37" t="str">
        <f t="shared" si="47"/>
        <v/>
      </c>
      <c r="J337" s="38" t="str">
        <f t="shared" si="48"/>
        <v/>
      </c>
      <c r="K337" s="53">
        <f t="shared" si="41"/>
        <v>0</v>
      </c>
      <c r="L337" s="39" t="str">
        <f t="shared" si="42"/>
        <v/>
      </c>
      <c r="M337" s="40" t="str">
        <f t="shared" si="49"/>
        <v/>
      </c>
      <c r="N337" s="40" t="str">
        <f t="shared" si="43"/>
        <v/>
      </c>
      <c r="O337" s="40" t="str">
        <f t="shared" si="44"/>
        <v/>
      </c>
      <c r="P337" s="40" t="str">
        <f t="shared" si="45"/>
        <v/>
      </c>
      <c r="S337" s="9" t="str">
        <f t="shared" si="46"/>
        <v/>
      </c>
    </row>
    <row r="338" spans="9:19" ht="12.75" customHeight="1" x14ac:dyDescent="0.2">
      <c r="I338" s="37" t="str">
        <f t="shared" si="47"/>
        <v/>
      </c>
      <c r="J338" s="38" t="str">
        <f t="shared" si="48"/>
        <v/>
      </c>
      <c r="K338" s="53">
        <f t="shared" si="41"/>
        <v>0</v>
      </c>
      <c r="L338" s="39" t="str">
        <f t="shared" si="42"/>
        <v/>
      </c>
      <c r="M338" s="40" t="str">
        <f t="shared" si="49"/>
        <v/>
      </c>
      <c r="N338" s="40" t="str">
        <f t="shared" si="43"/>
        <v/>
      </c>
      <c r="O338" s="40" t="str">
        <f t="shared" si="44"/>
        <v/>
      </c>
      <c r="P338" s="40" t="str">
        <f t="shared" si="45"/>
        <v/>
      </c>
      <c r="S338" s="9" t="str">
        <f t="shared" si="46"/>
        <v/>
      </c>
    </row>
    <row r="339" spans="9:19" ht="12.75" customHeight="1" x14ac:dyDescent="0.2">
      <c r="I339" s="37" t="str">
        <f t="shared" si="47"/>
        <v/>
      </c>
      <c r="J339" s="38" t="str">
        <f t="shared" si="48"/>
        <v/>
      </c>
      <c r="K339" s="53">
        <f t="shared" si="41"/>
        <v>0</v>
      </c>
      <c r="L339" s="39" t="str">
        <f t="shared" si="42"/>
        <v/>
      </c>
      <c r="M339" s="40" t="str">
        <f t="shared" si="49"/>
        <v/>
      </c>
      <c r="N339" s="40" t="str">
        <f t="shared" si="43"/>
        <v/>
      </c>
      <c r="O339" s="40" t="str">
        <f t="shared" si="44"/>
        <v/>
      </c>
      <c r="P339" s="40" t="str">
        <f t="shared" si="45"/>
        <v/>
      </c>
      <c r="S339" s="9" t="str">
        <f t="shared" si="46"/>
        <v/>
      </c>
    </row>
    <row r="340" spans="9:19" ht="12.75" customHeight="1" x14ac:dyDescent="0.2">
      <c r="I340" s="37" t="str">
        <f t="shared" si="47"/>
        <v/>
      </c>
      <c r="J340" s="38" t="str">
        <f t="shared" si="48"/>
        <v/>
      </c>
      <c r="K340" s="53">
        <f t="shared" ref="K340:K403" si="50">IF(J341="",0,J341)</f>
        <v>0</v>
      </c>
      <c r="L340" s="39" t="str">
        <f t="shared" ref="L340:L378" si="51">IF(J340="","",$L$15)</f>
        <v/>
      </c>
      <c r="M340" s="40" t="str">
        <f t="shared" si="49"/>
        <v/>
      </c>
      <c r="N340" s="40" t="str">
        <f t="shared" ref="N340:N378" si="52">IF(I340&lt;&gt;"",$N$15*M340,"")</f>
        <v/>
      </c>
      <c r="O340" s="40" t="str">
        <f t="shared" ref="O340:O378" si="53">IF(I340&lt;&gt;"",L340-N340,"")</f>
        <v/>
      </c>
      <c r="P340" s="40" t="str">
        <f t="shared" ref="P340:P378" si="54">IF(I340&lt;&gt;"",M340-O340,"")</f>
        <v/>
      </c>
      <c r="S340" s="9" t="str">
        <f t="shared" ref="S340:S378" si="55">I340</f>
        <v/>
      </c>
    </row>
    <row r="341" spans="9:19" ht="12.75" customHeight="1" x14ac:dyDescent="0.2">
      <c r="I341" s="37" t="str">
        <f t="shared" ref="I341:I378" si="56">IF(I340&gt;=$I$15,"",I340+1)</f>
        <v/>
      </c>
      <c r="J341" s="38" t="str">
        <f t="shared" ref="J341:J378" si="57">IF(I341="","",EDATE($J$19,I340))</f>
        <v/>
      </c>
      <c r="K341" s="53">
        <f t="shared" si="50"/>
        <v>0</v>
      </c>
      <c r="L341" s="39" t="str">
        <f t="shared" si="51"/>
        <v/>
      </c>
      <c r="M341" s="40" t="str">
        <f t="shared" si="49"/>
        <v/>
      </c>
      <c r="N341" s="40" t="str">
        <f t="shared" si="52"/>
        <v/>
      </c>
      <c r="O341" s="40" t="str">
        <f t="shared" si="53"/>
        <v/>
      </c>
      <c r="P341" s="40" t="str">
        <f t="shared" si="54"/>
        <v/>
      </c>
      <c r="S341" s="9" t="str">
        <f t="shared" si="55"/>
        <v/>
      </c>
    </row>
    <row r="342" spans="9:19" ht="12.75" customHeight="1" x14ac:dyDescent="0.2">
      <c r="I342" s="37" t="str">
        <f t="shared" si="56"/>
        <v/>
      </c>
      <c r="J342" s="38" t="str">
        <f t="shared" si="57"/>
        <v/>
      </c>
      <c r="K342" s="53">
        <f t="shared" si="50"/>
        <v>0</v>
      </c>
      <c r="L342" s="39" t="str">
        <f t="shared" si="51"/>
        <v/>
      </c>
      <c r="M342" s="40" t="str">
        <f t="shared" si="49"/>
        <v/>
      </c>
      <c r="N342" s="40" t="str">
        <f t="shared" si="52"/>
        <v/>
      </c>
      <c r="O342" s="40" t="str">
        <f t="shared" si="53"/>
        <v/>
      </c>
      <c r="P342" s="40" t="str">
        <f t="shared" si="54"/>
        <v/>
      </c>
      <c r="S342" s="9" t="str">
        <f t="shared" si="55"/>
        <v/>
      </c>
    </row>
    <row r="343" spans="9:19" ht="12.75" customHeight="1" x14ac:dyDescent="0.2">
      <c r="I343" s="37" t="str">
        <f t="shared" si="56"/>
        <v/>
      </c>
      <c r="J343" s="38" t="str">
        <f t="shared" si="57"/>
        <v/>
      </c>
      <c r="K343" s="53">
        <f t="shared" si="50"/>
        <v>0</v>
      </c>
      <c r="L343" s="39" t="str">
        <f t="shared" si="51"/>
        <v/>
      </c>
      <c r="M343" s="40" t="str">
        <f t="shared" si="49"/>
        <v/>
      </c>
      <c r="N343" s="40" t="str">
        <f t="shared" si="52"/>
        <v/>
      </c>
      <c r="O343" s="40" t="str">
        <f t="shared" si="53"/>
        <v/>
      </c>
      <c r="P343" s="40" t="str">
        <f t="shared" si="54"/>
        <v/>
      </c>
      <c r="S343" s="9" t="str">
        <f t="shared" si="55"/>
        <v/>
      </c>
    </row>
    <row r="344" spans="9:19" ht="12.75" customHeight="1" x14ac:dyDescent="0.2">
      <c r="I344" s="37" t="str">
        <f t="shared" si="56"/>
        <v/>
      </c>
      <c r="J344" s="38" t="str">
        <f t="shared" si="57"/>
        <v/>
      </c>
      <c r="K344" s="53">
        <f t="shared" si="50"/>
        <v>0</v>
      </c>
      <c r="L344" s="39" t="str">
        <f t="shared" si="51"/>
        <v/>
      </c>
      <c r="M344" s="40" t="str">
        <f t="shared" si="49"/>
        <v/>
      </c>
      <c r="N344" s="40" t="str">
        <f t="shared" si="52"/>
        <v/>
      </c>
      <c r="O344" s="40" t="str">
        <f t="shared" si="53"/>
        <v/>
      </c>
      <c r="P344" s="40" t="str">
        <f t="shared" si="54"/>
        <v/>
      </c>
      <c r="S344" s="9" t="str">
        <f t="shared" si="55"/>
        <v/>
      </c>
    </row>
    <row r="345" spans="9:19" ht="12.75" customHeight="1" x14ac:dyDescent="0.2">
      <c r="I345" s="37" t="str">
        <f t="shared" si="56"/>
        <v/>
      </c>
      <c r="J345" s="38" t="str">
        <f t="shared" si="57"/>
        <v/>
      </c>
      <c r="K345" s="53">
        <f t="shared" si="50"/>
        <v>0</v>
      </c>
      <c r="L345" s="39" t="str">
        <f t="shared" si="51"/>
        <v/>
      </c>
      <c r="M345" s="40" t="str">
        <f t="shared" si="49"/>
        <v/>
      </c>
      <c r="N345" s="40" t="str">
        <f t="shared" si="52"/>
        <v/>
      </c>
      <c r="O345" s="40" t="str">
        <f t="shared" si="53"/>
        <v/>
      </c>
      <c r="P345" s="40" t="str">
        <f t="shared" si="54"/>
        <v/>
      </c>
      <c r="S345" s="9" t="str">
        <f t="shared" si="55"/>
        <v/>
      </c>
    </row>
    <row r="346" spans="9:19" ht="12.75" customHeight="1" x14ac:dyDescent="0.2">
      <c r="I346" s="37" t="str">
        <f t="shared" si="56"/>
        <v/>
      </c>
      <c r="J346" s="38" t="str">
        <f t="shared" si="57"/>
        <v/>
      </c>
      <c r="K346" s="53">
        <f t="shared" si="50"/>
        <v>0</v>
      </c>
      <c r="L346" s="39" t="str">
        <f t="shared" si="51"/>
        <v/>
      </c>
      <c r="M346" s="40" t="str">
        <f t="shared" si="49"/>
        <v/>
      </c>
      <c r="N346" s="40" t="str">
        <f t="shared" si="52"/>
        <v/>
      </c>
      <c r="O346" s="40" t="str">
        <f t="shared" si="53"/>
        <v/>
      </c>
      <c r="P346" s="40" t="str">
        <f t="shared" si="54"/>
        <v/>
      </c>
      <c r="S346" s="9" t="str">
        <f t="shared" si="55"/>
        <v/>
      </c>
    </row>
    <row r="347" spans="9:19" ht="12.75" customHeight="1" x14ac:dyDescent="0.2">
      <c r="I347" s="37" t="str">
        <f t="shared" si="56"/>
        <v/>
      </c>
      <c r="J347" s="38" t="str">
        <f t="shared" si="57"/>
        <v/>
      </c>
      <c r="K347" s="53">
        <f t="shared" si="50"/>
        <v>0</v>
      </c>
      <c r="L347" s="39" t="str">
        <f t="shared" si="51"/>
        <v/>
      </c>
      <c r="M347" s="40" t="str">
        <f t="shared" si="49"/>
        <v/>
      </c>
      <c r="N347" s="40" t="str">
        <f t="shared" si="52"/>
        <v/>
      </c>
      <c r="O347" s="40" t="str">
        <f t="shared" si="53"/>
        <v/>
      </c>
      <c r="P347" s="40" t="str">
        <f t="shared" si="54"/>
        <v/>
      </c>
      <c r="S347" s="9" t="str">
        <f t="shared" si="55"/>
        <v/>
      </c>
    </row>
    <row r="348" spans="9:19" ht="12.75" customHeight="1" x14ac:dyDescent="0.2">
      <c r="I348" s="37" t="str">
        <f t="shared" si="56"/>
        <v/>
      </c>
      <c r="J348" s="38" t="str">
        <f t="shared" si="57"/>
        <v/>
      </c>
      <c r="K348" s="53">
        <f t="shared" si="50"/>
        <v>0</v>
      </c>
      <c r="L348" s="39" t="str">
        <f t="shared" si="51"/>
        <v/>
      </c>
      <c r="M348" s="40" t="str">
        <f t="shared" si="49"/>
        <v/>
      </c>
      <c r="N348" s="40" t="str">
        <f t="shared" si="52"/>
        <v/>
      </c>
      <c r="O348" s="40" t="str">
        <f t="shared" si="53"/>
        <v/>
      </c>
      <c r="P348" s="40" t="str">
        <f t="shared" si="54"/>
        <v/>
      </c>
      <c r="S348" s="9" t="str">
        <f t="shared" si="55"/>
        <v/>
      </c>
    </row>
    <row r="349" spans="9:19" ht="12.75" customHeight="1" x14ac:dyDescent="0.2">
      <c r="I349" s="37" t="str">
        <f t="shared" si="56"/>
        <v/>
      </c>
      <c r="J349" s="38" t="str">
        <f t="shared" si="57"/>
        <v/>
      </c>
      <c r="K349" s="53">
        <f t="shared" si="50"/>
        <v>0</v>
      </c>
      <c r="L349" s="39" t="str">
        <f t="shared" si="51"/>
        <v/>
      </c>
      <c r="M349" s="40" t="str">
        <f t="shared" si="49"/>
        <v/>
      </c>
      <c r="N349" s="40" t="str">
        <f t="shared" si="52"/>
        <v/>
      </c>
      <c r="O349" s="40" t="str">
        <f t="shared" si="53"/>
        <v/>
      </c>
      <c r="P349" s="40" t="str">
        <f t="shared" si="54"/>
        <v/>
      </c>
      <c r="S349" s="9" t="str">
        <f t="shared" si="55"/>
        <v/>
      </c>
    </row>
    <row r="350" spans="9:19" ht="12.75" customHeight="1" x14ac:dyDescent="0.2">
      <c r="I350" s="37" t="str">
        <f t="shared" si="56"/>
        <v/>
      </c>
      <c r="J350" s="38" t="str">
        <f t="shared" si="57"/>
        <v/>
      </c>
      <c r="K350" s="53">
        <f t="shared" si="50"/>
        <v>0</v>
      </c>
      <c r="L350" s="39" t="str">
        <f t="shared" si="51"/>
        <v/>
      </c>
      <c r="M350" s="40" t="str">
        <f t="shared" si="49"/>
        <v/>
      </c>
      <c r="N350" s="40" t="str">
        <f t="shared" si="52"/>
        <v/>
      </c>
      <c r="O350" s="40" t="str">
        <f t="shared" si="53"/>
        <v/>
      </c>
      <c r="P350" s="40" t="str">
        <f t="shared" si="54"/>
        <v/>
      </c>
      <c r="S350" s="9" t="str">
        <f t="shared" si="55"/>
        <v/>
      </c>
    </row>
    <row r="351" spans="9:19" ht="12.75" customHeight="1" x14ac:dyDescent="0.2">
      <c r="I351" s="37" t="str">
        <f t="shared" si="56"/>
        <v/>
      </c>
      <c r="J351" s="38" t="str">
        <f t="shared" si="57"/>
        <v/>
      </c>
      <c r="K351" s="53">
        <f t="shared" si="50"/>
        <v>0</v>
      </c>
      <c r="L351" s="39" t="str">
        <f t="shared" si="51"/>
        <v/>
      </c>
      <c r="M351" s="40" t="str">
        <f t="shared" si="49"/>
        <v/>
      </c>
      <c r="N351" s="40" t="str">
        <f t="shared" si="52"/>
        <v/>
      </c>
      <c r="O351" s="40" t="str">
        <f t="shared" si="53"/>
        <v/>
      </c>
      <c r="P351" s="40" t="str">
        <f t="shared" si="54"/>
        <v/>
      </c>
      <c r="S351" s="9" t="str">
        <f t="shared" si="55"/>
        <v/>
      </c>
    </row>
    <row r="352" spans="9:19" ht="12.75" customHeight="1" x14ac:dyDescent="0.2">
      <c r="I352" s="37" t="str">
        <f t="shared" si="56"/>
        <v/>
      </c>
      <c r="J352" s="38" t="str">
        <f t="shared" si="57"/>
        <v/>
      </c>
      <c r="K352" s="53">
        <f t="shared" si="50"/>
        <v>0</v>
      </c>
      <c r="L352" s="39" t="str">
        <f t="shared" si="51"/>
        <v/>
      </c>
      <c r="M352" s="40" t="str">
        <f t="shared" si="49"/>
        <v/>
      </c>
      <c r="N352" s="40" t="str">
        <f t="shared" si="52"/>
        <v/>
      </c>
      <c r="O352" s="40" t="str">
        <f t="shared" si="53"/>
        <v/>
      </c>
      <c r="P352" s="40" t="str">
        <f t="shared" si="54"/>
        <v/>
      </c>
      <c r="S352" s="9" t="str">
        <f t="shared" si="55"/>
        <v/>
      </c>
    </row>
    <row r="353" spans="9:19" ht="12.75" customHeight="1" x14ac:dyDescent="0.2">
      <c r="I353" s="37" t="str">
        <f t="shared" si="56"/>
        <v/>
      </c>
      <c r="J353" s="38" t="str">
        <f t="shared" si="57"/>
        <v/>
      </c>
      <c r="K353" s="53">
        <f t="shared" si="50"/>
        <v>0</v>
      </c>
      <c r="L353" s="39" t="str">
        <f t="shared" si="51"/>
        <v/>
      </c>
      <c r="M353" s="40" t="str">
        <f t="shared" si="49"/>
        <v/>
      </c>
      <c r="N353" s="40" t="str">
        <f t="shared" si="52"/>
        <v/>
      </c>
      <c r="O353" s="40" t="str">
        <f t="shared" si="53"/>
        <v/>
      </c>
      <c r="P353" s="40" t="str">
        <f t="shared" si="54"/>
        <v/>
      </c>
      <c r="S353" s="9" t="str">
        <f t="shared" si="55"/>
        <v/>
      </c>
    </row>
    <row r="354" spans="9:19" ht="12.75" customHeight="1" x14ac:dyDescent="0.2">
      <c r="I354" s="37" t="str">
        <f t="shared" si="56"/>
        <v/>
      </c>
      <c r="J354" s="38" t="str">
        <f t="shared" si="57"/>
        <v/>
      </c>
      <c r="K354" s="53">
        <f t="shared" si="50"/>
        <v>0</v>
      </c>
      <c r="L354" s="39" t="str">
        <f t="shared" si="51"/>
        <v/>
      </c>
      <c r="M354" s="40" t="str">
        <f t="shared" si="49"/>
        <v/>
      </c>
      <c r="N354" s="40" t="str">
        <f t="shared" si="52"/>
        <v/>
      </c>
      <c r="O354" s="40" t="str">
        <f t="shared" si="53"/>
        <v/>
      </c>
      <c r="P354" s="40" t="str">
        <f t="shared" si="54"/>
        <v/>
      </c>
      <c r="S354" s="9" t="str">
        <f t="shared" si="55"/>
        <v/>
      </c>
    </row>
    <row r="355" spans="9:19" ht="12.75" customHeight="1" x14ac:dyDescent="0.2">
      <c r="I355" s="37" t="str">
        <f t="shared" si="56"/>
        <v/>
      </c>
      <c r="J355" s="38" t="str">
        <f t="shared" si="57"/>
        <v/>
      </c>
      <c r="K355" s="53">
        <f t="shared" si="50"/>
        <v>0</v>
      </c>
      <c r="L355" s="39" t="str">
        <f t="shared" si="51"/>
        <v/>
      </c>
      <c r="M355" s="40" t="str">
        <f t="shared" si="49"/>
        <v/>
      </c>
      <c r="N355" s="40" t="str">
        <f t="shared" si="52"/>
        <v/>
      </c>
      <c r="O355" s="40" t="str">
        <f t="shared" si="53"/>
        <v/>
      </c>
      <c r="P355" s="40" t="str">
        <f t="shared" si="54"/>
        <v/>
      </c>
      <c r="S355" s="9" t="str">
        <f t="shared" si="55"/>
        <v/>
      </c>
    </row>
    <row r="356" spans="9:19" ht="12.75" customHeight="1" x14ac:dyDescent="0.2">
      <c r="I356" s="37" t="str">
        <f t="shared" si="56"/>
        <v/>
      </c>
      <c r="J356" s="38" t="str">
        <f t="shared" si="57"/>
        <v/>
      </c>
      <c r="K356" s="53">
        <f t="shared" si="50"/>
        <v>0</v>
      </c>
      <c r="L356" s="39" t="str">
        <f t="shared" si="51"/>
        <v/>
      </c>
      <c r="M356" s="40" t="str">
        <f t="shared" si="49"/>
        <v/>
      </c>
      <c r="N356" s="40" t="str">
        <f t="shared" si="52"/>
        <v/>
      </c>
      <c r="O356" s="40" t="str">
        <f t="shared" si="53"/>
        <v/>
      </c>
      <c r="P356" s="40" t="str">
        <f t="shared" si="54"/>
        <v/>
      </c>
      <c r="S356" s="9" t="str">
        <f t="shared" si="55"/>
        <v/>
      </c>
    </row>
    <row r="357" spans="9:19" ht="12.75" customHeight="1" x14ac:dyDescent="0.2">
      <c r="I357" s="37" t="str">
        <f t="shared" si="56"/>
        <v/>
      </c>
      <c r="J357" s="38" t="str">
        <f t="shared" si="57"/>
        <v/>
      </c>
      <c r="K357" s="53">
        <f t="shared" si="50"/>
        <v>0</v>
      </c>
      <c r="L357" s="39" t="str">
        <f t="shared" si="51"/>
        <v/>
      </c>
      <c r="M357" s="40" t="str">
        <f t="shared" si="49"/>
        <v/>
      </c>
      <c r="N357" s="40" t="str">
        <f t="shared" si="52"/>
        <v/>
      </c>
      <c r="O357" s="40" t="str">
        <f t="shared" si="53"/>
        <v/>
      </c>
      <c r="P357" s="40" t="str">
        <f t="shared" si="54"/>
        <v/>
      </c>
      <c r="S357" s="9" t="str">
        <f t="shared" si="55"/>
        <v/>
      </c>
    </row>
    <row r="358" spans="9:19" ht="12.75" customHeight="1" x14ac:dyDescent="0.2">
      <c r="I358" s="37" t="str">
        <f t="shared" si="56"/>
        <v/>
      </c>
      <c r="J358" s="38" t="str">
        <f t="shared" si="57"/>
        <v/>
      </c>
      <c r="K358" s="53">
        <f t="shared" si="50"/>
        <v>0</v>
      </c>
      <c r="L358" s="39" t="str">
        <f t="shared" si="51"/>
        <v/>
      </c>
      <c r="M358" s="40" t="str">
        <f t="shared" si="49"/>
        <v/>
      </c>
      <c r="N358" s="40" t="str">
        <f t="shared" si="52"/>
        <v/>
      </c>
      <c r="O358" s="40" t="str">
        <f t="shared" si="53"/>
        <v/>
      </c>
      <c r="P358" s="40" t="str">
        <f t="shared" si="54"/>
        <v/>
      </c>
      <c r="S358" s="9" t="str">
        <f t="shared" si="55"/>
        <v/>
      </c>
    </row>
    <row r="359" spans="9:19" ht="12.75" customHeight="1" x14ac:dyDescent="0.2">
      <c r="I359" s="37" t="str">
        <f t="shared" si="56"/>
        <v/>
      </c>
      <c r="J359" s="38" t="str">
        <f t="shared" si="57"/>
        <v/>
      </c>
      <c r="K359" s="53">
        <f t="shared" si="50"/>
        <v>0</v>
      </c>
      <c r="L359" s="39" t="str">
        <f t="shared" si="51"/>
        <v/>
      </c>
      <c r="M359" s="40" t="str">
        <f t="shared" si="49"/>
        <v/>
      </c>
      <c r="N359" s="40" t="str">
        <f t="shared" si="52"/>
        <v/>
      </c>
      <c r="O359" s="40" t="str">
        <f t="shared" si="53"/>
        <v/>
      </c>
      <c r="P359" s="40" t="str">
        <f t="shared" si="54"/>
        <v/>
      </c>
      <c r="S359" s="9" t="str">
        <f t="shared" si="55"/>
        <v/>
      </c>
    </row>
    <row r="360" spans="9:19" ht="12.75" customHeight="1" x14ac:dyDescent="0.2">
      <c r="I360" s="37" t="str">
        <f t="shared" si="56"/>
        <v/>
      </c>
      <c r="J360" s="38" t="str">
        <f t="shared" si="57"/>
        <v/>
      </c>
      <c r="K360" s="53">
        <f t="shared" si="50"/>
        <v>0</v>
      </c>
      <c r="L360" s="39" t="str">
        <f t="shared" si="51"/>
        <v/>
      </c>
      <c r="M360" s="40" t="str">
        <f t="shared" si="49"/>
        <v/>
      </c>
      <c r="N360" s="40" t="str">
        <f t="shared" si="52"/>
        <v/>
      </c>
      <c r="O360" s="40" t="str">
        <f t="shared" si="53"/>
        <v/>
      </c>
      <c r="P360" s="40" t="str">
        <f t="shared" si="54"/>
        <v/>
      </c>
      <c r="S360" s="9" t="str">
        <f t="shared" si="55"/>
        <v/>
      </c>
    </row>
    <row r="361" spans="9:19" ht="12.75" customHeight="1" x14ac:dyDescent="0.2">
      <c r="I361" s="37" t="str">
        <f t="shared" si="56"/>
        <v/>
      </c>
      <c r="J361" s="38" t="str">
        <f t="shared" si="57"/>
        <v/>
      </c>
      <c r="K361" s="53">
        <f t="shared" si="50"/>
        <v>0</v>
      </c>
      <c r="L361" s="39" t="str">
        <f t="shared" si="51"/>
        <v/>
      </c>
      <c r="M361" s="40" t="str">
        <f t="shared" si="49"/>
        <v/>
      </c>
      <c r="N361" s="40" t="str">
        <f t="shared" si="52"/>
        <v/>
      </c>
      <c r="O361" s="40" t="str">
        <f t="shared" si="53"/>
        <v/>
      </c>
      <c r="P361" s="40" t="str">
        <f t="shared" si="54"/>
        <v/>
      </c>
      <c r="S361" s="9" t="str">
        <f t="shared" si="55"/>
        <v/>
      </c>
    </row>
    <row r="362" spans="9:19" ht="12.75" customHeight="1" x14ac:dyDescent="0.2">
      <c r="I362" s="37" t="str">
        <f t="shared" si="56"/>
        <v/>
      </c>
      <c r="J362" s="38" t="str">
        <f t="shared" si="57"/>
        <v/>
      </c>
      <c r="K362" s="53">
        <f t="shared" si="50"/>
        <v>0</v>
      </c>
      <c r="L362" s="39" t="str">
        <f t="shared" si="51"/>
        <v/>
      </c>
      <c r="M362" s="40" t="str">
        <f t="shared" si="49"/>
        <v/>
      </c>
      <c r="N362" s="40" t="str">
        <f t="shared" si="52"/>
        <v/>
      </c>
      <c r="O362" s="40" t="str">
        <f t="shared" si="53"/>
        <v/>
      </c>
      <c r="P362" s="40" t="str">
        <f t="shared" si="54"/>
        <v/>
      </c>
      <c r="S362" s="9" t="str">
        <f t="shared" si="55"/>
        <v/>
      </c>
    </row>
    <row r="363" spans="9:19" ht="12.75" customHeight="1" x14ac:dyDescent="0.2">
      <c r="I363" s="37" t="str">
        <f t="shared" si="56"/>
        <v/>
      </c>
      <c r="J363" s="38" t="str">
        <f t="shared" si="57"/>
        <v/>
      </c>
      <c r="K363" s="53">
        <f t="shared" si="50"/>
        <v>0</v>
      </c>
      <c r="L363" s="39" t="str">
        <f t="shared" si="51"/>
        <v/>
      </c>
      <c r="M363" s="40" t="str">
        <f t="shared" si="49"/>
        <v/>
      </c>
      <c r="N363" s="40" t="str">
        <f t="shared" si="52"/>
        <v/>
      </c>
      <c r="O363" s="40" t="str">
        <f t="shared" si="53"/>
        <v/>
      </c>
      <c r="P363" s="40" t="str">
        <f t="shared" si="54"/>
        <v/>
      </c>
      <c r="S363" s="9" t="str">
        <f t="shared" si="55"/>
        <v/>
      </c>
    </row>
    <row r="364" spans="9:19" ht="12.75" customHeight="1" x14ac:dyDescent="0.2">
      <c r="I364" s="37" t="str">
        <f t="shared" si="56"/>
        <v/>
      </c>
      <c r="J364" s="38" t="str">
        <f t="shared" si="57"/>
        <v/>
      </c>
      <c r="K364" s="53">
        <f t="shared" si="50"/>
        <v>0</v>
      </c>
      <c r="L364" s="39" t="str">
        <f t="shared" si="51"/>
        <v/>
      </c>
      <c r="M364" s="40" t="str">
        <f t="shared" si="49"/>
        <v/>
      </c>
      <c r="N364" s="40" t="str">
        <f t="shared" si="52"/>
        <v/>
      </c>
      <c r="O364" s="40" t="str">
        <f t="shared" si="53"/>
        <v/>
      </c>
      <c r="P364" s="40" t="str">
        <f t="shared" si="54"/>
        <v/>
      </c>
      <c r="S364" s="9" t="str">
        <f t="shared" si="55"/>
        <v/>
      </c>
    </row>
    <row r="365" spans="9:19" ht="12.75" customHeight="1" x14ac:dyDescent="0.2">
      <c r="I365" s="37" t="str">
        <f t="shared" si="56"/>
        <v/>
      </c>
      <c r="J365" s="38" t="str">
        <f t="shared" si="57"/>
        <v/>
      </c>
      <c r="K365" s="53">
        <f t="shared" si="50"/>
        <v>0</v>
      </c>
      <c r="L365" s="39" t="str">
        <f t="shared" si="51"/>
        <v/>
      </c>
      <c r="M365" s="40" t="str">
        <f t="shared" si="49"/>
        <v/>
      </c>
      <c r="N365" s="40" t="str">
        <f t="shared" si="52"/>
        <v/>
      </c>
      <c r="O365" s="40" t="str">
        <f t="shared" si="53"/>
        <v/>
      </c>
      <c r="P365" s="40" t="str">
        <f t="shared" si="54"/>
        <v/>
      </c>
      <c r="S365" s="9" t="str">
        <f t="shared" si="55"/>
        <v/>
      </c>
    </row>
    <row r="366" spans="9:19" ht="12.75" customHeight="1" x14ac:dyDescent="0.2">
      <c r="I366" s="37" t="str">
        <f t="shared" si="56"/>
        <v/>
      </c>
      <c r="J366" s="38" t="str">
        <f t="shared" si="57"/>
        <v/>
      </c>
      <c r="K366" s="53">
        <f t="shared" si="50"/>
        <v>0</v>
      </c>
      <c r="L366" s="39" t="str">
        <f t="shared" si="51"/>
        <v/>
      </c>
      <c r="M366" s="40" t="str">
        <f t="shared" si="49"/>
        <v/>
      </c>
      <c r="N366" s="40" t="str">
        <f t="shared" si="52"/>
        <v/>
      </c>
      <c r="O366" s="40" t="str">
        <f t="shared" si="53"/>
        <v/>
      </c>
      <c r="P366" s="40" t="str">
        <f t="shared" si="54"/>
        <v/>
      </c>
      <c r="S366" s="9" t="str">
        <f t="shared" si="55"/>
        <v/>
      </c>
    </row>
    <row r="367" spans="9:19" ht="12.75" customHeight="1" x14ac:dyDescent="0.2">
      <c r="I367" s="37" t="str">
        <f t="shared" si="56"/>
        <v/>
      </c>
      <c r="J367" s="38" t="str">
        <f t="shared" si="57"/>
        <v/>
      </c>
      <c r="K367" s="53">
        <f t="shared" si="50"/>
        <v>0</v>
      </c>
      <c r="L367" s="39" t="str">
        <f t="shared" si="51"/>
        <v/>
      </c>
      <c r="M367" s="40" t="str">
        <f t="shared" si="49"/>
        <v/>
      </c>
      <c r="N367" s="40" t="str">
        <f t="shared" si="52"/>
        <v/>
      </c>
      <c r="O367" s="40" t="str">
        <f t="shared" si="53"/>
        <v/>
      </c>
      <c r="P367" s="40" t="str">
        <f t="shared" si="54"/>
        <v/>
      </c>
      <c r="S367" s="9" t="str">
        <f t="shared" si="55"/>
        <v/>
      </c>
    </row>
    <row r="368" spans="9:19" ht="12.75" customHeight="1" x14ac:dyDescent="0.2">
      <c r="I368" s="37" t="str">
        <f t="shared" si="56"/>
        <v/>
      </c>
      <c r="J368" s="38" t="str">
        <f t="shared" si="57"/>
        <v/>
      </c>
      <c r="K368" s="53">
        <f t="shared" si="50"/>
        <v>0</v>
      </c>
      <c r="L368" s="39" t="str">
        <f t="shared" si="51"/>
        <v/>
      </c>
      <c r="M368" s="40" t="str">
        <f t="shared" si="49"/>
        <v/>
      </c>
      <c r="N368" s="40" t="str">
        <f t="shared" si="52"/>
        <v/>
      </c>
      <c r="O368" s="40" t="str">
        <f t="shared" si="53"/>
        <v/>
      </c>
      <c r="P368" s="40" t="str">
        <f t="shared" si="54"/>
        <v/>
      </c>
      <c r="S368" s="9" t="str">
        <f t="shared" si="55"/>
        <v/>
      </c>
    </row>
    <row r="369" spans="9:19" ht="12.75" customHeight="1" x14ac:dyDescent="0.2">
      <c r="I369" s="37" t="str">
        <f t="shared" si="56"/>
        <v/>
      </c>
      <c r="J369" s="38" t="str">
        <f t="shared" si="57"/>
        <v/>
      </c>
      <c r="K369" s="53">
        <f t="shared" si="50"/>
        <v>0</v>
      </c>
      <c r="L369" s="39" t="str">
        <f t="shared" si="51"/>
        <v/>
      </c>
      <c r="M369" s="40" t="str">
        <f t="shared" si="49"/>
        <v/>
      </c>
      <c r="N369" s="40" t="str">
        <f t="shared" si="52"/>
        <v/>
      </c>
      <c r="O369" s="40" t="str">
        <f t="shared" si="53"/>
        <v/>
      </c>
      <c r="P369" s="40" t="str">
        <f t="shared" si="54"/>
        <v/>
      </c>
      <c r="S369" s="9" t="str">
        <f t="shared" si="55"/>
        <v/>
      </c>
    </row>
    <row r="370" spans="9:19" ht="12.75" customHeight="1" x14ac:dyDescent="0.2">
      <c r="I370" s="37" t="str">
        <f t="shared" si="56"/>
        <v/>
      </c>
      <c r="J370" s="38" t="str">
        <f t="shared" si="57"/>
        <v/>
      </c>
      <c r="K370" s="53">
        <f t="shared" si="50"/>
        <v>0</v>
      </c>
      <c r="L370" s="39" t="str">
        <f t="shared" si="51"/>
        <v/>
      </c>
      <c r="M370" s="40" t="str">
        <f t="shared" si="49"/>
        <v/>
      </c>
      <c r="N370" s="40" t="str">
        <f t="shared" si="52"/>
        <v/>
      </c>
      <c r="O370" s="40" t="str">
        <f t="shared" si="53"/>
        <v/>
      </c>
      <c r="P370" s="40" t="str">
        <f t="shared" si="54"/>
        <v/>
      </c>
      <c r="S370" s="9" t="str">
        <f t="shared" si="55"/>
        <v/>
      </c>
    </row>
    <row r="371" spans="9:19" ht="12.75" customHeight="1" x14ac:dyDescent="0.2">
      <c r="I371" s="37" t="str">
        <f t="shared" si="56"/>
        <v/>
      </c>
      <c r="J371" s="38" t="str">
        <f t="shared" si="57"/>
        <v/>
      </c>
      <c r="K371" s="53">
        <f t="shared" si="50"/>
        <v>0</v>
      </c>
      <c r="L371" s="39" t="str">
        <f t="shared" si="51"/>
        <v/>
      </c>
      <c r="M371" s="40" t="str">
        <f t="shared" si="49"/>
        <v/>
      </c>
      <c r="N371" s="40" t="str">
        <f t="shared" si="52"/>
        <v/>
      </c>
      <c r="O371" s="40" t="str">
        <f t="shared" si="53"/>
        <v/>
      </c>
      <c r="P371" s="40" t="str">
        <f t="shared" si="54"/>
        <v/>
      </c>
      <c r="S371" s="9" t="str">
        <f t="shared" si="55"/>
        <v/>
      </c>
    </row>
    <row r="372" spans="9:19" ht="12.75" customHeight="1" x14ac:dyDescent="0.2">
      <c r="I372" s="37" t="str">
        <f t="shared" si="56"/>
        <v/>
      </c>
      <c r="J372" s="38" t="str">
        <f t="shared" si="57"/>
        <v/>
      </c>
      <c r="K372" s="53">
        <f t="shared" si="50"/>
        <v>0</v>
      </c>
      <c r="L372" s="39" t="str">
        <f t="shared" si="51"/>
        <v/>
      </c>
      <c r="M372" s="40" t="str">
        <f t="shared" si="49"/>
        <v/>
      </c>
      <c r="N372" s="40" t="str">
        <f t="shared" si="52"/>
        <v/>
      </c>
      <c r="O372" s="40" t="str">
        <f t="shared" si="53"/>
        <v/>
      </c>
      <c r="P372" s="40" t="str">
        <f t="shared" si="54"/>
        <v/>
      </c>
      <c r="S372" s="9" t="str">
        <f t="shared" si="55"/>
        <v/>
      </c>
    </row>
    <row r="373" spans="9:19" ht="12.75" customHeight="1" x14ac:dyDescent="0.2">
      <c r="I373" s="37" t="str">
        <f t="shared" si="56"/>
        <v/>
      </c>
      <c r="J373" s="38" t="str">
        <f t="shared" si="57"/>
        <v/>
      </c>
      <c r="K373" s="53">
        <f t="shared" si="50"/>
        <v>0</v>
      </c>
      <c r="L373" s="39" t="str">
        <f t="shared" si="51"/>
        <v/>
      </c>
      <c r="M373" s="40" t="str">
        <f t="shared" si="49"/>
        <v/>
      </c>
      <c r="N373" s="40" t="str">
        <f t="shared" si="52"/>
        <v/>
      </c>
      <c r="O373" s="40" t="str">
        <f t="shared" si="53"/>
        <v/>
      </c>
      <c r="P373" s="40" t="str">
        <f t="shared" si="54"/>
        <v/>
      </c>
      <c r="S373" s="9" t="str">
        <f t="shared" si="55"/>
        <v/>
      </c>
    </row>
    <row r="374" spans="9:19" ht="12.75" customHeight="1" x14ac:dyDescent="0.2">
      <c r="I374" s="37" t="str">
        <f t="shared" si="56"/>
        <v/>
      </c>
      <c r="J374" s="38" t="str">
        <f t="shared" si="57"/>
        <v/>
      </c>
      <c r="K374" s="53">
        <f t="shared" si="50"/>
        <v>0</v>
      </c>
      <c r="L374" s="39" t="str">
        <f t="shared" si="51"/>
        <v/>
      </c>
      <c r="M374" s="40" t="str">
        <f t="shared" si="49"/>
        <v/>
      </c>
      <c r="N374" s="40" t="str">
        <f t="shared" si="52"/>
        <v/>
      </c>
      <c r="O374" s="40" t="str">
        <f t="shared" si="53"/>
        <v/>
      </c>
      <c r="P374" s="40" t="str">
        <f t="shared" si="54"/>
        <v/>
      </c>
      <c r="S374" s="9" t="str">
        <f t="shared" si="55"/>
        <v/>
      </c>
    </row>
    <row r="375" spans="9:19" ht="12.75" customHeight="1" x14ac:dyDescent="0.2">
      <c r="I375" s="37" t="str">
        <f t="shared" si="56"/>
        <v/>
      </c>
      <c r="J375" s="38" t="str">
        <f t="shared" si="57"/>
        <v/>
      </c>
      <c r="K375" s="53">
        <f t="shared" si="50"/>
        <v>0</v>
      </c>
      <c r="L375" s="39" t="str">
        <f t="shared" si="51"/>
        <v/>
      </c>
      <c r="M375" s="40" t="str">
        <f t="shared" si="49"/>
        <v/>
      </c>
      <c r="N375" s="40" t="str">
        <f t="shared" si="52"/>
        <v/>
      </c>
      <c r="O375" s="40" t="str">
        <f t="shared" si="53"/>
        <v/>
      </c>
      <c r="P375" s="40" t="str">
        <f t="shared" si="54"/>
        <v/>
      </c>
      <c r="S375" s="9" t="str">
        <f t="shared" si="55"/>
        <v/>
      </c>
    </row>
    <row r="376" spans="9:19" ht="12.75" customHeight="1" x14ac:dyDescent="0.2">
      <c r="I376" s="37" t="str">
        <f t="shared" si="56"/>
        <v/>
      </c>
      <c r="J376" s="38" t="str">
        <f t="shared" si="57"/>
        <v/>
      </c>
      <c r="K376" s="53">
        <f t="shared" si="50"/>
        <v>0</v>
      </c>
      <c r="L376" s="39" t="str">
        <f t="shared" si="51"/>
        <v/>
      </c>
      <c r="M376" s="40" t="str">
        <f t="shared" si="49"/>
        <v/>
      </c>
      <c r="N376" s="40" t="str">
        <f t="shared" si="52"/>
        <v/>
      </c>
      <c r="O376" s="40" t="str">
        <f t="shared" si="53"/>
        <v/>
      </c>
      <c r="P376" s="40" t="str">
        <f t="shared" si="54"/>
        <v/>
      </c>
      <c r="S376" s="9" t="str">
        <f t="shared" si="55"/>
        <v/>
      </c>
    </row>
    <row r="377" spans="9:19" ht="12.75" customHeight="1" x14ac:dyDescent="0.2">
      <c r="I377" s="37" t="str">
        <f t="shared" si="56"/>
        <v/>
      </c>
      <c r="J377" s="38" t="str">
        <f t="shared" si="57"/>
        <v/>
      </c>
      <c r="K377" s="53">
        <f t="shared" si="50"/>
        <v>0</v>
      </c>
      <c r="L377" s="39" t="str">
        <f t="shared" si="51"/>
        <v/>
      </c>
      <c r="M377" s="40" t="str">
        <f t="shared" si="49"/>
        <v/>
      </c>
      <c r="N377" s="40" t="str">
        <f t="shared" si="52"/>
        <v/>
      </c>
      <c r="O377" s="40" t="str">
        <f t="shared" si="53"/>
        <v/>
      </c>
      <c r="P377" s="40" t="str">
        <f t="shared" si="54"/>
        <v/>
      </c>
      <c r="S377" s="9" t="str">
        <f t="shared" si="55"/>
        <v/>
      </c>
    </row>
    <row r="378" spans="9:19" ht="12.75" customHeight="1" x14ac:dyDescent="0.2">
      <c r="I378" s="37" t="str">
        <f t="shared" si="56"/>
        <v/>
      </c>
      <c r="J378" s="38" t="str">
        <f t="shared" si="57"/>
        <v/>
      </c>
      <c r="K378" s="53">
        <f t="shared" si="50"/>
        <v>0</v>
      </c>
      <c r="L378" s="39" t="str">
        <f t="shared" si="51"/>
        <v/>
      </c>
      <c r="M378" s="40" t="str">
        <f t="shared" si="49"/>
        <v/>
      </c>
      <c r="N378" s="40" t="str">
        <f t="shared" si="52"/>
        <v/>
      </c>
      <c r="O378" s="40" t="str">
        <f t="shared" si="53"/>
        <v/>
      </c>
      <c r="P378" s="40" t="str">
        <f t="shared" si="54"/>
        <v/>
      </c>
      <c r="S378" s="9" t="str">
        <f t="shared" si="55"/>
        <v/>
      </c>
    </row>
    <row r="379" spans="9:19" ht="12.75" customHeight="1" x14ac:dyDescent="0.2">
      <c r="J379" s="56"/>
      <c r="K379" s="53">
        <f t="shared" si="50"/>
        <v>0</v>
      </c>
    </row>
    <row r="380" spans="9:19" ht="12.75" customHeight="1" x14ac:dyDescent="0.2">
      <c r="J380" s="56"/>
      <c r="K380" s="53">
        <f t="shared" si="50"/>
        <v>0</v>
      </c>
    </row>
    <row r="381" spans="9:19" ht="12.75" customHeight="1" x14ac:dyDescent="0.2">
      <c r="J381" s="56"/>
      <c r="K381" s="53">
        <f t="shared" si="50"/>
        <v>0</v>
      </c>
    </row>
    <row r="382" spans="9:19" ht="12.75" customHeight="1" x14ac:dyDescent="0.2">
      <c r="J382" s="56"/>
      <c r="K382" s="53">
        <f t="shared" si="50"/>
        <v>0</v>
      </c>
    </row>
    <row r="383" spans="9:19" ht="12.75" customHeight="1" x14ac:dyDescent="0.2">
      <c r="J383" s="56"/>
      <c r="K383" s="53">
        <f t="shared" si="50"/>
        <v>0</v>
      </c>
    </row>
    <row r="384" spans="9:19" ht="12.75" customHeight="1" x14ac:dyDescent="0.2">
      <c r="J384" s="56"/>
      <c r="K384" s="53">
        <f t="shared" si="50"/>
        <v>0</v>
      </c>
    </row>
    <row r="385" spans="10:11" ht="12.75" customHeight="1" x14ac:dyDescent="0.2">
      <c r="J385" s="56"/>
      <c r="K385" s="53">
        <f t="shared" si="50"/>
        <v>0</v>
      </c>
    </row>
    <row r="386" spans="10:11" ht="12.75" customHeight="1" x14ac:dyDescent="0.2">
      <c r="J386" s="56"/>
      <c r="K386" s="53">
        <f t="shared" si="50"/>
        <v>0</v>
      </c>
    </row>
    <row r="387" spans="10:11" ht="12.75" customHeight="1" x14ac:dyDescent="0.2">
      <c r="J387" s="56"/>
      <c r="K387" s="53">
        <f t="shared" si="50"/>
        <v>0</v>
      </c>
    </row>
    <row r="388" spans="10:11" ht="12.75" customHeight="1" x14ac:dyDescent="0.2">
      <c r="J388" s="56"/>
      <c r="K388" s="53">
        <f t="shared" si="50"/>
        <v>0</v>
      </c>
    </row>
    <row r="389" spans="10:11" ht="12.75" customHeight="1" x14ac:dyDescent="0.2">
      <c r="J389" s="56"/>
      <c r="K389" s="53">
        <f t="shared" si="50"/>
        <v>0</v>
      </c>
    </row>
    <row r="390" spans="10:11" ht="12.75" customHeight="1" x14ac:dyDescent="0.2">
      <c r="J390" s="56"/>
      <c r="K390" s="53">
        <f t="shared" si="50"/>
        <v>0</v>
      </c>
    </row>
    <row r="391" spans="10:11" ht="12.75" customHeight="1" x14ac:dyDescent="0.2">
      <c r="J391" s="56"/>
      <c r="K391" s="53">
        <f t="shared" si="50"/>
        <v>0</v>
      </c>
    </row>
    <row r="392" spans="10:11" ht="12.75" customHeight="1" x14ac:dyDescent="0.2">
      <c r="J392" s="56"/>
      <c r="K392" s="53">
        <f t="shared" si="50"/>
        <v>0</v>
      </c>
    </row>
    <row r="393" spans="10:11" ht="12.75" customHeight="1" x14ac:dyDescent="0.2">
      <c r="J393" s="53"/>
      <c r="K393" s="53">
        <f t="shared" si="50"/>
        <v>0</v>
      </c>
    </row>
    <row r="394" spans="10:11" ht="12.75" customHeight="1" x14ac:dyDescent="0.2">
      <c r="J394" s="53"/>
      <c r="K394" s="53">
        <f t="shared" si="50"/>
        <v>0</v>
      </c>
    </row>
    <row r="395" spans="10:11" ht="12.75" customHeight="1" x14ac:dyDescent="0.2">
      <c r="J395" s="53"/>
      <c r="K395" s="53">
        <f t="shared" si="50"/>
        <v>0</v>
      </c>
    </row>
    <row r="396" spans="10:11" ht="12.75" customHeight="1" x14ac:dyDescent="0.2">
      <c r="J396" s="53"/>
      <c r="K396" s="53">
        <f t="shared" si="50"/>
        <v>0</v>
      </c>
    </row>
    <row r="397" spans="10:11" ht="12.75" customHeight="1" x14ac:dyDescent="0.2">
      <c r="J397" s="53"/>
      <c r="K397" s="53">
        <f t="shared" si="50"/>
        <v>0</v>
      </c>
    </row>
    <row r="398" spans="10:11" ht="12.75" customHeight="1" x14ac:dyDescent="0.2">
      <c r="J398" s="53"/>
      <c r="K398" s="53">
        <f t="shared" si="50"/>
        <v>0</v>
      </c>
    </row>
    <row r="399" spans="10:11" ht="12.75" customHeight="1" x14ac:dyDescent="0.2">
      <c r="J399" s="53"/>
      <c r="K399" s="53">
        <f t="shared" si="50"/>
        <v>0</v>
      </c>
    </row>
    <row r="400" spans="10:11" ht="12.75" customHeight="1" x14ac:dyDescent="0.2">
      <c r="J400" s="53"/>
      <c r="K400" s="53">
        <f t="shared" si="50"/>
        <v>0</v>
      </c>
    </row>
    <row r="401" spans="10:11" ht="12.75" customHeight="1" x14ac:dyDescent="0.2">
      <c r="J401" s="53"/>
      <c r="K401" s="53">
        <f t="shared" si="50"/>
        <v>0</v>
      </c>
    </row>
    <row r="402" spans="10:11" ht="12.75" customHeight="1" x14ac:dyDescent="0.2">
      <c r="J402" s="53"/>
      <c r="K402" s="53">
        <f t="shared" si="50"/>
        <v>0</v>
      </c>
    </row>
    <row r="403" spans="10:11" ht="12.75" customHeight="1" x14ac:dyDescent="0.2">
      <c r="J403" s="53"/>
      <c r="K403" s="53">
        <f t="shared" si="50"/>
        <v>0</v>
      </c>
    </row>
    <row r="404" spans="10:11" ht="12.75" customHeight="1" x14ac:dyDescent="0.2">
      <c r="J404" s="53"/>
      <c r="K404" s="53">
        <f t="shared" ref="K404:K467" si="58">IF(J405="",0,J405)</f>
        <v>0</v>
      </c>
    </row>
    <row r="405" spans="10:11" ht="12.75" customHeight="1" x14ac:dyDescent="0.2">
      <c r="J405" s="53"/>
      <c r="K405" s="53">
        <f t="shared" si="58"/>
        <v>0</v>
      </c>
    </row>
    <row r="406" spans="10:11" ht="12.75" customHeight="1" x14ac:dyDescent="0.2">
      <c r="J406" s="53"/>
      <c r="K406" s="53">
        <f t="shared" si="58"/>
        <v>0</v>
      </c>
    </row>
    <row r="407" spans="10:11" ht="12.75" customHeight="1" x14ac:dyDescent="0.2">
      <c r="J407" s="53"/>
      <c r="K407" s="53">
        <f t="shared" si="58"/>
        <v>0</v>
      </c>
    </row>
    <row r="408" spans="10:11" ht="12.75" customHeight="1" x14ac:dyDescent="0.2">
      <c r="J408" s="53"/>
      <c r="K408" s="53">
        <f t="shared" si="58"/>
        <v>0</v>
      </c>
    </row>
    <row r="409" spans="10:11" ht="12.75" customHeight="1" x14ac:dyDescent="0.2">
      <c r="J409" s="53"/>
      <c r="K409" s="53">
        <f t="shared" si="58"/>
        <v>0</v>
      </c>
    </row>
    <row r="410" spans="10:11" ht="12.75" customHeight="1" x14ac:dyDescent="0.2">
      <c r="J410" s="53"/>
      <c r="K410" s="53">
        <f t="shared" si="58"/>
        <v>0</v>
      </c>
    </row>
    <row r="411" spans="10:11" ht="12.75" customHeight="1" x14ac:dyDescent="0.2">
      <c r="J411" s="53"/>
      <c r="K411" s="53">
        <f t="shared" si="58"/>
        <v>0</v>
      </c>
    </row>
    <row r="412" spans="10:11" ht="12.75" customHeight="1" x14ac:dyDescent="0.2">
      <c r="J412" s="53"/>
      <c r="K412" s="53">
        <f t="shared" si="58"/>
        <v>0</v>
      </c>
    </row>
    <row r="413" spans="10:11" ht="12.75" customHeight="1" x14ac:dyDescent="0.2">
      <c r="J413" s="53"/>
      <c r="K413" s="53">
        <f t="shared" si="58"/>
        <v>0</v>
      </c>
    </row>
    <row r="414" spans="10:11" ht="12.75" customHeight="1" x14ac:dyDescent="0.2">
      <c r="J414" s="53"/>
      <c r="K414" s="53">
        <f t="shared" si="58"/>
        <v>0</v>
      </c>
    </row>
    <row r="415" spans="10:11" ht="12.75" customHeight="1" x14ac:dyDescent="0.2">
      <c r="J415" s="53"/>
      <c r="K415" s="53">
        <f t="shared" si="58"/>
        <v>0</v>
      </c>
    </row>
    <row r="416" spans="10:11" ht="12.75" customHeight="1" x14ac:dyDescent="0.2">
      <c r="J416" s="53"/>
      <c r="K416" s="53">
        <f t="shared" si="58"/>
        <v>0</v>
      </c>
    </row>
    <row r="417" spans="10:11" ht="12.75" customHeight="1" x14ac:dyDescent="0.2">
      <c r="J417" s="53"/>
      <c r="K417" s="53">
        <f t="shared" si="58"/>
        <v>0</v>
      </c>
    </row>
    <row r="418" spans="10:11" ht="12.75" customHeight="1" x14ac:dyDescent="0.2">
      <c r="J418" s="53"/>
      <c r="K418" s="53">
        <f t="shared" si="58"/>
        <v>0</v>
      </c>
    </row>
    <row r="419" spans="10:11" ht="12.75" customHeight="1" x14ac:dyDescent="0.2">
      <c r="J419" s="53"/>
      <c r="K419" s="53">
        <f t="shared" si="58"/>
        <v>0</v>
      </c>
    </row>
    <row r="420" spans="10:11" ht="12.75" customHeight="1" x14ac:dyDescent="0.2">
      <c r="J420" s="53"/>
      <c r="K420" s="53">
        <f t="shared" si="58"/>
        <v>0</v>
      </c>
    </row>
    <row r="421" spans="10:11" ht="12.75" customHeight="1" x14ac:dyDescent="0.2">
      <c r="J421" s="53"/>
      <c r="K421" s="53">
        <f t="shared" si="58"/>
        <v>0</v>
      </c>
    </row>
    <row r="422" spans="10:11" ht="12.75" customHeight="1" x14ac:dyDescent="0.2">
      <c r="J422" s="53"/>
      <c r="K422" s="53">
        <f t="shared" si="58"/>
        <v>0</v>
      </c>
    </row>
    <row r="423" spans="10:11" ht="12.75" customHeight="1" x14ac:dyDescent="0.2">
      <c r="J423" s="53"/>
      <c r="K423" s="53">
        <f t="shared" si="58"/>
        <v>0</v>
      </c>
    </row>
    <row r="424" spans="10:11" ht="12.75" customHeight="1" x14ac:dyDescent="0.2">
      <c r="J424" s="53"/>
      <c r="K424" s="53">
        <f t="shared" si="58"/>
        <v>0</v>
      </c>
    </row>
    <row r="425" spans="10:11" ht="12.75" customHeight="1" x14ac:dyDescent="0.2">
      <c r="J425" s="53"/>
      <c r="K425" s="53">
        <f t="shared" si="58"/>
        <v>0</v>
      </c>
    </row>
    <row r="426" spans="10:11" ht="12.75" customHeight="1" x14ac:dyDescent="0.2">
      <c r="J426" s="53"/>
      <c r="K426" s="53">
        <f t="shared" si="58"/>
        <v>0</v>
      </c>
    </row>
    <row r="427" spans="10:11" ht="12.75" customHeight="1" x14ac:dyDescent="0.2">
      <c r="J427" s="53"/>
      <c r="K427" s="53">
        <f t="shared" si="58"/>
        <v>0</v>
      </c>
    </row>
    <row r="428" spans="10:11" ht="12.75" customHeight="1" x14ac:dyDescent="0.2">
      <c r="J428" s="53"/>
      <c r="K428" s="53">
        <f t="shared" si="58"/>
        <v>0</v>
      </c>
    </row>
    <row r="429" spans="10:11" ht="12.75" customHeight="1" x14ac:dyDescent="0.2">
      <c r="J429" s="53"/>
      <c r="K429" s="53">
        <f t="shared" si="58"/>
        <v>0</v>
      </c>
    </row>
    <row r="430" spans="10:11" ht="12.75" customHeight="1" x14ac:dyDescent="0.2">
      <c r="J430" s="53"/>
      <c r="K430" s="53">
        <f t="shared" si="58"/>
        <v>0</v>
      </c>
    </row>
    <row r="431" spans="10:11" ht="12.75" customHeight="1" x14ac:dyDescent="0.2">
      <c r="J431" s="53"/>
      <c r="K431" s="53">
        <f t="shared" si="58"/>
        <v>0</v>
      </c>
    </row>
    <row r="432" spans="10:11" ht="12.75" customHeight="1" x14ac:dyDescent="0.2">
      <c r="J432" s="53"/>
      <c r="K432" s="53">
        <f t="shared" si="58"/>
        <v>0</v>
      </c>
    </row>
    <row r="433" spans="10:11" ht="12.75" customHeight="1" x14ac:dyDescent="0.2">
      <c r="J433" s="53"/>
      <c r="K433" s="53">
        <f t="shared" si="58"/>
        <v>0</v>
      </c>
    </row>
    <row r="434" spans="10:11" ht="12.75" customHeight="1" x14ac:dyDescent="0.2">
      <c r="J434" s="53"/>
      <c r="K434" s="53">
        <f t="shared" si="58"/>
        <v>0</v>
      </c>
    </row>
    <row r="435" spans="10:11" ht="12.75" customHeight="1" x14ac:dyDescent="0.2">
      <c r="J435" s="53"/>
      <c r="K435" s="53">
        <f t="shared" si="58"/>
        <v>0</v>
      </c>
    </row>
    <row r="436" spans="10:11" ht="12.75" customHeight="1" x14ac:dyDescent="0.2">
      <c r="J436" s="53"/>
      <c r="K436" s="53">
        <f t="shared" si="58"/>
        <v>0</v>
      </c>
    </row>
    <row r="437" spans="10:11" ht="12.75" customHeight="1" x14ac:dyDescent="0.2">
      <c r="J437" s="53"/>
      <c r="K437" s="53">
        <f t="shared" si="58"/>
        <v>0</v>
      </c>
    </row>
    <row r="438" spans="10:11" ht="12.75" customHeight="1" x14ac:dyDescent="0.2">
      <c r="J438" s="53"/>
      <c r="K438" s="53">
        <f t="shared" si="58"/>
        <v>0</v>
      </c>
    </row>
    <row r="439" spans="10:11" ht="12.75" customHeight="1" x14ac:dyDescent="0.2">
      <c r="J439" s="53"/>
      <c r="K439" s="53">
        <f t="shared" si="58"/>
        <v>0</v>
      </c>
    </row>
    <row r="440" spans="10:11" ht="12.75" customHeight="1" x14ac:dyDescent="0.2">
      <c r="J440" s="53"/>
      <c r="K440" s="53">
        <f t="shared" si="58"/>
        <v>0</v>
      </c>
    </row>
    <row r="441" spans="10:11" ht="12.75" customHeight="1" x14ac:dyDescent="0.2">
      <c r="J441" s="53"/>
      <c r="K441" s="53">
        <f t="shared" si="58"/>
        <v>0</v>
      </c>
    </row>
    <row r="442" spans="10:11" ht="12.75" customHeight="1" x14ac:dyDescent="0.2">
      <c r="J442" s="53"/>
      <c r="K442" s="53">
        <f t="shared" si="58"/>
        <v>0</v>
      </c>
    </row>
    <row r="443" spans="10:11" ht="12.75" customHeight="1" x14ac:dyDescent="0.2">
      <c r="J443" s="53"/>
      <c r="K443" s="53">
        <f t="shared" si="58"/>
        <v>0</v>
      </c>
    </row>
    <row r="444" spans="10:11" ht="12.75" customHeight="1" x14ac:dyDescent="0.2">
      <c r="J444" s="53"/>
      <c r="K444" s="53">
        <f t="shared" si="58"/>
        <v>0</v>
      </c>
    </row>
    <row r="445" spans="10:11" ht="12.75" customHeight="1" x14ac:dyDescent="0.2">
      <c r="J445" s="53"/>
      <c r="K445" s="53">
        <f t="shared" si="58"/>
        <v>0</v>
      </c>
    </row>
    <row r="446" spans="10:11" ht="12.75" customHeight="1" x14ac:dyDescent="0.2">
      <c r="J446" s="53"/>
      <c r="K446" s="53">
        <f t="shared" si="58"/>
        <v>0</v>
      </c>
    </row>
    <row r="447" spans="10:11" ht="12.75" customHeight="1" x14ac:dyDescent="0.2">
      <c r="J447" s="53"/>
      <c r="K447" s="53">
        <f t="shared" si="58"/>
        <v>0</v>
      </c>
    </row>
    <row r="448" spans="10:11" ht="12.75" customHeight="1" x14ac:dyDescent="0.2">
      <c r="J448" s="53"/>
      <c r="K448" s="53">
        <f t="shared" si="58"/>
        <v>0</v>
      </c>
    </row>
    <row r="449" spans="10:11" ht="12.75" customHeight="1" x14ac:dyDescent="0.2">
      <c r="J449" s="53"/>
      <c r="K449" s="53">
        <f t="shared" si="58"/>
        <v>0</v>
      </c>
    </row>
    <row r="450" spans="10:11" ht="12.75" customHeight="1" x14ac:dyDescent="0.2">
      <c r="J450" s="53"/>
      <c r="K450" s="53">
        <f t="shared" si="58"/>
        <v>0</v>
      </c>
    </row>
    <row r="451" spans="10:11" ht="12.75" customHeight="1" x14ac:dyDescent="0.2">
      <c r="J451" s="53"/>
      <c r="K451" s="53">
        <f t="shared" si="58"/>
        <v>0</v>
      </c>
    </row>
    <row r="452" spans="10:11" ht="12.75" customHeight="1" x14ac:dyDescent="0.2">
      <c r="J452" s="53"/>
      <c r="K452" s="53">
        <f t="shared" si="58"/>
        <v>0</v>
      </c>
    </row>
    <row r="453" spans="10:11" ht="12.75" customHeight="1" x14ac:dyDescent="0.2">
      <c r="J453" s="53"/>
      <c r="K453" s="53">
        <f t="shared" si="58"/>
        <v>0</v>
      </c>
    </row>
    <row r="454" spans="10:11" ht="12.75" customHeight="1" x14ac:dyDescent="0.2">
      <c r="J454" s="53"/>
      <c r="K454" s="53">
        <f t="shared" si="58"/>
        <v>0</v>
      </c>
    </row>
    <row r="455" spans="10:11" ht="12.75" customHeight="1" x14ac:dyDescent="0.2">
      <c r="J455" s="53"/>
      <c r="K455" s="53">
        <f t="shared" si="58"/>
        <v>0</v>
      </c>
    </row>
    <row r="456" spans="10:11" ht="12.75" customHeight="1" x14ac:dyDescent="0.2">
      <c r="J456" s="53"/>
      <c r="K456" s="53">
        <f t="shared" si="58"/>
        <v>0</v>
      </c>
    </row>
    <row r="457" spans="10:11" ht="12.75" customHeight="1" x14ac:dyDescent="0.2">
      <c r="J457" s="53"/>
      <c r="K457" s="53">
        <f t="shared" si="58"/>
        <v>0</v>
      </c>
    </row>
    <row r="458" spans="10:11" ht="12.75" customHeight="1" x14ac:dyDescent="0.2">
      <c r="J458" s="53"/>
      <c r="K458" s="53">
        <f t="shared" si="58"/>
        <v>0</v>
      </c>
    </row>
    <row r="459" spans="10:11" ht="12.75" customHeight="1" x14ac:dyDescent="0.2">
      <c r="J459" s="53"/>
      <c r="K459" s="53">
        <f t="shared" si="58"/>
        <v>0</v>
      </c>
    </row>
    <row r="460" spans="10:11" ht="12.75" customHeight="1" x14ac:dyDescent="0.2">
      <c r="J460" s="53"/>
      <c r="K460" s="53">
        <f t="shared" si="58"/>
        <v>0</v>
      </c>
    </row>
    <row r="461" spans="10:11" ht="12.75" customHeight="1" x14ac:dyDescent="0.2">
      <c r="J461" s="53"/>
      <c r="K461" s="53">
        <f t="shared" si="58"/>
        <v>0</v>
      </c>
    </row>
    <row r="462" spans="10:11" ht="12.75" customHeight="1" x14ac:dyDescent="0.2">
      <c r="J462" s="53"/>
      <c r="K462" s="53">
        <f t="shared" si="58"/>
        <v>0</v>
      </c>
    </row>
    <row r="463" spans="10:11" ht="12.75" customHeight="1" x14ac:dyDescent="0.2">
      <c r="J463" s="53"/>
      <c r="K463" s="53">
        <f t="shared" si="58"/>
        <v>0</v>
      </c>
    </row>
    <row r="464" spans="10:11" ht="12.75" customHeight="1" x14ac:dyDescent="0.2">
      <c r="J464" s="53"/>
      <c r="K464" s="53">
        <f t="shared" si="58"/>
        <v>0</v>
      </c>
    </row>
    <row r="465" spans="10:11" ht="12.75" customHeight="1" x14ac:dyDescent="0.2">
      <c r="J465" s="53"/>
      <c r="K465" s="53">
        <f t="shared" si="58"/>
        <v>0</v>
      </c>
    </row>
    <row r="466" spans="10:11" ht="12.75" customHeight="1" x14ac:dyDescent="0.2">
      <c r="J466" s="53"/>
      <c r="K466" s="53">
        <f t="shared" si="58"/>
        <v>0</v>
      </c>
    </row>
    <row r="467" spans="10:11" ht="12.75" customHeight="1" x14ac:dyDescent="0.2">
      <c r="J467" s="53"/>
      <c r="K467" s="53">
        <f t="shared" si="58"/>
        <v>0</v>
      </c>
    </row>
    <row r="468" spans="10:11" ht="12.75" customHeight="1" x14ac:dyDescent="0.2">
      <c r="J468" s="53"/>
      <c r="K468" s="53">
        <f t="shared" ref="K468:K531" si="59">IF(J469="",0,J469)</f>
        <v>0</v>
      </c>
    </row>
    <row r="469" spans="10:11" ht="12.75" customHeight="1" x14ac:dyDescent="0.2">
      <c r="J469" s="53"/>
      <c r="K469" s="53">
        <f t="shared" si="59"/>
        <v>0</v>
      </c>
    </row>
    <row r="470" spans="10:11" ht="12.75" customHeight="1" x14ac:dyDescent="0.2">
      <c r="J470" s="53"/>
      <c r="K470" s="53">
        <f t="shared" si="59"/>
        <v>0</v>
      </c>
    </row>
    <row r="471" spans="10:11" ht="12.75" customHeight="1" x14ac:dyDescent="0.2">
      <c r="J471" s="53"/>
      <c r="K471" s="53">
        <f t="shared" si="59"/>
        <v>0</v>
      </c>
    </row>
    <row r="472" spans="10:11" ht="12.75" customHeight="1" x14ac:dyDescent="0.2">
      <c r="J472" s="53"/>
      <c r="K472" s="53">
        <f t="shared" si="59"/>
        <v>0</v>
      </c>
    </row>
    <row r="473" spans="10:11" ht="12.75" customHeight="1" x14ac:dyDescent="0.2">
      <c r="J473" s="53"/>
      <c r="K473" s="53">
        <f t="shared" si="59"/>
        <v>0</v>
      </c>
    </row>
    <row r="474" spans="10:11" ht="12.75" customHeight="1" x14ac:dyDescent="0.2">
      <c r="J474" s="53"/>
      <c r="K474" s="53">
        <f t="shared" si="59"/>
        <v>0</v>
      </c>
    </row>
    <row r="475" spans="10:11" ht="12.75" customHeight="1" x14ac:dyDescent="0.2">
      <c r="J475" s="53"/>
      <c r="K475" s="53">
        <f t="shared" si="59"/>
        <v>0</v>
      </c>
    </row>
    <row r="476" spans="10:11" ht="12.75" customHeight="1" x14ac:dyDescent="0.2">
      <c r="J476" s="53"/>
      <c r="K476" s="53">
        <f t="shared" si="59"/>
        <v>0</v>
      </c>
    </row>
    <row r="477" spans="10:11" ht="12.75" customHeight="1" x14ac:dyDescent="0.2">
      <c r="J477" s="53"/>
      <c r="K477" s="53">
        <f t="shared" si="59"/>
        <v>0</v>
      </c>
    </row>
    <row r="478" spans="10:11" ht="12.75" customHeight="1" x14ac:dyDescent="0.2">
      <c r="J478" s="53"/>
      <c r="K478" s="53">
        <f t="shared" si="59"/>
        <v>0</v>
      </c>
    </row>
    <row r="479" spans="10:11" ht="12.75" customHeight="1" x14ac:dyDescent="0.2">
      <c r="J479" s="53"/>
      <c r="K479" s="53">
        <f t="shared" si="59"/>
        <v>0</v>
      </c>
    </row>
    <row r="480" spans="10:11" ht="12.75" customHeight="1" x14ac:dyDescent="0.2">
      <c r="J480" s="53"/>
      <c r="K480" s="53">
        <f t="shared" si="59"/>
        <v>0</v>
      </c>
    </row>
    <row r="481" spans="10:11" ht="12.75" customHeight="1" x14ac:dyDescent="0.2">
      <c r="J481" s="53"/>
      <c r="K481" s="53">
        <f t="shared" si="59"/>
        <v>0</v>
      </c>
    </row>
    <row r="482" spans="10:11" ht="12.75" customHeight="1" x14ac:dyDescent="0.2">
      <c r="J482" s="53"/>
      <c r="K482" s="53">
        <f t="shared" si="59"/>
        <v>0</v>
      </c>
    </row>
    <row r="483" spans="10:11" ht="12.75" customHeight="1" x14ac:dyDescent="0.2">
      <c r="J483" s="53"/>
      <c r="K483" s="53">
        <f t="shared" si="59"/>
        <v>0</v>
      </c>
    </row>
    <row r="484" spans="10:11" ht="12.75" customHeight="1" x14ac:dyDescent="0.2">
      <c r="J484" s="53"/>
      <c r="K484" s="53">
        <f t="shared" si="59"/>
        <v>0</v>
      </c>
    </row>
    <row r="485" spans="10:11" ht="12.75" customHeight="1" x14ac:dyDescent="0.2">
      <c r="J485" s="53"/>
      <c r="K485" s="53">
        <f t="shared" si="59"/>
        <v>0</v>
      </c>
    </row>
    <row r="486" spans="10:11" ht="12.75" customHeight="1" x14ac:dyDescent="0.2">
      <c r="J486" s="53"/>
      <c r="K486" s="53">
        <f t="shared" si="59"/>
        <v>0</v>
      </c>
    </row>
    <row r="487" spans="10:11" ht="12.75" customHeight="1" x14ac:dyDescent="0.2">
      <c r="J487" s="53"/>
      <c r="K487" s="53">
        <f t="shared" si="59"/>
        <v>0</v>
      </c>
    </row>
    <row r="488" spans="10:11" ht="12.75" customHeight="1" x14ac:dyDescent="0.2">
      <c r="J488" s="53"/>
      <c r="K488" s="53">
        <f t="shared" si="59"/>
        <v>0</v>
      </c>
    </row>
    <row r="489" spans="10:11" ht="12.75" customHeight="1" x14ac:dyDescent="0.2">
      <c r="J489" s="53"/>
      <c r="K489" s="53">
        <f t="shared" si="59"/>
        <v>0</v>
      </c>
    </row>
    <row r="490" spans="10:11" ht="12.75" customHeight="1" x14ac:dyDescent="0.2">
      <c r="J490" s="53"/>
      <c r="K490" s="53">
        <f t="shared" si="59"/>
        <v>0</v>
      </c>
    </row>
    <row r="491" spans="10:11" ht="12.75" customHeight="1" x14ac:dyDescent="0.2">
      <c r="J491" s="53"/>
      <c r="K491" s="53">
        <f t="shared" si="59"/>
        <v>0</v>
      </c>
    </row>
    <row r="492" spans="10:11" ht="12.75" customHeight="1" x14ac:dyDescent="0.2">
      <c r="J492" s="53"/>
      <c r="K492" s="53">
        <f t="shared" si="59"/>
        <v>0</v>
      </c>
    </row>
    <row r="493" spans="10:11" ht="12.75" customHeight="1" x14ac:dyDescent="0.2">
      <c r="J493" s="53"/>
      <c r="K493" s="53">
        <f t="shared" si="59"/>
        <v>0</v>
      </c>
    </row>
    <row r="494" spans="10:11" ht="12.75" customHeight="1" x14ac:dyDescent="0.2">
      <c r="J494" s="53"/>
      <c r="K494" s="53">
        <f t="shared" si="59"/>
        <v>0</v>
      </c>
    </row>
    <row r="495" spans="10:11" ht="12.75" customHeight="1" x14ac:dyDescent="0.2">
      <c r="J495" s="53"/>
      <c r="K495" s="53">
        <f t="shared" si="59"/>
        <v>0</v>
      </c>
    </row>
    <row r="496" spans="10:11" ht="12.75" customHeight="1" x14ac:dyDescent="0.2">
      <c r="J496" s="53"/>
      <c r="K496" s="53">
        <f t="shared" si="59"/>
        <v>0</v>
      </c>
    </row>
    <row r="497" spans="10:11" ht="12.75" customHeight="1" x14ac:dyDescent="0.2">
      <c r="J497" s="53"/>
      <c r="K497" s="53">
        <f t="shared" si="59"/>
        <v>0</v>
      </c>
    </row>
    <row r="498" spans="10:11" ht="12.75" customHeight="1" x14ac:dyDescent="0.2">
      <c r="J498" s="53"/>
      <c r="K498" s="53">
        <f t="shared" si="59"/>
        <v>0</v>
      </c>
    </row>
    <row r="499" spans="10:11" ht="12.75" customHeight="1" x14ac:dyDescent="0.2">
      <c r="J499" s="53"/>
      <c r="K499" s="53">
        <f t="shared" si="59"/>
        <v>0</v>
      </c>
    </row>
    <row r="500" spans="10:11" ht="12.75" customHeight="1" x14ac:dyDescent="0.2">
      <c r="J500" s="53"/>
      <c r="K500" s="53">
        <f t="shared" si="59"/>
        <v>0</v>
      </c>
    </row>
    <row r="501" spans="10:11" ht="12.75" customHeight="1" x14ac:dyDescent="0.2">
      <c r="J501" s="53"/>
      <c r="K501" s="53">
        <f t="shared" si="59"/>
        <v>0</v>
      </c>
    </row>
    <row r="502" spans="10:11" ht="12.75" customHeight="1" x14ac:dyDescent="0.2">
      <c r="J502" s="53"/>
      <c r="K502" s="53">
        <f t="shared" si="59"/>
        <v>0</v>
      </c>
    </row>
    <row r="503" spans="10:11" ht="12.75" customHeight="1" x14ac:dyDescent="0.2">
      <c r="J503" s="53"/>
      <c r="K503" s="53">
        <f t="shared" si="59"/>
        <v>0</v>
      </c>
    </row>
    <row r="504" spans="10:11" ht="12.75" customHeight="1" x14ac:dyDescent="0.2">
      <c r="J504" s="53"/>
      <c r="K504" s="53">
        <f t="shared" si="59"/>
        <v>0</v>
      </c>
    </row>
    <row r="505" spans="10:11" ht="12.75" customHeight="1" x14ac:dyDescent="0.2">
      <c r="J505" s="53"/>
      <c r="K505" s="53">
        <f t="shared" si="59"/>
        <v>0</v>
      </c>
    </row>
    <row r="506" spans="10:11" ht="12.75" customHeight="1" x14ac:dyDescent="0.2">
      <c r="J506" s="53"/>
      <c r="K506" s="53">
        <f t="shared" si="59"/>
        <v>0</v>
      </c>
    </row>
    <row r="507" spans="10:11" ht="12.75" customHeight="1" x14ac:dyDescent="0.2">
      <c r="J507" s="53"/>
      <c r="K507" s="53">
        <f t="shared" si="59"/>
        <v>0</v>
      </c>
    </row>
    <row r="508" spans="10:11" ht="12.75" customHeight="1" x14ac:dyDescent="0.2">
      <c r="J508" s="53"/>
      <c r="K508" s="53">
        <f t="shared" si="59"/>
        <v>0</v>
      </c>
    </row>
    <row r="509" spans="10:11" ht="12.75" customHeight="1" x14ac:dyDescent="0.2">
      <c r="J509" s="53"/>
      <c r="K509" s="53">
        <f t="shared" si="59"/>
        <v>0</v>
      </c>
    </row>
    <row r="510" spans="10:11" ht="12.75" customHeight="1" x14ac:dyDescent="0.2">
      <c r="J510" s="53"/>
      <c r="K510" s="53">
        <f t="shared" si="59"/>
        <v>0</v>
      </c>
    </row>
    <row r="511" spans="10:11" ht="12.75" customHeight="1" x14ac:dyDescent="0.2">
      <c r="J511" s="53"/>
      <c r="K511" s="53">
        <f t="shared" si="59"/>
        <v>0</v>
      </c>
    </row>
    <row r="512" spans="10:11" ht="12.75" customHeight="1" x14ac:dyDescent="0.2">
      <c r="J512" s="53"/>
      <c r="K512" s="53">
        <f t="shared" si="59"/>
        <v>0</v>
      </c>
    </row>
    <row r="513" spans="10:11" ht="12.75" customHeight="1" x14ac:dyDescent="0.2">
      <c r="J513" s="53"/>
      <c r="K513" s="53">
        <f t="shared" si="59"/>
        <v>0</v>
      </c>
    </row>
    <row r="514" spans="10:11" ht="12.75" customHeight="1" x14ac:dyDescent="0.2">
      <c r="J514" s="53"/>
      <c r="K514" s="53">
        <f t="shared" si="59"/>
        <v>0</v>
      </c>
    </row>
    <row r="515" spans="10:11" ht="12.75" customHeight="1" x14ac:dyDescent="0.2">
      <c r="J515" s="53"/>
      <c r="K515" s="53">
        <f t="shared" si="59"/>
        <v>0</v>
      </c>
    </row>
    <row r="516" spans="10:11" ht="12.75" customHeight="1" x14ac:dyDescent="0.2">
      <c r="J516" s="53"/>
      <c r="K516" s="53">
        <f t="shared" si="59"/>
        <v>0</v>
      </c>
    </row>
    <row r="517" spans="10:11" ht="12.75" customHeight="1" x14ac:dyDescent="0.2">
      <c r="J517" s="53"/>
      <c r="K517" s="53">
        <f t="shared" si="59"/>
        <v>0</v>
      </c>
    </row>
    <row r="518" spans="10:11" ht="12.75" customHeight="1" x14ac:dyDescent="0.2">
      <c r="J518" s="53"/>
      <c r="K518" s="53">
        <f t="shared" si="59"/>
        <v>0</v>
      </c>
    </row>
    <row r="519" spans="10:11" ht="12.75" customHeight="1" x14ac:dyDescent="0.2">
      <c r="J519" s="53"/>
      <c r="K519" s="53">
        <f t="shared" si="59"/>
        <v>0</v>
      </c>
    </row>
    <row r="520" spans="10:11" ht="12.75" customHeight="1" x14ac:dyDescent="0.2">
      <c r="J520" s="53"/>
      <c r="K520" s="53">
        <f t="shared" si="59"/>
        <v>0</v>
      </c>
    </row>
    <row r="521" spans="10:11" ht="12.75" customHeight="1" x14ac:dyDescent="0.2">
      <c r="J521" s="53"/>
      <c r="K521" s="53">
        <f t="shared" si="59"/>
        <v>0</v>
      </c>
    </row>
    <row r="522" spans="10:11" ht="12.75" customHeight="1" x14ac:dyDescent="0.2">
      <c r="J522" s="53"/>
      <c r="K522" s="53">
        <f t="shared" si="59"/>
        <v>0</v>
      </c>
    </row>
    <row r="523" spans="10:11" ht="12.75" customHeight="1" x14ac:dyDescent="0.2">
      <c r="J523" s="53"/>
      <c r="K523" s="53">
        <f t="shared" si="59"/>
        <v>0</v>
      </c>
    </row>
    <row r="524" spans="10:11" ht="12.75" customHeight="1" x14ac:dyDescent="0.2">
      <c r="J524" s="53"/>
      <c r="K524" s="53">
        <f t="shared" si="59"/>
        <v>0</v>
      </c>
    </row>
    <row r="525" spans="10:11" ht="12.75" customHeight="1" x14ac:dyDescent="0.2">
      <c r="J525" s="53"/>
      <c r="K525" s="53">
        <f t="shared" si="59"/>
        <v>0</v>
      </c>
    </row>
    <row r="526" spans="10:11" ht="12.75" customHeight="1" x14ac:dyDescent="0.2">
      <c r="J526" s="53"/>
      <c r="K526" s="53">
        <f t="shared" si="59"/>
        <v>0</v>
      </c>
    </row>
    <row r="527" spans="10:11" ht="12.75" customHeight="1" x14ac:dyDescent="0.2">
      <c r="J527" s="53"/>
      <c r="K527" s="53">
        <f t="shared" si="59"/>
        <v>0</v>
      </c>
    </row>
    <row r="528" spans="10:11" ht="12.75" customHeight="1" x14ac:dyDescent="0.2">
      <c r="J528" s="53"/>
      <c r="K528" s="53">
        <f t="shared" si="59"/>
        <v>0</v>
      </c>
    </row>
    <row r="529" spans="10:11" ht="12.75" customHeight="1" x14ac:dyDescent="0.2">
      <c r="J529" s="53"/>
      <c r="K529" s="53">
        <f t="shared" si="59"/>
        <v>0</v>
      </c>
    </row>
    <row r="530" spans="10:11" ht="12.75" customHeight="1" x14ac:dyDescent="0.2">
      <c r="J530" s="53"/>
      <c r="K530" s="53">
        <f t="shared" si="59"/>
        <v>0</v>
      </c>
    </row>
    <row r="531" spans="10:11" ht="12.75" customHeight="1" x14ac:dyDescent="0.2">
      <c r="J531" s="53"/>
      <c r="K531" s="53">
        <f t="shared" si="59"/>
        <v>0</v>
      </c>
    </row>
    <row r="532" spans="10:11" ht="12.75" customHeight="1" x14ac:dyDescent="0.2">
      <c r="J532" s="53"/>
      <c r="K532" s="53">
        <f t="shared" ref="K532:K595" si="60">IF(J533="",0,J533)</f>
        <v>0</v>
      </c>
    </row>
    <row r="533" spans="10:11" ht="12.75" customHeight="1" x14ac:dyDescent="0.2">
      <c r="J533" s="53"/>
      <c r="K533" s="53">
        <f t="shared" si="60"/>
        <v>0</v>
      </c>
    </row>
    <row r="534" spans="10:11" ht="12.75" customHeight="1" x14ac:dyDescent="0.2">
      <c r="J534" s="53"/>
      <c r="K534" s="53">
        <f t="shared" si="60"/>
        <v>0</v>
      </c>
    </row>
    <row r="535" spans="10:11" ht="12.75" customHeight="1" x14ac:dyDescent="0.2">
      <c r="J535" s="53"/>
      <c r="K535" s="53">
        <f t="shared" si="60"/>
        <v>0</v>
      </c>
    </row>
    <row r="536" spans="10:11" ht="12.75" customHeight="1" x14ac:dyDescent="0.2">
      <c r="J536" s="53"/>
      <c r="K536" s="53">
        <f t="shared" si="60"/>
        <v>0</v>
      </c>
    </row>
    <row r="537" spans="10:11" ht="12.75" customHeight="1" x14ac:dyDescent="0.2">
      <c r="J537" s="53"/>
      <c r="K537" s="53">
        <f t="shared" si="60"/>
        <v>0</v>
      </c>
    </row>
    <row r="538" spans="10:11" ht="12.75" customHeight="1" x14ac:dyDescent="0.2">
      <c r="J538" s="53"/>
      <c r="K538" s="53">
        <f t="shared" si="60"/>
        <v>0</v>
      </c>
    </row>
    <row r="539" spans="10:11" ht="12.75" customHeight="1" x14ac:dyDescent="0.2">
      <c r="J539" s="53"/>
      <c r="K539" s="53">
        <f t="shared" si="60"/>
        <v>0</v>
      </c>
    </row>
    <row r="540" spans="10:11" ht="12.75" customHeight="1" x14ac:dyDescent="0.2">
      <c r="J540" s="53"/>
      <c r="K540" s="53">
        <f t="shared" si="60"/>
        <v>0</v>
      </c>
    </row>
    <row r="541" spans="10:11" ht="12.75" customHeight="1" x14ac:dyDescent="0.2">
      <c r="J541" s="53"/>
      <c r="K541" s="53">
        <f t="shared" si="60"/>
        <v>0</v>
      </c>
    </row>
    <row r="542" spans="10:11" ht="12.75" customHeight="1" x14ac:dyDescent="0.2">
      <c r="J542" s="53"/>
      <c r="K542" s="53">
        <f t="shared" si="60"/>
        <v>0</v>
      </c>
    </row>
    <row r="543" spans="10:11" ht="12.75" customHeight="1" x14ac:dyDescent="0.2">
      <c r="J543" s="53"/>
      <c r="K543" s="53">
        <f t="shared" si="60"/>
        <v>0</v>
      </c>
    </row>
    <row r="544" spans="10:11" ht="12.75" customHeight="1" x14ac:dyDescent="0.2">
      <c r="J544" s="53"/>
      <c r="K544" s="53">
        <f t="shared" si="60"/>
        <v>0</v>
      </c>
    </row>
    <row r="545" spans="10:11" ht="12.75" customHeight="1" x14ac:dyDescent="0.2">
      <c r="J545" s="53"/>
      <c r="K545" s="53">
        <f t="shared" si="60"/>
        <v>0</v>
      </c>
    </row>
    <row r="546" spans="10:11" ht="12.75" customHeight="1" x14ac:dyDescent="0.2">
      <c r="J546" s="53"/>
      <c r="K546" s="53">
        <f t="shared" si="60"/>
        <v>0</v>
      </c>
    </row>
    <row r="547" spans="10:11" ht="12.75" customHeight="1" x14ac:dyDescent="0.2">
      <c r="J547" s="53"/>
      <c r="K547" s="53">
        <f t="shared" si="60"/>
        <v>0</v>
      </c>
    </row>
    <row r="548" spans="10:11" ht="12.75" customHeight="1" x14ac:dyDescent="0.2">
      <c r="J548" s="53"/>
      <c r="K548" s="53">
        <f t="shared" si="60"/>
        <v>0</v>
      </c>
    </row>
    <row r="549" spans="10:11" ht="12.75" customHeight="1" x14ac:dyDescent="0.2">
      <c r="J549" s="53"/>
      <c r="K549" s="53">
        <f t="shared" si="60"/>
        <v>0</v>
      </c>
    </row>
    <row r="550" spans="10:11" ht="12.75" customHeight="1" x14ac:dyDescent="0.2">
      <c r="J550" s="53"/>
      <c r="K550" s="53">
        <f t="shared" si="60"/>
        <v>0</v>
      </c>
    </row>
    <row r="551" spans="10:11" ht="12.75" customHeight="1" x14ac:dyDescent="0.2">
      <c r="J551" s="53"/>
      <c r="K551" s="53">
        <f t="shared" si="60"/>
        <v>0</v>
      </c>
    </row>
    <row r="552" spans="10:11" ht="12.75" customHeight="1" x14ac:dyDescent="0.2">
      <c r="J552" s="53"/>
      <c r="K552" s="53">
        <f t="shared" si="60"/>
        <v>0</v>
      </c>
    </row>
    <row r="553" spans="10:11" ht="12.75" customHeight="1" x14ac:dyDescent="0.2">
      <c r="J553" s="53"/>
      <c r="K553" s="53">
        <f t="shared" si="60"/>
        <v>0</v>
      </c>
    </row>
    <row r="554" spans="10:11" ht="12.75" customHeight="1" x14ac:dyDescent="0.2">
      <c r="J554" s="53"/>
      <c r="K554" s="53">
        <f t="shared" si="60"/>
        <v>0</v>
      </c>
    </row>
    <row r="555" spans="10:11" ht="12.75" customHeight="1" x14ac:dyDescent="0.2">
      <c r="J555" s="53"/>
      <c r="K555" s="53">
        <f t="shared" si="60"/>
        <v>0</v>
      </c>
    </row>
    <row r="556" spans="10:11" ht="12.75" customHeight="1" x14ac:dyDescent="0.2">
      <c r="J556" s="53"/>
      <c r="K556" s="53">
        <f t="shared" si="60"/>
        <v>0</v>
      </c>
    </row>
    <row r="557" spans="10:11" ht="12.75" customHeight="1" x14ac:dyDescent="0.2">
      <c r="J557" s="53"/>
      <c r="K557" s="53">
        <f t="shared" si="60"/>
        <v>0</v>
      </c>
    </row>
    <row r="558" spans="10:11" ht="12.75" customHeight="1" x14ac:dyDescent="0.2">
      <c r="J558" s="53"/>
      <c r="K558" s="53">
        <f t="shared" si="60"/>
        <v>0</v>
      </c>
    </row>
    <row r="559" spans="10:11" ht="12.75" customHeight="1" x14ac:dyDescent="0.2">
      <c r="J559" s="53"/>
      <c r="K559" s="53">
        <f t="shared" si="60"/>
        <v>0</v>
      </c>
    </row>
    <row r="560" spans="10:11" ht="12.75" customHeight="1" x14ac:dyDescent="0.2">
      <c r="J560" s="53"/>
      <c r="K560" s="53">
        <f t="shared" si="60"/>
        <v>0</v>
      </c>
    </row>
    <row r="561" spans="10:11" ht="12.75" customHeight="1" x14ac:dyDescent="0.2">
      <c r="J561" s="53"/>
      <c r="K561" s="53">
        <f t="shared" si="60"/>
        <v>0</v>
      </c>
    </row>
    <row r="562" spans="10:11" ht="12.75" customHeight="1" x14ac:dyDescent="0.2">
      <c r="J562" s="53"/>
      <c r="K562" s="53">
        <f t="shared" si="60"/>
        <v>0</v>
      </c>
    </row>
    <row r="563" spans="10:11" ht="12.75" customHeight="1" x14ac:dyDescent="0.2">
      <c r="J563" s="53"/>
      <c r="K563" s="53">
        <f t="shared" si="60"/>
        <v>0</v>
      </c>
    </row>
    <row r="564" spans="10:11" ht="12.75" customHeight="1" x14ac:dyDescent="0.2">
      <c r="J564" s="53"/>
      <c r="K564" s="53">
        <f t="shared" si="60"/>
        <v>0</v>
      </c>
    </row>
    <row r="565" spans="10:11" ht="12.75" customHeight="1" x14ac:dyDescent="0.2">
      <c r="J565" s="53"/>
      <c r="K565" s="53">
        <f t="shared" si="60"/>
        <v>0</v>
      </c>
    </row>
    <row r="566" spans="10:11" ht="12.75" customHeight="1" x14ac:dyDescent="0.2">
      <c r="J566" s="53"/>
      <c r="K566" s="53">
        <f t="shared" si="60"/>
        <v>0</v>
      </c>
    </row>
    <row r="567" spans="10:11" ht="12.75" customHeight="1" x14ac:dyDescent="0.2">
      <c r="J567" s="53"/>
      <c r="K567" s="53">
        <f t="shared" si="60"/>
        <v>0</v>
      </c>
    </row>
    <row r="568" spans="10:11" ht="12.75" customHeight="1" x14ac:dyDescent="0.2">
      <c r="J568" s="53"/>
      <c r="K568" s="53">
        <f t="shared" si="60"/>
        <v>0</v>
      </c>
    </row>
    <row r="569" spans="10:11" ht="12.75" customHeight="1" x14ac:dyDescent="0.2">
      <c r="J569" s="53"/>
      <c r="K569" s="53">
        <f t="shared" si="60"/>
        <v>0</v>
      </c>
    </row>
    <row r="570" spans="10:11" ht="12.75" customHeight="1" x14ac:dyDescent="0.2">
      <c r="J570" s="53"/>
      <c r="K570" s="53">
        <f t="shared" si="60"/>
        <v>0</v>
      </c>
    </row>
    <row r="571" spans="10:11" ht="12.75" customHeight="1" x14ac:dyDescent="0.2">
      <c r="J571" s="53"/>
      <c r="K571" s="53">
        <f t="shared" si="60"/>
        <v>0</v>
      </c>
    </row>
    <row r="572" spans="10:11" ht="12.75" customHeight="1" x14ac:dyDescent="0.2">
      <c r="J572" s="53"/>
      <c r="K572" s="53">
        <f t="shared" si="60"/>
        <v>0</v>
      </c>
    </row>
    <row r="573" spans="10:11" ht="12.75" customHeight="1" x14ac:dyDescent="0.2">
      <c r="J573" s="53"/>
      <c r="K573" s="53">
        <f t="shared" si="60"/>
        <v>0</v>
      </c>
    </row>
    <row r="574" spans="10:11" ht="12.75" customHeight="1" x14ac:dyDescent="0.2">
      <c r="J574" s="53"/>
      <c r="K574" s="53">
        <f t="shared" si="60"/>
        <v>0</v>
      </c>
    </row>
    <row r="575" spans="10:11" ht="12.75" customHeight="1" x14ac:dyDescent="0.2">
      <c r="J575" s="53"/>
      <c r="K575" s="53">
        <f t="shared" si="60"/>
        <v>0</v>
      </c>
    </row>
    <row r="576" spans="10:11" ht="12.75" customHeight="1" x14ac:dyDescent="0.2">
      <c r="J576" s="53"/>
      <c r="K576" s="53">
        <f t="shared" si="60"/>
        <v>0</v>
      </c>
    </row>
    <row r="577" spans="10:11" ht="12.75" customHeight="1" x14ac:dyDescent="0.2">
      <c r="J577" s="53"/>
      <c r="K577" s="53">
        <f t="shared" si="60"/>
        <v>0</v>
      </c>
    </row>
    <row r="578" spans="10:11" ht="12.75" customHeight="1" x14ac:dyDescent="0.2">
      <c r="J578" s="53"/>
      <c r="K578" s="53">
        <f t="shared" si="60"/>
        <v>0</v>
      </c>
    </row>
    <row r="579" spans="10:11" ht="12.75" customHeight="1" x14ac:dyDescent="0.2">
      <c r="J579" s="53"/>
      <c r="K579" s="53">
        <f t="shared" si="60"/>
        <v>0</v>
      </c>
    </row>
    <row r="580" spans="10:11" ht="12.75" customHeight="1" x14ac:dyDescent="0.2">
      <c r="J580" s="53"/>
      <c r="K580" s="53">
        <f t="shared" si="60"/>
        <v>0</v>
      </c>
    </row>
    <row r="581" spans="10:11" ht="12.75" customHeight="1" x14ac:dyDescent="0.2">
      <c r="J581" s="53"/>
      <c r="K581" s="53">
        <f t="shared" si="60"/>
        <v>0</v>
      </c>
    </row>
    <row r="582" spans="10:11" ht="12.75" customHeight="1" x14ac:dyDescent="0.2">
      <c r="J582" s="53"/>
      <c r="K582" s="53">
        <f t="shared" si="60"/>
        <v>0</v>
      </c>
    </row>
    <row r="583" spans="10:11" ht="12.75" customHeight="1" x14ac:dyDescent="0.2">
      <c r="J583" s="53"/>
      <c r="K583" s="53">
        <f t="shared" si="60"/>
        <v>0</v>
      </c>
    </row>
    <row r="584" spans="10:11" ht="12.75" customHeight="1" x14ac:dyDescent="0.2">
      <c r="J584" s="53"/>
      <c r="K584" s="53">
        <f t="shared" si="60"/>
        <v>0</v>
      </c>
    </row>
    <row r="585" spans="10:11" ht="12.75" customHeight="1" x14ac:dyDescent="0.2">
      <c r="J585" s="53"/>
      <c r="K585" s="53">
        <f t="shared" si="60"/>
        <v>0</v>
      </c>
    </row>
    <row r="586" spans="10:11" ht="12.75" customHeight="1" x14ac:dyDescent="0.2">
      <c r="J586" s="53"/>
      <c r="K586" s="53">
        <f t="shared" si="60"/>
        <v>0</v>
      </c>
    </row>
    <row r="587" spans="10:11" ht="12.75" customHeight="1" x14ac:dyDescent="0.2">
      <c r="J587" s="53"/>
      <c r="K587" s="53">
        <f t="shared" si="60"/>
        <v>0</v>
      </c>
    </row>
    <row r="588" spans="10:11" ht="12.75" customHeight="1" x14ac:dyDescent="0.2">
      <c r="J588" s="53"/>
      <c r="K588" s="53">
        <f t="shared" si="60"/>
        <v>0</v>
      </c>
    </row>
    <row r="589" spans="10:11" ht="12.75" customHeight="1" x14ac:dyDescent="0.2">
      <c r="J589" s="53"/>
      <c r="K589" s="53">
        <f t="shared" si="60"/>
        <v>0</v>
      </c>
    </row>
    <row r="590" spans="10:11" ht="12.75" customHeight="1" x14ac:dyDescent="0.2">
      <c r="J590" s="53"/>
      <c r="K590" s="53">
        <f t="shared" si="60"/>
        <v>0</v>
      </c>
    </row>
    <row r="591" spans="10:11" ht="12.75" customHeight="1" x14ac:dyDescent="0.2">
      <c r="J591" s="53"/>
      <c r="K591" s="53">
        <f t="shared" si="60"/>
        <v>0</v>
      </c>
    </row>
    <row r="592" spans="10:11" ht="12.75" customHeight="1" x14ac:dyDescent="0.2">
      <c r="J592" s="53"/>
      <c r="K592" s="53">
        <f t="shared" si="60"/>
        <v>0</v>
      </c>
    </row>
    <row r="593" spans="10:11" ht="12.75" customHeight="1" x14ac:dyDescent="0.2">
      <c r="J593" s="53"/>
      <c r="K593" s="53">
        <f t="shared" si="60"/>
        <v>0</v>
      </c>
    </row>
    <row r="594" spans="10:11" ht="12.75" customHeight="1" x14ac:dyDescent="0.2">
      <c r="J594" s="53"/>
      <c r="K594" s="53">
        <f t="shared" si="60"/>
        <v>0</v>
      </c>
    </row>
    <row r="595" spans="10:11" ht="12.75" customHeight="1" x14ac:dyDescent="0.2">
      <c r="J595" s="53"/>
      <c r="K595" s="53">
        <f t="shared" si="60"/>
        <v>0</v>
      </c>
    </row>
    <row r="596" spans="10:11" ht="12.75" customHeight="1" x14ac:dyDescent="0.2">
      <c r="J596" s="53"/>
      <c r="K596" s="53">
        <f t="shared" ref="K596:K659" si="61">IF(J597="",0,J597)</f>
        <v>0</v>
      </c>
    </row>
    <row r="597" spans="10:11" ht="12.75" customHeight="1" x14ac:dyDescent="0.2">
      <c r="J597" s="53"/>
      <c r="K597" s="53">
        <f t="shared" si="61"/>
        <v>0</v>
      </c>
    </row>
    <row r="598" spans="10:11" ht="12.75" customHeight="1" x14ac:dyDescent="0.2">
      <c r="J598" s="53"/>
      <c r="K598" s="53">
        <f t="shared" si="61"/>
        <v>0</v>
      </c>
    </row>
    <row r="599" spans="10:11" ht="12.75" customHeight="1" x14ac:dyDescent="0.2">
      <c r="J599" s="53"/>
      <c r="K599" s="53">
        <f t="shared" si="61"/>
        <v>0</v>
      </c>
    </row>
    <row r="600" spans="10:11" ht="12.75" customHeight="1" x14ac:dyDescent="0.2">
      <c r="J600" s="53"/>
      <c r="K600" s="53">
        <f t="shared" si="61"/>
        <v>0</v>
      </c>
    </row>
    <row r="601" spans="10:11" ht="12.75" customHeight="1" x14ac:dyDescent="0.2">
      <c r="J601" s="53"/>
      <c r="K601" s="53">
        <f t="shared" si="61"/>
        <v>0</v>
      </c>
    </row>
    <row r="602" spans="10:11" ht="12.75" customHeight="1" x14ac:dyDescent="0.2">
      <c r="J602" s="53"/>
      <c r="K602" s="53">
        <f t="shared" si="61"/>
        <v>0</v>
      </c>
    </row>
    <row r="603" spans="10:11" ht="12.75" customHeight="1" x14ac:dyDescent="0.2">
      <c r="J603" s="53"/>
      <c r="K603" s="53">
        <f t="shared" si="61"/>
        <v>0</v>
      </c>
    </row>
    <row r="604" spans="10:11" ht="12.75" customHeight="1" x14ac:dyDescent="0.2">
      <c r="J604" s="53"/>
      <c r="K604" s="53">
        <f t="shared" si="61"/>
        <v>0</v>
      </c>
    </row>
    <row r="605" spans="10:11" ht="12.75" customHeight="1" x14ac:dyDescent="0.2">
      <c r="J605" s="53"/>
      <c r="K605" s="53">
        <f t="shared" si="61"/>
        <v>0</v>
      </c>
    </row>
    <row r="606" spans="10:11" ht="12.75" customHeight="1" x14ac:dyDescent="0.2">
      <c r="J606" s="53"/>
      <c r="K606" s="53">
        <f t="shared" si="61"/>
        <v>0</v>
      </c>
    </row>
    <row r="607" spans="10:11" ht="12.75" customHeight="1" x14ac:dyDescent="0.2">
      <c r="J607" s="53"/>
      <c r="K607" s="53">
        <f t="shared" si="61"/>
        <v>0</v>
      </c>
    </row>
    <row r="608" spans="10:11" ht="12.75" customHeight="1" x14ac:dyDescent="0.2">
      <c r="J608" s="53"/>
      <c r="K608" s="53">
        <f t="shared" si="61"/>
        <v>0</v>
      </c>
    </row>
    <row r="609" spans="10:11" ht="12.75" customHeight="1" x14ac:dyDescent="0.2">
      <c r="J609" s="53"/>
      <c r="K609" s="53">
        <f t="shared" si="61"/>
        <v>0</v>
      </c>
    </row>
    <row r="610" spans="10:11" ht="12.75" customHeight="1" x14ac:dyDescent="0.2">
      <c r="J610" s="53"/>
      <c r="K610" s="53">
        <f t="shared" si="61"/>
        <v>0</v>
      </c>
    </row>
    <row r="611" spans="10:11" ht="12.75" customHeight="1" x14ac:dyDescent="0.2">
      <c r="J611" s="53"/>
      <c r="K611" s="53">
        <f t="shared" si="61"/>
        <v>0</v>
      </c>
    </row>
    <row r="612" spans="10:11" ht="12.75" customHeight="1" x14ac:dyDescent="0.2">
      <c r="J612" s="53"/>
      <c r="K612" s="53">
        <f t="shared" si="61"/>
        <v>0</v>
      </c>
    </row>
    <row r="613" spans="10:11" ht="12.75" customHeight="1" x14ac:dyDescent="0.2">
      <c r="J613" s="53"/>
      <c r="K613" s="53">
        <f t="shared" si="61"/>
        <v>0</v>
      </c>
    </row>
    <row r="614" spans="10:11" ht="12.75" customHeight="1" x14ac:dyDescent="0.2">
      <c r="J614" s="53"/>
      <c r="K614" s="53">
        <f t="shared" si="61"/>
        <v>0</v>
      </c>
    </row>
    <row r="615" spans="10:11" ht="12.75" customHeight="1" x14ac:dyDescent="0.2">
      <c r="J615" s="53"/>
      <c r="K615" s="53">
        <f t="shared" si="61"/>
        <v>0</v>
      </c>
    </row>
    <row r="616" spans="10:11" ht="12.75" customHeight="1" x14ac:dyDescent="0.2">
      <c r="J616" s="53"/>
      <c r="K616" s="53">
        <f t="shared" si="61"/>
        <v>0</v>
      </c>
    </row>
    <row r="617" spans="10:11" ht="12.75" customHeight="1" x14ac:dyDescent="0.2">
      <c r="J617" s="53"/>
      <c r="K617" s="53">
        <f t="shared" si="61"/>
        <v>0</v>
      </c>
    </row>
    <row r="618" spans="10:11" ht="12.75" customHeight="1" x14ac:dyDescent="0.2">
      <c r="J618" s="53"/>
      <c r="K618" s="53">
        <f t="shared" si="61"/>
        <v>0</v>
      </c>
    </row>
    <row r="619" spans="10:11" ht="12.75" customHeight="1" x14ac:dyDescent="0.2">
      <c r="J619" s="53"/>
      <c r="K619" s="53">
        <f t="shared" si="61"/>
        <v>0</v>
      </c>
    </row>
    <row r="620" spans="10:11" ht="12.75" customHeight="1" x14ac:dyDescent="0.2">
      <c r="J620" s="53"/>
      <c r="K620" s="53">
        <f t="shared" si="61"/>
        <v>0</v>
      </c>
    </row>
    <row r="621" spans="10:11" ht="12.75" customHeight="1" x14ac:dyDescent="0.2">
      <c r="J621" s="53"/>
      <c r="K621" s="53">
        <f t="shared" si="61"/>
        <v>0</v>
      </c>
    </row>
    <row r="622" spans="10:11" ht="12.75" customHeight="1" x14ac:dyDescent="0.2">
      <c r="J622" s="53"/>
      <c r="K622" s="53">
        <f t="shared" si="61"/>
        <v>0</v>
      </c>
    </row>
    <row r="623" spans="10:11" ht="12.75" customHeight="1" x14ac:dyDescent="0.2">
      <c r="J623" s="53"/>
      <c r="K623" s="53">
        <f t="shared" si="61"/>
        <v>0</v>
      </c>
    </row>
    <row r="624" spans="10:11" ht="12.75" customHeight="1" x14ac:dyDescent="0.2">
      <c r="J624" s="53"/>
      <c r="K624" s="53">
        <f t="shared" si="61"/>
        <v>0</v>
      </c>
    </row>
    <row r="625" spans="10:11" ht="12.75" customHeight="1" x14ac:dyDescent="0.2">
      <c r="J625" s="53"/>
      <c r="K625" s="53">
        <f t="shared" si="61"/>
        <v>0</v>
      </c>
    </row>
    <row r="626" spans="10:11" ht="12.75" customHeight="1" x14ac:dyDescent="0.2">
      <c r="J626" s="53"/>
      <c r="K626" s="53">
        <f t="shared" si="61"/>
        <v>0</v>
      </c>
    </row>
    <row r="627" spans="10:11" ht="12.75" customHeight="1" x14ac:dyDescent="0.2">
      <c r="J627" s="53"/>
      <c r="K627" s="53">
        <f t="shared" si="61"/>
        <v>0</v>
      </c>
    </row>
    <row r="628" spans="10:11" ht="12.75" customHeight="1" x14ac:dyDescent="0.2">
      <c r="J628" s="53"/>
      <c r="K628" s="53">
        <f t="shared" si="61"/>
        <v>0</v>
      </c>
    </row>
    <row r="629" spans="10:11" ht="12.75" customHeight="1" x14ac:dyDescent="0.2">
      <c r="J629" s="53"/>
      <c r="K629" s="53">
        <f t="shared" si="61"/>
        <v>0</v>
      </c>
    </row>
    <row r="630" spans="10:11" ht="12.75" customHeight="1" x14ac:dyDescent="0.2">
      <c r="J630" s="53"/>
      <c r="K630" s="53">
        <f t="shared" si="61"/>
        <v>0</v>
      </c>
    </row>
    <row r="631" spans="10:11" ht="12.75" customHeight="1" x14ac:dyDescent="0.2">
      <c r="J631" s="53"/>
      <c r="K631" s="53">
        <f t="shared" si="61"/>
        <v>0</v>
      </c>
    </row>
    <row r="632" spans="10:11" ht="12.75" customHeight="1" x14ac:dyDescent="0.2">
      <c r="J632" s="53"/>
      <c r="K632" s="53">
        <f t="shared" si="61"/>
        <v>0</v>
      </c>
    </row>
    <row r="633" spans="10:11" ht="12.75" customHeight="1" x14ac:dyDescent="0.2">
      <c r="J633" s="53"/>
      <c r="K633" s="53">
        <f t="shared" si="61"/>
        <v>0</v>
      </c>
    </row>
    <row r="634" spans="10:11" ht="12.75" customHeight="1" x14ac:dyDescent="0.2">
      <c r="J634" s="53"/>
      <c r="K634" s="53">
        <f t="shared" si="61"/>
        <v>0</v>
      </c>
    </row>
    <row r="635" spans="10:11" ht="12.75" customHeight="1" x14ac:dyDescent="0.2">
      <c r="J635" s="53"/>
      <c r="K635" s="53">
        <f t="shared" si="61"/>
        <v>0</v>
      </c>
    </row>
    <row r="636" spans="10:11" ht="12.75" customHeight="1" x14ac:dyDescent="0.2">
      <c r="J636" s="53"/>
      <c r="K636" s="53">
        <f t="shared" si="61"/>
        <v>0</v>
      </c>
    </row>
    <row r="637" spans="10:11" ht="12.75" customHeight="1" x14ac:dyDescent="0.2">
      <c r="J637" s="53"/>
      <c r="K637" s="53">
        <f t="shared" si="61"/>
        <v>0</v>
      </c>
    </row>
    <row r="638" spans="10:11" ht="12.75" customHeight="1" x14ac:dyDescent="0.2">
      <c r="J638" s="53"/>
      <c r="K638" s="53">
        <f t="shared" si="61"/>
        <v>0</v>
      </c>
    </row>
    <row r="639" spans="10:11" ht="12.75" customHeight="1" x14ac:dyDescent="0.2">
      <c r="J639" s="53"/>
      <c r="K639" s="53">
        <f t="shared" si="61"/>
        <v>0</v>
      </c>
    </row>
    <row r="640" spans="10:11" ht="12.75" customHeight="1" x14ac:dyDescent="0.2">
      <c r="J640" s="53"/>
      <c r="K640" s="53">
        <f t="shared" si="61"/>
        <v>0</v>
      </c>
    </row>
    <row r="641" spans="10:11" ht="12.75" customHeight="1" x14ac:dyDescent="0.2">
      <c r="J641" s="53"/>
      <c r="K641" s="53">
        <f t="shared" si="61"/>
        <v>0</v>
      </c>
    </row>
    <row r="642" spans="10:11" ht="12.75" customHeight="1" x14ac:dyDescent="0.2">
      <c r="J642" s="53"/>
      <c r="K642" s="53">
        <f t="shared" si="61"/>
        <v>0</v>
      </c>
    </row>
    <row r="643" spans="10:11" ht="12.75" customHeight="1" x14ac:dyDescent="0.2">
      <c r="J643" s="53"/>
      <c r="K643" s="53">
        <f t="shared" si="61"/>
        <v>0</v>
      </c>
    </row>
    <row r="644" spans="10:11" ht="12.75" customHeight="1" x14ac:dyDescent="0.2">
      <c r="J644" s="53"/>
      <c r="K644" s="53">
        <f t="shared" si="61"/>
        <v>0</v>
      </c>
    </row>
    <row r="645" spans="10:11" ht="12.75" customHeight="1" x14ac:dyDescent="0.2">
      <c r="J645" s="53"/>
      <c r="K645" s="53">
        <f t="shared" si="61"/>
        <v>0</v>
      </c>
    </row>
    <row r="646" spans="10:11" ht="12.75" customHeight="1" x14ac:dyDescent="0.2">
      <c r="J646" s="53"/>
      <c r="K646" s="53">
        <f t="shared" si="61"/>
        <v>0</v>
      </c>
    </row>
    <row r="647" spans="10:11" ht="12.75" customHeight="1" x14ac:dyDescent="0.2">
      <c r="J647" s="53"/>
      <c r="K647" s="53">
        <f t="shared" si="61"/>
        <v>0</v>
      </c>
    </row>
    <row r="648" spans="10:11" ht="12.75" customHeight="1" x14ac:dyDescent="0.2">
      <c r="J648" s="53"/>
      <c r="K648" s="53">
        <f t="shared" si="61"/>
        <v>0</v>
      </c>
    </row>
    <row r="649" spans="10:11" ht="12.75" customHeight="1" x14ac:dyDescent="0.2">
      <c r="J649" s="53"/>
      <c r="K649" s="53">
        <f t="shared" si="61"/>
        <v>0</v>
      </c>
    </row>
    <row r="650" spans="10:11" ht="12.75" customHeight="1" x14ac:dyDescent="0.2">
      <c r="J650" s="53"/>
      <c r="K650" s="53">
        <f t="shared" si="61"/>
        <v>0</v>
      </c>
    </row>
    <row r="651" spans="10:11" ht="12.75" customHeight="1" x14ac:dyDescent="0.2">
      <c r="J651" s="53"/>
      <c r="K651" s="53">
        <f t="shared" si="61"/>
        <v>0</v>
      </c>
    </row>
    <row r="652" spans="10:11" ht="12.75" customHeight="1" x14ac:dyDescent="0.2">
      <c r="J652" s="53"/>
      <c r="K652" s="53">
        <f t="shared" si="61"/>
        <v>0</v>
      </c>
    </row>
    <row r="653" spans="10:11" ht="12.75" customHeight="1" x14ac:dyDescent="0.2">
      <c r="J653" s="53"/>
      <c r="K653" s="53">
        <f t="shared" si="61"/>
        <v>0</v>
      </c>
    </row>
    <row r="654" spans="10:11" ht="12.75" customHeight="1" x14ac:dyDescent="0.2">
      <c r="J654" s="53"/>
      <c r="K654" s="53">
        <f t="shared" si="61"/>
        <v>0</v>
      </c>
    </row>
    <row r="655" spans="10:11" ht="12.75" customHeight="1" x14ac:dyDescent="0.2">
      <c r="J655" s="53"/>
      <c r="K655" s="53">
        <f t="shared" si="61"/>
        <v>0</v>
      </c>
    </row>
    <row r="656" spans="10:11" ht="12.75" customHeight="1" x14ac:dyDescent="0.2">
      <c r="J656" s="53"/>
      <c r="K656" s="53">
        <f t="shared" si="61"/>
        <v>0</v>
      </c>
    </row>
    <row r="657" spans="10:11" ht="12.75" customHeight="1" x14ac:dyDescent="0.2">
      <c r="J657" s="53"/>
      <c r="K657" s="53">
        <f t="shared" si="61"/>
        <v>0</v>
      </c>
    </row>
    <row r="658" spans="10:11" ht="12.75" customHeight="1" x14ac:dyDescent="0.2">
      <c r="J658" s="53"/>
      <c r="K658" s="53">
        <f t="shared" si="61"/>
        <v>0</v>
      </c>
    </row>
    <row r="659" spans="10:11" ht="12.75" customHeight="1" x14ac:dyDescent="0.2">
      <c r="J659" s="53"/>
      <c r="K659" s="53">
        <f t="shared" si="61"/>
        <v>0</v>
      </c>
    </row>
    <row r="660" spans="10:11" ht="12.75" customHeight="1" x14ac:dyDescent="0.2">
      <c r="J660" s="53"/>
      <c r="K660" s="53">
        <f t="shared" ref="K660:K665" si="62">IF(J661="",0,J661)</f>
        <v>0</v>
      </c>
    </row>
    <row r="661" spans="10:11" ht="12.75" customHeight="1" x14ac:dyDescent="0.2">
      <c r="J661" s="53"/>
      <c r="K661" s="53">
        <f t="shared" si="62"/>
        <v>0</v>
      </c>
    </row>
    <row r="662" spans="10:11" ht="12.75" customHeight="1" x14ac:dyDescent="0.2">
      <c r="J662" s="53"/>
      <c r="K662" s="53">
        <f t="shared" si="62"/>
        <v>0</v>
      </c>
    </row>
    <row r="663" spans="10:11" ht="12.75" customHeight="1" x14ac:dyDescent="0.2">
      <c r="J663" s="53"/>
      <c r="K663" s="53">
        <f t="shared" si="62"/>
        <v>0</v>
      </c>
    </row>
    <row r="664" spans="10:11" ht="12.75" customHeight="1" x14ac:dyDescent="0.2">
      <c r="J664" s="53"/>
      <c r="K664" s="53">
        <f t="shared" si="62"/>
        <v>0</v>
      </c>
    </row>
    <row r="665" spans="10:11" ht="12.75" customHeight="1" x14ac:dyDescent="0.2">
      <c r="J665" s="53"/>
      <c r="K665" s="53">
        <f t="shared" si="62"/>
        <v>0</v>
      </c>
    </row>
    <row r="666" spans="10:11" ht="12.75" customHeight="1" x14ac:dyDescent="0.2">
      <c r="J666" s="53"/>
      <c r="K666" s="53">
        <f>+J667</f>
        <v>0</v>
      </c>
    </row>
    <row r="667" spans="10:11" ht="12.75" customHeight="1" x14ac:dyDescent="0.2">
      <c r="J667" s="53"/>
      <c r="K667" s="53">
        <f>+J668</f>
        <v>0</v>
      </c>
    </row>
    <row r="668" spans="10:11" ht="12.75" customHeight="1" x14ac:dyDescent="0.2">
      <c r="J668" s="53"/>
      <c r="K668" s="53">
        <f t="shared" ref="K668:K731" si="63">+J669</f>
        <v>0</v>
      </c>
    </row>
    <row r="669" spans="10:11" ht="12.75" customHeight="1" x14ac:dyDescent="0.2">
      <c r="J669" s="53"/>
      <c r="K669" s="53">
        <f t="shared" si="63"/>
        <v>0</v>
      </c>
    </row>
    <row r="670" spans="10:11" ht="12.75" customHeight="1" x14ac:dyDescent="0.2">
      <c r="J670" s="53"/>
      <c r="K670" s="53">
        <f t="shared" si="63"/>
        <v>0</v>
      </c>
    </row>
    <row r="671" spans="10:11" ht="12.75" customHeight="1" x14ac:dyDescent="0.2">
      <c r="J671" s="53"/>
      <c r="K671" s="53">
        <f t="shared" si="63"/>
        <v>0</v>
      </c>
    </row>
    <row r="672" spans="10:11" ht="12.75" customHeight="1" x14ac:dyDescent="0.2">
      <c r="J672" s="53"/>
      <c r="K672" s="53">
        <f t="shared" si="63"/>
        <v>0</v>
      </c>
    </row>
    <row r="673" spans="10:11" ht="12.75" customHeight="1" x14ac:dyDescent="0.2">
      <c r="J673" s="53"/>
      <c r="K673" s="53">
        <f t="shared" si="63"/>
        <v>0</v>
      </c>
    </row>
    <row r="674" spans="10:11" ht="12.75" customHeight="1" x14ac:dyDescent="0.2">
      <c r="J674" s="53"/>
      <c r="K674" s="53">
        <f t="shared" si="63"/>
        <v>0</v>
      </c>
    </row>
    <row r="675" spans="10:11" ht="12.75" customHeight="1" x14ac:dyDescent="0.2">
      <c r="J675" s="53"/>
      <c r="K675" s="53">
        <f t="shared" si="63"/>
        <v>0</v>
      </c>
    </row>
    <row r="676" spans="10:11" ht="12.75" customHeight="1" x14ac:dyDescent="0.2">
      <c r="J676" s="53"/>
      <c r="K676" s="53">
        <f t="shared" si="63"/>
        <v>0</v>
      </c>
    </row>
    <row r="677" spans="10:11" ht="12.75" customHeight="1" x14ac:dyDescent="0.2">
      <c r="J677" s="53"/>
      <c r="K677" s="53">
        <f t="shared" si="63"/>
        <v>0</v>
      </c>
    </row>
    <row r="678" spans="10:11" ht="12.75" customHeight="1" x14ac:dyDescent="0.2">
      <c r="J678" s="53"/>
      <c r="K678" s="53">
        <f t="shared" si="63"/>
        <v>0</v>
      </c>
    </row>
    <row r="679" spans="10:11" ht="12.75" customHeight="1" x14ac:dyDescent="0.2">
      <c r="J679" s="53"/>
      <c r="K679" s="53">
        <f t="shared" si="63"/>
        <v>0</v>
      </c>
    </row>
    <row r="680" spans="10:11" ht="12.75" customHeight="1" x14ac:dyDescent="0.2">
      <c r="J680" s="53"/>
      <c r="K680" s="53">
        <f t="shared" si="63"/>
        <v>0</v>
      </c>
    </row>
    <row r="681" spans="10:11" ht="12.75" customHeight="1" x14ac:dyDescent="0.2">
      <c r="J681" s="53"/>
      <c r="K681" s="53">
        <f t="shared" si="63"/>
        <v>0</v>
      </c>
    </row>
    <row r="682" spans="10:11" ht="12.75" customHeight="1" x14ac:dyDescent="0.2">
      <c r="J682" s="53"/>
      <c r="K682" s="53">
        <f t="shared" si="63"/>
        <v>0</v>
      </c>
    </row>
    <row r="683" spans="10:11" ht="12.75" customHeight="1" x14ac:dyDescent="0.2">
      <c r="J683" s="53"/>
      <c r="K683" s="53">
        <f t="shared" si="63"/>
        <v>0</v>
      </c>
    </row>
    <row r="684" spans="10:11" ht="12.75" customHeight="1" x14ac:dyDescent="0.2">
      <c r="J684" s="53"/>
      <c r="K684" s="53">
        <f t="shared" si="63"/>
        <v>0</v>
      </c>
    </row>
    <row r="685" spans="10:11" ht="12.75" customHeight="1" x14ac:dyDescent="0.2">
      <c r="J685" s="53"/>
      <c r="K685" s="53">
        <f t="shared" si="63"/>
        <v>0</v>
      </c>
    </row>
    <row r="686" spans="10:11" ht="12.75" customHeight="1" x14ac:dyDescent="0.2">
      <c r="J686" s="53"/>
      <c r="K686" s="53">
        <f t="shared" si="63"/>
        <v>0</v>
      </c>
    </row>
    <row r="687" spans="10:11" ht="12.75" customHeight="1" x14ac:dyDescent="0.2">
      <c r="J687" s="53"/>
      <c r="K687" s="53">
        <f t="shared" si="63"/>
        <v>0</v>
      </c>
    </row>
    <row r="688" spans="10:11" ht="12.75" customHeight="1" x14ac:dyDescent="0.2">
      <c r="J688" s="53"/>
      <c r="K688" s="53">
        <f t="shared" si="63"/>
        <v>0</v>
      </c>
    </row>
    <row r="689" spans="10:11" ht="12.75" customHeight="1" x14ac:dyDescent="0.2">
      <c r="J689" s="53"/>
      <c r="K689" s="53">
        <f t="shared" si="63"/>
        <v>0</v>
      </c>
    </row>
    <row r="690" spans="10:11" ht="12.75" customHeight="1" x14ac:dyDescent="0.2">
      <c r="J690" s="53"/>
      <c r="K690" s="53">
        <f t="shared" si="63"/>
        <v>0</v>
      </c>
    </row>
    <row r="691" spans="10:11" ht="12.75" customHeight="1" x14ac:dyDescent="0.2">
      <c r="J691" s="53"/>
      <c r="K691" s="53">
        <f t="shared" si="63"/>
        <v>0</v>
      </c>
    </row>
    <row r="692" spans="10:11" ht="12.75" customHeight="1" x14ac:dyDescent="0.2">
      <c r="J692" s="53"/>
      <c r="K692" s="53">
        <f t="shared" si="63"/>
        <v>0</v>
      </c>
    </row>
    <row r="693" spans="10:11" ht="12.75" customHeight="1" x14ac:dyDescent="0.2">
      <c r="J693" s="53"/>
      <c r="K693" s="53">
        <f t="shared" si="63"/>
        <v>0</v>
      </c>
    </row>
    <row r="694" spans="10:11" ht="12.75" customHeight="1" x14ac:dyDescent="0.2">
      <c r="J694" s="53"/>
      <c r="K694" s="53">
        <f t="shared" si="63"/>
        <v>0</v>
      </c>
    </row>
    <row r="695" spans="10:11" ht="12.75" customHeight="1" x14ac:dyDescent="0.2">
      <c r="J695" s="53"/>
      <c r="K695" s="53">
        <f t="shared" si="63"/>
        <v>0</v>
      </c>
    </row>
    <row r="696" spans="10:11" ht="12.75" customHeight="1" x14ac:dyDescent="0.2">
      <c r="J696" s="53"/>
      <c r="K696" s="53">
        <f t="shared" si="63"/>
        <v>0</v>
      </c>
    </row>
    <row r="697" spans="10:11" ht="12.75" customHeight="1" x14ac:dyDescent="0.2">
      <c r="J697" s="53"/>
      <c r="K697" s="53">
        <f t="shared" si="63"/>
        <v>0</v>
      </c>
    </row>
    <row r="698" spans="10:11" ht="12.75" customHeight="1" x14ac:dyDescent="0.2">
      <c r="J698" s="53"/>
      <c r="K698" s="53">
        <f t="shared" si="63"/>
        <v>0</v>
      </c>
    </row>
    <row r="699" spans="10:11" ht="12.75" customHeight="1" x14ac:dyDescent="0.2">
      <c r="J699" s="53"/>
      <c r="K699" s="53">
        <f t="shared" si="63"/>
        <v>0</v>
      </c>
    </row>
    <row r="700" spans="10:11" ht="12.75" customHeight="1" x14ac:dyDescent="0.2">
      <c r="J700" s="53"/>
      <c r="K700" s="53">
        <f t="shared" si="63"/>
        <v>0</v>
      </c>
    </row>
    <row r="701" spans="10:11" ht="12.75" customHeight="1" x14ac:dyDescent="0.2">
      <c r="J701" s="53"/>
      <c r="K701" s="53">
        <f t="shared" si="63"/>
        <v>0</v>
      </c>
    </row>
    <row r="702" spans="10:11" ht="12.75" customHeight="1" x14ac:dyDescent="0.2">
      <c r="J702" s="53"/>
      <c r="K702" s="53">
        <f t="shared" si="63"/>
        <v>0</v>
      </c>
    </row>
    <row r="703" spans="10:11" ht="12.75" customHeight="1" x14ac:dyDescent="0.2">
      <c r="J703" s="53"/>
      <c r="K703" s="53">
        <f t="shared" si="63"/>
        <v>0</v>
      </c>
    </row>
    <row r="704" spans="10:11" ht="12.75" customHeight="1" x14ac:dyDescent="0.2">
      <c r="J704" s="53"/>
      <c r="K704" s="53">
        <f t="shared" si="63"/>
        <v>0</v>
      </c>
    </row>
    <row r="705" spans="10:11" ht="12.75" customHeight="1" x14ac:dyDescent="0.2">
      <c r="J705" s="53"/>
      <c r="K705" s="53">
        <f t="shared" si="63"/>
        <v>0</v>
      </c>
    </row>
    <row r="706" spans="10:11" ht="12.75" customHeight="1" x14ac:dyDescent="0.2">
      <c r="J706" s="53"/>
      <c r="K706" s="53">
        <f t="shared" si="63"/>
        <v>0</v>
      </c>
    </row>
    <row r="707" spans="10:11" ht="12.75" customHeight="1" x14ac:dyDescent="0.2">
      <c r="J707" s="53"/>
      <c r="K707" s="53">
        <f t="shared" si="63"/>
        <v>0</v>
      </c>
    </row>
    <row r="708" spans="10:11" ht="12.75" customHeight="1" x14ac:dyDescent="0.2">
      <c r="J708" s="53"/>
      <c r="K708" s="53">
        <f t="shared" si="63"/>
        <v>0</v>
      </c>
    </row>
    <row r="709" spans="10:11" ht="12.75" customHeight="1" x14ac:dyDescent="0.2">
      <c r="J709" s="53"/>
      <c r="K709" s="53">
        <f t="shared" si="63"/>
        <v>0</v>
      </c>
    </row>
    <row r="710" spans="10:11" ht="12.75" customHeight="1" x14ac:dyDescent="0.2">
      <c r="J710" s="53"/>
      <c r="K710" s="53">
        <f t="shared" si="63"/>
        <v>0</v>
      </c>
    </row>
    <row r="711" spans="10:11" ht="12.75" customHeight="1" x14ac:dyDescent="0.2">
      <c r="J711" s="53"/>
      <c r="K711" s="53">
        <f t="shared" si="63"/>
        <v>0</v>
      </c>
    </row>
    <row r="712" spans="10:11" ht="12.75" customHeight="1" x14ac:dyDescent="0.2">
      <c r="J712" s="53"/>
      <c r="K712" s="53">
        <f t="shared" si="63"/>
        <v>0</v>
      </c>
    </row>
    <row r="713" spans="10:11" ht="12.75" customHeight="1" x14ac:dyDescent="0.2">
      <c r="J713" s="53"/>
      <c r="K713" s="53">
        <f t="shared" si="63"/>
        <v>0</v>
      </c>
    </row>
    <row r="714" spans="10:11" ht="12.75" customHeight="1" x14ac:dyDescent="0.2">
      <c r="J714" s="53"/>
      <c r="K714" s="53">
        <f t="shared" si="63"/>
        <v>0</v>
      </c>
    </row>
    <row r="715" spans="10:11" ht="12.75" customHeight="1" x14ac:dyDescent="0.2">
      <c r="J715" s="53"/>
      <c r="K715" s="53">
        <f t="shared" si="63"/>
        <v>0</v>
      </c>
    </row>
    <row r="716" spans="10:11" ht="12.75" customHeight="1" x14ac:dyDescent="0.2">
      <c r="J716" s="53"/>
      <c r="K716" s="53">
        <f t="shared" si="63"/>
        <v>0</v>
      </c>
    </row>
    <row r="717" spans="10:11" ht="12.75" customHeight="1" x14ac:dyDescent="0.2">
      <c r="J717" s="53"/>
      <c r="K717" s="53">
        <f t="shared" si="63"/>
        <v>0</v>
      </c>
    </row>
    <row r="718" spans="10:11" ht="12.75" customHeight="1" x14ac:dyDescent="0.2">
      <c r="J718" s="53"/>
      <c r="K718" s="53">
        <f t="shared" si="63"/>
        <v>0</v>
      </c>
    </row>
    <row r="719" spans="10:11" ht="12.75" customHeight="1" x14ac:dyDescent="0.2">
      <c r="J719" s="53"/>
      <c r="K719" s="53">
        <f t="shared" si="63"/>
        <v>0</v>
      </c>
    </row>
    <row r="720" spans="10:11" ht="12.75" customHeight="1" x14ac:dyDescent="0.2">
      <c r="J720" s="53"/>
      <c r="K720" s="53">
        <f t="shared" si="63"/>
        <v>0</v>
      </c>
    </row>
    <row r="721" spans="10:11" ht="12.75" customHeight="1" x14ac:dyDescent="0.2">
      <c r="J721" s="53"/>
      <c r="K721" s="53">
        <f t="shared" si="63"/>
        <v>0</v>
      </c>
    </row>
    <row r="722" spans="10:11" ht="12.75" customHeight="1" x14ac:dyDescent="0.2">
      <c r="J722" s="53"/>
      <c r="K722" s="53">
        <f t="shared" si="63"/>
        <v>0</v>
      </c>
    </row>
    <row r="723" spans="10:11" ht="12.75" customHeight="1" x14ac:dyDescent="0.2">
      <c r="J723" s="53"/>
      <c r="K723" s="53">
        <f t="shared" si="63"/>
        <v>0</v>
      </c>
    </row>
    <row r="724" spans="10:11" ht="12.75" customHeight="1" x14ac:dyDescent="0.2">
      <c r="J724" s="53"/>
      <c r="K724" s="53">
        <f t="shared" si="63"/>
        <v>0</v>
      </c>
    </row>
    <row r="725" spans="10:11" ht="12.75" customHeight="1" x14ac:dyDescent="0.2">
      <c r="J725" s="53"/>
      <c r="K725" s="53">
        <f t="shared" si="63"/>
        <v>0</v>
      </c>
    </row>
    <row r="726" spans="10:11" ht="12.75" customHeight="1" x14ac:dyDescent="0.2">
      <c r="J726" s="53"/>
      <c r="K726" s="53">
        <f t="shared" si="63"/>
        <v>0</v>
      </c>
    </row>
    <row r="727" spans="10:11" ht="12.75" customHeight="1" x14ac:dyDescent="0.2">
      <c r="J727" s="53"/>
      <c r="K727" s="53">
        <f t="shared" si="63"/>
        <v>0</v>
      </c>
    </row>
    <row r="728" spans="10:11" ht="12.75" customHeight="1" x14ac:dyDescent="0.2">
      <c r="J728" s="53"/>
      <c r="K728" s="53">
        <f t="shared" si="63"/>
        <v>0</v>
      </c>
    </row>
    <row r="729" spans="10:11" ht="12.75" customHeight="1" x14ac:dyDescent="0.2">
      <c r="J729" s="53"/>
      <c r="K729" s="53">
        <f t="shared" si="63"/>
        <v>0</v>
      </c>
    </row>
    <row r="730" spans="10:11" ht="12.75" customHeight="1" x14ac:dyDescent="0.2">
      <c r="J730" s="53"/>
      <c r="K730" s="53">
        <f t="shared" si="63"/>
        <v>0</v>
      </c>
    </row>
    <row r="731" spans="10:11" ht="12.75" customHeight="1" x14ac:dyDescent="0.2">
      <c r="J731" s="53"/>
      <c r="K731" s="53">
        <f t="shared" si="63"/>
        <v>0</v>
      </c>
    </row>
    <row r="732" spans="10:11" ht="12.75" customHeight="1" x14ac:dyDescent="0.2">
      <c r="J732" s="53"/>
      <c r="K732" s="53">
        <f t="shared" ref="K732:K795" si="64">+J733</f>
        <v>0</v>
      </c>
    </row>
    <row r="733" spans="10:11" ht="12.75" customHeight="1" x14ac:dyDescent="0.2">
      <c r="J733" s="53"/>
      <c r="K733" s="53">
        <f t="shared" si="64"/>
        <v>0</v>
      </c>
    </row>
    <row r="734" spans="10:11" ht="12.75" customHeight="1" x14ac:dyDescent="0.2">
      <c r="J734" s="53"/>
      <c r="K734" s="53">
        <f t="shared" si="64"/>
        <v>0</v>
      </c>
    </row>
    <row r="735" spans="10:11" ht="12.75" customHeight="1" x14ac:dyDescent="0.2">
      <c r="J735" s="53"/>
      <c r="K735" s="53">
        <f t="shared" si="64"/>
        <v>0</v>
      </c>
    </row>
    <row r="736" spans="10:11" ht="12.75" customHeight="1" x14ac:dyDescent="0.2">
      <c r="J736" s="53"/>
      <c r="K736" s="53">
        <f t="shared" si="64"/>
        <v>0</v>
      </c>
    </row>
    <row r="737" spans="10:11" ht="12.75" customHeight="1" x14ac:dyDescent="0.2">
      <c r="J737" s="53"/>
      <c r="K737" s="53">
        <f t="shared" si="64"/>
        <v>0</v>
      </c>
    </row>
    <row r="738" spans="10:11" ht="12.75" customHeight="1" x14ac:dyDescent="0.2">
      <c r="J738" s="53"/>
      <c r="K738" s="53">
        <f t="shared" si="64"/>
        <v>0</v>
      </c>
    </row>
    <row r="739" spans="10:11" ht="12.75" customHeight="1" x14ac:dyDescent="0.2">
      <c r="J739" s="53"/>
      <c r="K739" s="53">
        <f t="shared" si="64"/>
        <v>0</v>
      </c>
    </row>
    <row r="740" spans="10:11" ht="12.75" customHeight="1" x14ac:dyDescent="0.2">
      <c r="J740" s="53"/>
      <c r="K740" s="53">
        <f t="shared" si="64"/>
        <v>0</v>
      </c>
    </row>
    <row r="741" spans="10:11" ht="12.75" customHeight="1" x14ac:dyDescent="0.2">
      <c r="J741" s="53"/>
      <c r="K741" s="53">
        <f t="shared" si="64"/>
        <v>0</v>
      </c>
    </row>
    <row r="742" spans="10:11" ht="12.75" customHeight="1" x14ac:dyDescent="0.2">
      <c r="J742" s="53"/>
      <c r="K742" s="53">
        <f t="shared" si="64"/>
        <v>0</v>
      </c>
    </row>
    <row r="743" spans="10:11" ht="12.75" customHeight="1" x14ac:dyDescent="0.2">
      <c r="J743" s="53"/>
      <c r="K743" s="53">
        <f t="shared" si="64"/>
        <v>0</v>
      </c>
    </row>
    <row r="744" spans="10:11" ht="12.75" customHeight="1" x14ac:dyDescent="0.2">
      <c r="J744" s="53"/>
      <c r="K744" s="53">
        <f t="shared" si="64"/>
        <v>0</v>
      </c>
    </row>
    <row r="745" spans="10:11" ht="12.75" customHeight="1" x14ac:dyDescent="0.2">
      <c r="J745" s="53"/>
      <c r="K745" s="53">
        <f t="shared" si="64"/>
        <v>0</v>
      </c>
    </row>
    <row r="746" spans="10:11" ht="12.75" customHeight="1" x14ac:dyDescent="0.2">
      <c r="J746" s="53"/>
      <c r="K746" s="53">
        <f t="shared" si="64"/>
        <v>0</v>
      </c>
    </row>
    <row r="747" spans="10:11" ht="12.75" customHeight="1" x14ac:dyDescent="0.2">
      <c r="J747" s="53"/>
      <c r="K747" s="53">
        <f t="shared" si="64"/>
        <v>0</v>
      </c>
    </row>
    <row r="748" spans="10:11" ht="12.75" customHeight="1" x14ac:dyDescent="0.2">
      <c r="J748" s="53"/>
      <c r="K748" s="53">
        <f t="shared" si="64"/>
        <v>0</v>
      </c>
    </row>
    <row r="749" spans="10:11" ht="12.75" customHeight="1" x14ac:dyDescent="0.2">
      <c r="J749" s="53"/>
      <c r="K749" s="53">
        <f t="shared" si="64"/>
        <v>0</v>
      </c>
    </row>
    <row r="750" spans="10:11" ht="12.75" customHeight="1" x14ac:dyDescent="0.2">
      <c r="J750" s="53"/>
      <c r="K750" s="53">
        <f t="shared" si="64"/>
        <v>0</v>
      </c>
    </row>
    <row r="751" spans="10:11" ht="12.75" customHeight="1" x14ac:dyDescent="0.2">
      <c r="J751" s="53"/>
      <c r="K751" s="53">
        <f t="shared" si="64"/>
        <v>0</v>
      </c>
    </row>
    <row r="752" spans="10:11" ht="12.75" customHeight="1" x14ac:dyDescent="0.2">
      <c r="J752" s="53"/>
      <c r="K752" s="53">
        <f t="shared" si="64"/>
        <v>0</v>
      </c>
    </row>
    <row r="753" spans="10:11" ht="12.75" customHeight="1" x14ac:dyDescent="0.2">
      <c r="J753" s="53"/>
      <c r="K753" s="53">
        <f t="shared" si="64"/>
        <v>0</v>
      </c>
    </row>
    <row r="754" spans="10:11" ht="12.75" customHeight="1" x14ac:dyDescent="0.2">
      <c r="J754" s="53"/>
      <c r="K754" s="53">
        <f t="shared" si="64"/>
        <v>0</v>
      </c>
    </row>
    <row r="755" spans="10:11" ht="12.75" customHeight="1" x14ac:dyDescent="0.2">
      <c r="J755" s="53"/>
      <c r="K755" s="53">
        <f t="shared" si="64"/>
        <v>0</v>
      </c>
    </row>
    <row r="756" spans="10:11" ht="12.75" customHeight="1" x14ac:dyDescent="0.2">
      <c r="J756" s="53"/>
      <c r="K756" s="53">
        <f t="shared" si="64"/>
        <v>0</v>
      </c>
    </row>
    <row r="757" spans="10:11" ht="12.75" customHeight="1" x14ac:dyDescent="0.2">
      <c r="J757" s="53"/>
      <c r="K757" s="53">
        <f t="shared" si="64"/>
        <v>0</v>
      </c>
    </row>
    <row r="758" spans="10:11" ht="12.75" customHeight="1" x14ac:dyDescent="0.2">
      <c r="J758" s="53"/>
      <c r="K758" s="53">
        <f t="shared" si="64"/>
        <v>0</v>
      </c>
    </row>
    <row r="759" spans="10:11" ht="12.75" customHeight="1" x14ac:dyDescent="0.2">
      <c r="J759" s="53"/>
      <c r="K759" s="53">
        <f t="shared" si="64"/>
        <v>0</v>
      </c>
    </row>
    <row r="760" spans="10:11" ht="12.75" customHeight="1" x14ac:dyDescent="0.2">
      <c r="J760" s="53"/>
      <c r="K760" s="53">
        <f t="shared" si="64"/>
        <v>0</v>
      </c>
    </row>
    <row r="761" spans="10:11" ht="12.75" customHeight="1" x14ac:dyDescent="0.2">
      <c r="J761" s="53"/>
      <c r="K761" s="53">
        <f t="shared" si="64"/>
        <v>0</v>
      </c>
    </row>
    <row r="762" spans="10:11" ht="12.75" customHeight="1" x14ac:dyDescent="0.2">
      <c r="J762" s="53"/>
      <c r="K762" s="53">
        <f t="shared" si="64"/>
        <v>0</v>
      </c>
    </row>
    <row r="763" spans="10:11" ht="12.75" customHeight="1" x14ac:dyDescent="0.2">
      <c r="J763" s="53"/>
      <c r="K763" s="53">
        <f t="shared" si="64"/>
        <v>0</v>
      </c>
    </row>
    <row r="764" spans="10:11" ht="12.75" customHeight="1" x14ac:dyDescent="0.2">
      <c r="J764" s="53"/>
      <c r="K764" s="53">
        <f t="shared" si="64"/>
        <v>0</v>
      </c>
    </row>
    <row r="765" spans="10:11" ht="12.75" customHeight="1" x14ac:dyDescent="0.2">
      <c r="J765" s="53"/>
      <c r="K765" s="53">
        <f t="shared" si="64"/>
        <v>0</v>
      </c>
    </row>
    <row r="766" spans="10:11" ht="12.75" customHeight="1" x14ac:dyDescent="0.2">
      <c r="J766" s="53"/>
      <c r="K766" s="53">
        <f t="shared" si="64"/>
        <v>0</v>
      </c>
    </row>
    <row r="767" spans="10:11" ht="12.75" customHeight="1" x14ac:dyDescent="0.2">
      <c r="J767" s="53"/>
      <c r="K767" s="53">
        <f t="shared" si="64"/>
        <v>0</v>
      </c>
    </row>
    <row r="768" spans="10:11" ht="12.75" customHeight="1" x14ac:dyDescent="0.2">
      <c r="J768" s="53"/>
      <c r="K768" s="53">
        <f t="shared" si="64"/>
        <v>0</v>
      </c>
    </row>
    <row r="769" spans="10:11" ht="12.75" customHeight="1" x14ac:dyDescent="0.2">
      <c r="J769" s="53"/>
      <c r="K769" s="53">
        <f t="shared" si="64"/>
        <v>0</v>
      </c>
    </row>
    <row r="770" spans="10:11" ht="12.75" customHeight="1" x14ac:dyDescent="0.2">
      <c r="J770" s="53"/>
      <c r="K770" s="53">
        <f t="shared" si="64"/>
        <v>0</v>
      </c>
    </row>
    <row r="771" spans="10:11" ht="12.75" customHeight="1" x14ac:dyDescent="0.2">
      <c r="J771" s="53"/>
      <c r="K771" s="53">
        <f t="shared" si="64"/>
        <v>0</v>
      </c>
    </row>
    <row r="772" spans="10:11" ht="12.75" customHeight="1" x14ac:dyDescent="0.2">
      <c r="J772" s="53"/>
      <c r="K772" s="53">
        <f t="shared" si="64"/>
        <v>0</v>
      </c>
    </row>
    <row r="773" spans="10:11" ht="12.75" customHeight="1" x14ac:dyDescent="0.2">
      <c r="J773" s="53"/>
      <c r="K773" s="53">
        <f t="shared" si="64"/>
        <v>0</v>
      </c>
    </row>
    <row r="774" spans="10:11" ht="12.75" customHeight="1" x14ac:dyDescent="0.2">
      <c r="J774" s="53"/>
      <c r="K774" s="53">
        <f t="shared" si="64"/>
        <v>0</v>
      </c>
    </row>
    <row r="775" spans="10:11" ht="12.75" customHeight="1" x14ac:dyDescent="0.2">
      <c r="J775" s="53"/>
      <c r="K775" s="53">
        <f t="shared" si="64"/>
        <v>0</v>
      </c>
    </row>
    <row r="776" spans="10:11" ht="12.75" customHeight="1" x14ac:dyDescent="0.2">
      <c r="J776" s="53"/>
      <c r="K776" s="53">
        <f t="shared" si="64"/>
        <v>0</v>
      </c>
    </row>
    <row r="777" spans="10:11" ht="12.75" customHeight="1" x14ac:dyDescent="0.2">
      <c r="J777" s="53"/>
      <c r="K777" s="53">
        <f t="shared" si="64"/>
        <v>0</v>
      </c>
    </row>
    <row r="778" spans="10:11" ht="12.75" customHeight="1" x14ac:dyDescent="0.2">
      <c r="J778" s="53"/>
      <c r="K778" s="53">
        <f t="shared" si="64"/>
        <v>0</v>
      </c>
    </row>
    <row r="779" spans="10:11" ht="12.75" customHeight="1" x14ac:dyDescent="0.2">
      <c r="J779" s="53"/>
      <c r="K779" s="53">
        <f t="shared" si="64"/>
        <v>0</v>
      </c>
    </row>
    <row r="780" spans="10:11" ht="12.75" customHeight="1" x14ac:dyDescent="0.2">
      <c r="J780" s="53"/>
      <c r="K780" s="53">
        <f t="shared" si="64"/>
        <v>0</v>
      </c>
    </row>
    <row r="781" spans="10:11" ht="12.75" customHeight="1" x14ac:dyDescent="0.2">
      <c r="J781" s="53"/>
      <c r="K781" s="53">
        <f t="shared" si="64"/>
        <v>0</v>
      </c>
    </row>
    <row r="782" spans="10:11" ht="12.75" customHeight="1" x14ac:dyDescent="0.2">
      <c r="J782" s="53"/>
      <c r="K782" s="53">
        <f t="shared" si="64"/>
        <v>0</v>
      </c>
    </row>
    <row r="783" spans="10:11" ht="12.75" customHeight="1" x14ac:dyDescent="0.2">
      <c r="J783" s="53"/>
      <c r="K783" s="53">
        <f t="shared" si="64"/>
        <v>0</v>
      </c>
    </row>
    <row r="784" spans="10:11" ht="12.75" customHeight="1" x14ac:dyDescent="0.2">
      <c r="J784" s="53"/>
      <c r="K784" s="53">
        <f t="shared" si="64"/>
        <v>0</v>
      </c>
    </row>
    <row r="785" spans="10:11" ht="12.75" customHeight="1" x14ac:dyDescent="0.2">
      <c r="J785" s="53"/>
      <c r="K785" s="53">
        <f t="shared" si="64"/>
        <v>0</v>
      </c>
    </row>
    <row r="786" spans="10:11" ht="12.75" customHeight="1" x14ac:dyDescent="0.2">
      <c r="J786" s="53"/>
      <c r="K786" s="53">
        <f t="shared" si="64"/>
        <v>0</v>
      </c>
    </row>
    <row r="787" spans="10:11" ht="12.75" customHeight="1" x14ac:dyDescent="0.2">
      <c r="J787" s="53"/>
      <c r="K787" s="53">
        <f t="shared" si="64"/>
        <v>0</v>
      </c>
    </row>
    <row r="788" spans="10:11" ht="12.75" customHeight="1" x14ac:dyDescent="0.2">
      <c r="J788" s="53"/>
      <c r="K788" s="53">
        <f t="shared" si="64"/>
        <v>0</v>
      </c>
    </row>
    <row r="789" spans="10:11" ht="12.75" customHeight="1" x14ac:dyDescent="0.2">
      <c r="J789" s="53"/>
      <c r="K789" s="53">
        <f t="shared" si="64"/>
        <v>0</v>
      </c>
    </row>
    <row r="790" spans="10:11" ht="12.75" customHeight="1" x14ac:dyDescent="0.2">
      <c r="J790" s="53"/>
      <c r="K790" s="53">
        <f t="shared" si="64"/>
        <v>0</v>
      </c>
    </row>
    <row r="791" spans="10:11" ht="12.75" customHeight="1" x14ac:dyDescent="0.2">
      <c r="J791" s="53"/>
      <c r="K791" s="53">
        <f t="shared" si="64"/>
        <v>0</v>
      </c>
    </row>
    <row r="792" spans="10:11" ht="12.75" customHeight="1" x14ac:dyDescent="0.2">
      <c r="J792" s="53"/>
      <c r="K792" s="53">
        <f t="shared" si="64"/>
        <v>0</v>
      </c>
    </row>
    <row r="793" spans="10:11" ht="12.75" customHeight="1" x14ac:dyDescent="0.2">
      <c r="J793" s="53"/>
      <c r="K793" s="53">
        <f t="shared" si="64"/>
        <v>0</v>
      </c>
    </row>
    <row r="794" spans="10:11" ht="12.75" customHeight="1" x14ac:dyDescent="0.2">
      <c r="J794" s="53"/>
      <c r="K794" s="53">
        <f t="shared" si="64"/>
        <v>0</v>
      </c>
    </row>
    <row r="795" spans="10:11" ht="12.75" customHeight="1" x14ac:dyDescent="0.2">
      <c r="J795" s="53"/>
      <c r="K795" s="53">
        <f t="shared" si="64"/>
        <v>0</v>
      </c>
    </row>
    <row r="796" spans="10:11" ht="12.75" customHeight="1" x14ac:dyDescent="0.2">
      <c r="J796" s="53"/>
      <c r="K796" s="53">
        <f t="shared" ref="K796:K834" si="65">+J797</f>
        <v>0</v>
      </c>
    </row>
    <row r="797" spans="10:11" ht="12.75" customHeight="1" x14ac:dyDescent="0.2">
      <c r="J797" s="53"/>
      <c r="K797" s="53">
        <f t="shared" si="65"/>
        <v>0</v>
      </c>
    </row>
    <row r="798" spans="10:11" ht="12.75" customHeight="1" x14ac:dyDescent="0.2">
      <c r="J798" s="53"/>
      <c r="K798" s="53">
        <f t="shared" si="65"/>
        <v>0</v>
      </c>
    </row>
    <row r="799" spans="10:11" ht="12.75" customHeight="1" x14ac:dyDescent="0.2">
      <c r="J799" s="53"/>
      <c r="K799" s="53">
        <f t="shared" si="65"/>
        <v>0</v>
      </c>
    </row>
    <row r="800" spans="10:11" ht="12.75" customHeight="1" x14ac:dyDescent="0.2">
      <c r="J800" s="53"/>
      <c r="K800" s="53">
        <f t="shared" si="65"/>
        <v>0</v>
      </c>
    </row>
    <row r="801" spans="10:11" ht="12.75" customHeight="1" x14ac:dyDescent="0.2">
      <c r="J801" s="53"/>
      <c r="K801" s="53">
        <f t="shared" si="65"/>
        <v>0</v>
      </c>
    </row>
    <row r="802" spans="10:11" ht="12.75" customHeight="1" x14ac:dyDescent="0.2">
      <c r="J802" s="53"/>
      <c r="K802" s="53">
        <f t="shared" si="65"/>
        <v>0</v>
      </c>
    </row>
    <row r="803" spans="10:11" ht="12.75" customHeight="1" x14ac:dyDescent="0.2">
      <c r="J803" s="53"/>
      <c r="K803" s="53">
        <f t="shared" si="65"/>
        <v>0</v>
      </c>
    </row>
    <row r="804" spans="10:11" ht="12.75" customHeight="1" x14ac:dyDescent="0.2">
      <c r="J804" s="53"/>
      <c r="K804" s="53">
        <f t="shared" si="65"/>
        <v>0</v>
      </c>
    </row>
    <row r="805" spans="10:11" ht="12.75" customHeight="1" x14ac:dyDescent="0.2">
      <c r="J805" s="53"/>
      <c r="K805" s="53">
        <f t="shared" si="65"/>
        <v>0</v>
      </c>
    </row>
    <row r="806" spans="10:11" ht="12.75" customHeight="1" x14ac:dyDescent="0.2">
      <c r="J806" s="53"/>
      <c r="K806" s="53">
        <f t="shared" si="65"/>
        <v>0</v>
      </c>
    </row>
    <row r="807" spans="10:11" ht="12.75" customHeight="1" x14ac:dyDescent="0.2">
      <c r="J807" s="53"/>
      <c r="K807" s="53">
        <f t="shared" si="65"/>
        <v>0</v>
      </c>
    </row>
    <row r="808" spans="10:11" ht="12.75" customHeight="1" x14ac:dyDescent="0.2">
      <c r="J808" s="53"/>
      <c r="K808" s="53">
        <f t="shared" si="65"/>
        <v>0</v>
      </c>
    </row>
    <row r="809" spans="10:11" ht="12.75" customHeight="1" x14ac:dyDescent="0.2">
      <c r="J809" s="53"/>
      <c r="K809" s="53">
        <f t="shared" si="65"/>
        <v>0</v>
      </c>
    </row>
    <row r="810" spans="10:11" ht="12.75" customHeight="1" x14ac:dyDescent="0.2">
      <c r="J810" s="53"/>
      <c r="K810" s="53">
        <f t="shared" si="65"/>
        <v>0</v>
      </c>
    </row>
    <row r="811" spans="10:11" ht="12.75" customHeight="1" x14ac:dyDescent="0.2">
      <c r="J811" s="53"/>
      <c r="K811" s="53">
        <f t="shared" si="65"/>
        <v>0</v>
      </c>
    </row>
    <row r="812" spans="10:11" ht="12.75" customHeight="1" x14ac:dyDescent="0.2">
      <c r="J812" s="53"/>
      <c r="K812" s="53">
        <f t="shared" si="65"/>
        <v>0</v>
      </c>
    </row>
    <row r="813" spans="10:11" ht="12.75" customHeight="1" x14ac:dyDescent="0.2">
      <c r="J813" s="53"/>
      <c r="K813" s="53">
        <f t="shared" si="65"/>
        <v>0</v>
      </c>
    </row>
    <row r="814" spans="10:11" ht="12.75" customHeight="1" x14ac:dyDescent="0.2">
      <c r="J814" s="53"/>
      <c r="K814" s="53">
        <f t="shared" si="65"/>
        <v>0</v>
      </c>
    </row>
    <row r="815" spans="10:11" ht="12.75" customHeight="1" x14ac:dyDescent="0.2">
      <c r="J815" s="53"/>
      <c r="K815" s="53">
        <f t="shared" si="65"/>
        <v>0</v>
      </c>
    </row>
    <row r="816" spans="10:11" ht="12.75" customHeight="1" x14ac:dyDescent="0.2">
      <c r="J816" s="53"/>
      <c r="K816" s="53">
        <f t="shared" si="65"/>
        <v>0</v>
      </c>
    </row>
    <row r="817" spans="10:11" ht="12.75" customHeight="1" x14ac:dyDescent="0.2">
      <c r="J817" s="53"/>
      <c r="K817" s="53">
        <f t="shared" si="65"/>
        <v>0</v>
      </c>
    </row>
    <row r="818" spans="10:11" ht="12.75" customHeight="1" x14ac:dyDescent="0.2">
      <c r="J818" s="53"/>
      <c r="K818" s="53">
        <f t="shared" si="65"/>
        <v>0</v>
      </c>
    </row>
    <row r="819" spans="10:11" ht="12.75" customHeight="1" x14ac:dyDescent="0.2">
      <c r="J819" s="53"/>
      <c r="K819" s="53">
        <f t="shared" si="65"/>
        <v>0</v>
      </c>
    </row>
    <row r="820" spans="10:11" ht="12.75" customHeight="1" x14ac:dyDescent="0.2">
      <c r="J820" s="53"/>
      <c r="K820" s="53">
        <f t="shared" si="65"/>
        <v>0</v>
      </c>
    </row>
    <row r="821" spans="10:11" ht="12.75" customHeight="1" x14ac:dyDescent="0.2">
      <c r="J821" s="53"/>
      <c r="K821" s="53">
        <f t="shared" si="65"/>
        <v>0</v>
      </c>
    </row>
    <row r="822" spans="10:11" ht="12.75" customHeight="1" x14ac:dyDescent="0.2">
      <c r="J822" s="53"/>
      <c r="K822" s="53">
        <f t="shared" si="65"/>
        <v>0</v>
      </c>
    </row>
    <row r="823" spans="10:11" ht="12.75" customHeight="1" x14ac:dyDescent="0.2">
      <c r="J823" s="53"/>
      <c r="K823" s="53">
        <f t="shared" si="65"/>
        <v>0</v>
      </c>
    </row>
    <row r="824" spans="10:11" ht="12.75" customHeight="1" x14ac:dyDescent="0.2">
      <c r="J824" s="53"/>
      <c r="K824" s="53">
        <f t="shared" si="65"/>
        <v>0</v>
      </c>
    </row>
    <row r="825" spans="10:11" ht="12.75" customHeight="1" x14ac:dyDescent="0.2">
      <c r="J825" s="53"/>
      <c r="K825" s="53">
        <f t="shared" si="65"/>
        <v>0</v>
      </c>
    </row>
    <row r="826" spans="10:11" ht="12.75" customHeight="1" x14ac:dyDescent="0.2">
      <c r="J826" s="53"/>
      <c r="K826" s="53">
        <f t="shared" si="65"/>
        <v>0</v>
      </c>
    </row>
    <row r="827" spans="10:11" ht="12.75" customHeight="1" x14ac:dyDescent="0.2">
      <c r="J827" s="53"/>
      <c r="K827" s="53">
        <f t="shared" si="65"/>
        <v>0</v>
      </c>
    </row>
    <row r="828" spans="10:11" ht="12.75" customHeight="1" x14ac:dyDescent="0.2">
      <c r="J828" s="53"/>
      <c r="K828" s="53">
        <f t="shared" si="65"/>
        <v>0</v>
      </c>
    </row>
    <row r="829" spans="10:11" ht="12.75" customHeight="1" x14ac:dyDescent="0.2">
      <c r="J829" s="53"/>
      <c r="K829" s="53">
        <f t="shared" si="65"/>
        <v>0</v>
      </c>
    </row>
    <row r="830" spans="10:11" ht="12.75" customHeight="1" x14ac:dyDescent="0.2">
      <c r="J830" s="53"/>
      <c r="K830" s="53">
        <f t="shared" si="65"/>
        <v>0</v>
      </c>
    </row>
    <row r="831" spans="10:11" ht="12.75" customHeight="1" x14ac:dyDescent="0.2">
      <c r="J831" s="53"/>
      <c r="K831" s="53">
        <f t="shared" si="65"/>
        <v>0</v>
      </c>
    </row>
    <row r="832" spans="10:11" ht="12.75" customHeight="1" x14ac:dyDescent="0.2">
      <c r="J832" s="53"/>
      <c r="K832" s="53">
        <f t="shared" si="65"/>
        <v>0</v>
      </c>
    </row>
    <row r="833" spans="10:11" ht="12.75" customHeight="1" x14ac:dyDescent="0.2">
      <c r="J833" s="53"/>
      <c r="K833" s="53">
        <f t="shared" si="65"/>
        <v>0</v>
      </c>
    </row>
    <row r="834" spans="10:11" ht="12.75" customHeight="1" x14ac:dyDescent="0.2">
      <c r="J834" s="53"/>
      <c r="K834" s="53">
        <f t="shared" si="65"/>
        <v>0</v>
      </c>
    </row>
    <row r="835" spans="10:11" ht="12.75" customHeight="1" x14ac:dyDescent="0.2">
      <c r="J835" s="53"/>
      <c r="K835" s="53" t="e">
        <f>+#REF!</f>
        <v>#REF!</v>
      </c>
    </row>
  </sheetData>
  <sheetProtection sheet="1" formatCells="0" formatColumns="0" formatRows="0"/>
  <mergeCells count="1">
    <mergeCell ref="T13:T14"/>
  </mergeCells>
  <pageMargins left="0.78740157480314965" right="0.78740157480314965" top="1.05" bottom="0.76" header="0.21" footer="0.33"/>
  <pageSetup paperSize="9" orientation="portrait" r:id="rId1"/>
  <headerFooter alignWithMargins="0">
    <oddHeader>&amp;R&amp;G
&amp;5Centre d'Appui aux services de médiation de Dettes de la Région de Bruxelles-Capitale
www.grepa.be</oddHeader>
    <oddFooter>Page &amp;P</oddFooter>
  </headerFooter>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835"/>
  <sheetViews>
    <sheetView topLeftCell="B1" workbookViewId="0">
      <pane xSplit="7" ySplit="16" topLeftCell="I17" activePane="bottomRight" state="frozen"/>
      <selection activeCell="B1" sqref="B1"/>
      <selection pane="topRight" activeCell="I1" sqref="I1"/>
      <selection pane="bottomLeft" activeCell="B10" sqref="B10"/>
      <selection pane="bottomRight" activeCell="R14" sqref="R14"/>
    </sheetView>
  </sheetViews>
  <sheetFormatPr baseColWidth="10" defaultColWidth="9.140625" defaultRowHeight="12.75" customHeight="1" x14ac:dyDescent="0.2"/>
  <cols>
    <col min="1" max="1" width="9.140625" style="9" hidden="1" customWidth="1"/>
    <col min="2" max="2" width="4.7109375" style="9" customWidth="1"/>
    <col min="3" max="3" width="3.7109375" style="9" hidden="1" customWidth="1"/>
    <col min="4" max="4" width="15.5703125" style="50" hidden="1" customWidth="1"/>
    <col min="5" max="5" width="11.42578125" style="9" hidden="1" customWidth="1"/>
    <col min="6" max="6" width="11.7109375" style="9" hidden="1" customWidth="1"/>
    <col min="7" max="7" width="3.7109375" style="51" hidden="1" customWidth="1"/>
    <col min="8" max="8" width="7.140625" style="54" hidden="1" customWidth="1"/>
    <col min="9" max="9" width="11.7109375" style="55" customWidth="1"/>
    <col min="10" max="10" width="18.42578125" style="55" customWidth="1"/>
    <col min="11" max="11" width="11.28515625" style="55" hidden="1" customWidth="1"/>
    <col min="12" max="12" width="10.7109375" style="57" customWidth="1"/>
    <col min="13" max="13" width="10.140625" style="58" customWidth="1"/>
    <col min="14" max="14" width="12.28515625" style="59" customWidth="1"/>
    <col min="15" max="15" width="21.28515625" style="59" customWidth="1"/>
    <col min="16" max="16" width="11.5703125" style="59" customWidth="1"/>
    <col min="17" max="17" width="3.140625" style="9" customWidth="1"/>
    <col min="18" max="18" width="30.5703125" style="9" customWidth="1"/>
    <col min="19" max="19" width="30.5703125" style="9" hidden="1" customWidth="1"/>
    <col min="20" max="21" width="9.140625" style="9" hidden="1" customWidth="1"/>
    <col min="22" max="16384" width="9.140625" style="9"/>
  </cols>
  <sheetData>
    <row r="1" spans="1:21" ht="12.75" customHeight="1" x14ac:dyDescent="0.2">
      <c r="A1" s="2"/>
      <c r="B1" s="2"/>
      <c r="C1" s="2"/>
      <c r="D1" s="3"/>
      <c r="E1" s="2"/>
      <c r="F1" s="2"/>
      <c r="G1" s="4"/>
      <c r="H1" s="5"/>
      <c r="I1" s="6"/>
      <c r="J1" s="6"/>
      <c r="K1" s="6"/>
      <c r="L1" s="3" t="s">
        <v>87</v>
      </c>
      <c r="M1" s="7"/>
      <c r="N1" s="8"/>
      <c r="O1" s="8"/>
      <c r="P1" s="8"/>
    </row>
    <row r="2" spans="1:21" ht="12.75" customHeight="1" x14ac:dyDescent="0.2">
      <c r="A2" s="2"/>
      <c r="B2" s="2"/>
      <c r="C2" s="2"/>
      <c r="D2" s="3"/>
      <c r="E2" s="2"/>
      <c r="F2" s="2"/>
      <c r="G2" s="4"/>
      <c r="H2" s="5"/>
      <c r="I2" s="6"/>
      <c r="J2" s="6"/>
      <c r="K2" s="6"/>
      <c r="L2" s="3"/>
      <c r="M2" s="7"/>
      <c r="N2" s="8"/>
      <c r="O2" s="8"/>
      <c r="P2" s="8"/>
    </row>
    <row r="3" spans="1:21" ht="12.75" customHeight="1" x14ac:dyDescent="0.2">
      <c r="A3" s="2"/>
      <c r="B3" s="2"/>
      <c r="C3" s="2"/>
      <c r="D3" s="3"/>
      <c r="E3" s="2"/>
      <c r="F3" s="2"/>
      <c r="G3" s="4"/>
      <c r="H3" s="5"/>
      <c r="I3" s="3" t="s">
        <v>34</v>
      </c>
      <c r="J3" s="6"/>
      <c r="K3" s="6"/>
      <c r="L3" s="146"/>
      <c r="M3" s="7"/>
      <c r="P3" s="8"/>
    </row>
    <row r="4" spans="1:21" ht="12.75" customHeight="1" x14ac:dyDescent="0.2">
      <c r="A4" s="2"/>
      <c r="B4" s="2"/>
      <c r="C4" s="2"/>
      <c r="D4" s="3"/>
      <c r="E4" s="2"/>
      <c r="F4" s="2"/>
      <c r="G4" s="4"/>
      <c r="H4" s="5"/>
      <c r="I4" s="3"/>
      <c r="J4" s="6"/>
      <c r="K4" s="6"/>
      <c r="L4" s="10"/>
      <c r="M4" s="7"/>
      <c r="N4" s="8"/>
      <c r="O4" s="8"/>
      <c r="P4" s="8"/>
    </row>
    <row r="5" spans="1:21" ht="12.75" customHeight="1" x14ac:dyDescent="0.2">
      <c r="A5" s="2"/>
      <c r="B5" s="2"/>
      <c r="C5" s="2"/>
      <c r="D5" s="3"/>
      <c r="E5" s="2"/>
      <c r="F5" s="2"/>
      <c r="G5" s="4"/>
      <c r="H5" s="5"/>
      <c r="I5" s="3" t="s">
        <v>4</v>
      </c>
      <c r="J5" s="90" t="str">
        <f>IF(P15="","",((1+N15)^12)-1)</f>
        <v/>
      </c>
      <c r="K5" s="6"/>
      <c r="L5" s="10"/>
      <c r="M5" s="7"/>
      <c r="N5" s="8" t="s">
        <v>29</v>
      </c>
      <c r="O5" s="72">
        <f>Intro!B1</f>
        <v>0</v>
      </c>
      <c r="P5" s="8"/>
    </row>
    <row r="6" spans="1:21" ht="12.75" customHeight="1" x14ac:dyDescent="0.2">
      <c r="A6" s="2"/>
      <c r="B6" s="2"/>
      <c r="C6" s="2"/>
      <c r="D6" s="3"/>
      <c r="E6" s="2"/>
      <c r="F6" s="2"/>
      <c r="G6" s="4"/>
      <c r="H6" s="5"/>
      <c r="I6" s="3"/>
      <c r="J6" s="70"/>
      <c r="K6" s="6"/>
      <c r="L6" s="10"/>
      <c r="M6" s="7"/>
      <c r="N6" s="8"/>
      <c r="O6" s="8"/>
      <c r="P6" s="8"/>
    </row>
    <row r="7" spans="1:21" ht="12.75" customHeight="1" x14ac:dyDescent="0.2">
      <c r="A7" s="2"/>
      <c r="B7" s="2"/>
      <c r="C7" s="2"/>
      <c r="D7" s="3"/>
      <c r="E7" s="2"/>
      <c r="F7" s="2"/>
      <c r="G7" s="4"/>
      <c r="H7" s="5"/>
      <c r="I7" s="3" t="s">
        <v>36</v>
      </c>
      <c r="J7" s="70"/>
      <c r="K7" s="6"/>
      <c r="L7" s="149"/>
      <c r="M7" s="9"/>
      <c r="N7" s="95" t="s">
        <v>42</v>
      </c>
      <c r="O7" s="96"/>
      <c r="P7" s="97" t="e">
        <f>SUM(P8:P9)</f>
        <v>#VALUE!</v>
      </c>
    </row>
    <row r="8" spans="1:21" ht="12.75" customHeight="1" x14ac:dyDescent="0.2">
      <c r="A8" s="2"/>
      <c r="B8" s="2"/>
      <c r="C8" s="2"/>
      <c r="D8" s="3"/>
      <c r="E8" s="2"/>
      <c r="F8" s="2"/>
      <c r="G8" s="4"/>
      <c r="H8" s="5"/>
      <c r="I8" s="7" t="s">
        <v>37</v>
      </c>
      <c r="J8" s="8"/>
      <c r="K8" s="8"/>
      <c r="L8" s="91">
        <f>VLOOKUP(O5,J:J,1)</f>
        <v>0</v>
      </c>
      <c r="M8" s="7"/>
      <c r="N8" s="3"/>
      <c r="O8" s="105" t="s">
        <v>41</v>
      </c>
      <c r="P8" s="106" t="e">
        <f>VLOOKUP(L8,J19:P378,7)</f>
        <v>#VALUE!</v>
      </c>
    </row>
    <row r="9" spans="1:21" ht="12.75" customHeight="1" x14ac:dyDescent="0.2">
      <c r="A9" s="2"/>
      <c r="B9" s="2"/>
      <c r="C9" s="2"/>
      <c r="D9" s="3"/>
      <c r="E9" s="2"/>
      <c r="F9" s="2"/>
      <c r="G9" s="4"/>
      <c r="H9" s="5"/>
      <c r="I9" s="3" t="s">
        <v>40</v>
      </c>
      <c r="J9" s="70"/>
      <c r="K9" s="6"/>
      <c r="L9" s="93" t="e">
        <f>EDATE(L7,I15-1)</f>
        <v>#NUM!</v>
      </c>
      <c r="M9" s="7"/>
      <c r="N9" s="94"/>
      <c r="O9" s="107" t="s">
        <v>18</v>
      </c>
      <c r="P9" s="106" t="e">
        <f>IF(L7&lt;Intro!B2,IF(P15&lt;7500,P8*(((1+J5)^(2/12))-1),P8*(((1+J5)^(3/12))-1)),IF((L9-L8)&gt;365,P8*0.01,P8*0.005))</f>
        <v>#VALUE!</v>
      </c>
    </row>
    <row r="10" spans="1:21" ht="12.75" customHeight="1" x14ac:dyDescent="0.2">
      <c r="A10" s="2"/>
      <c r="B10" s="2"/>
      <c r="C10" s="2"/>
      <c r="D10" s="3"/>
      <c r="E10" s="2"/>
      <c r="F10" s="2"/>
      <c r="G10" s="4"/>
      <c r="H10" s="5"/>
      <c r="I10" s="6"/>
      <c r="J10" s="6"/>
      <c r="K10" s="6"/>
      <c r="L10" s="11"/>
      <c r="M10" s="7"/>
      <c r="N10" s="74"/>
      <c r="O10" s="74"/>
      <c r="P10" s="8"/>
    </row>
    <row r="11" spans="1:21" ht="12.75" customHeight="1" x14ac:dyDescent="0.2">
      <c r="A11" s="2"/>
      <c r="B11" s="2"/>
      <c r="C11" s="2"/>
      <c r="D11" s="3"/>
      <c r="E11" s="2"/>
      <c r="F11" s="2"/>
      <c r="G11" s="4"/>
      <c r="H11" s="5"/>
      <c r="I11" s="9"/>
      <c r="J11" s="6"/>
      <c r="K11" s="6"/>
      <c r="L11" s="11"/>
      <c r="M11" s="7"/>
      <c r="N11" s="102" t="s">
        <v>43</v>
      </c>
      <c r="O11" s="103"/>
      <c r="P11" s="104" t="e">
        <f>P8+U13</f>
        <v>#VALUE!</v>
      </c>
    </row>
    <row r="12" spans="1:21" ht="12.75" customHeight="1" x14ac:dyDescent="0.2">
      <c r="A12" s="2"/>
      <c r="B12" s="2"/>
      <c r="C12" s="2"/>
      <c r="D12" s="3"/>
      <c r="E12" s="2"/>
      <c r="F12" s="2"/>
      <c r="G12" s="4"/>
      <c r="H12" s="5"/>
      <c r="I12" s="9"/>
      <c r="J12" s="6"/>
      <c r="K12" s="6"/>
      <c r="L12" s="11"/>
      <c r="M12" s="7"/>
      <c r="N12" s="163"/>
      <c r="O12" s="161" t="s">
        <v>80</v>
      </c>
      <c r="P12" s="162">
        <f>I15-S18</f>
        <v>-1</v>
      </c>
    </row>
    <row r="13" spans="1:21" ht="12.75" customHeight="1" thickBot="1" x14ac:dyDescent="0.25">
      <c r="A13" s="2"/>
      <c r="B13" s="2"/>
      <c r="C13" s="2"/>
      <c r="D13" s="3"/>
      <c r="E13" s="2"/>
      <c r="F13" s="2"/>
      <c r="G13" s="4"/>
      <c r="H13" s="5"/>
      <c r="I13" s="6"/>
      <c r="J13" s="6"/>
      <c r="K13" s="6"/>
      <c r="L13" s="11"/>
      <c r="M13" s="7"/>
      <c r="N13" s="8"/>
      <c r="O13" s="8"/>
      <c r="P13" s="8"/>
      <c r="T13" s="184" t="s">
        <v>20</v>
      </c>
      <c r="U13" s="68">
        <f>SUMIF($J:$J,"&gt;"&amp;L8,$N:$N)</f>
        <v>0</v>
      </c>
    </row>
    <row r="14" spans="1:21" s="55" customFormat="1" ht="34.5" customHeight="1" x14ac:dyDescent="0.2">
      <c r="A14" s="6"/>
      <c r="B14" s="6"/>
      <c r="C14" s="6"/>
      <c r="D14" s="6"/>
      <c r="E14" s="6"/>
      <c r="F14" s="6"/>
      <c r="G14" s="108"/>
      <c r="H14" s="109"/>
      <c r="I14" s="69" t="s">
        <v>35</v>
      </c>
      <c r="J14" s="13" t="s">
        <v>6</v>
      </c>
      <c r="K14" s="14"/>
      <c r="L14" s="15" t="s">
        <v>3</v>
      </c>
      <c r="M14" s="110" t="s">
        <v>7</v>
      </c>
      <c r="N14" s="17" t="s">
        <v>8</v>
      </c>
      <c r="O14" s="111" t="s">
        <v>9</v>
      </c>
      <c r="P14" s="19" t="s">
        <v>1</v>
      </c>
      <c r="R14" s="112"/>
      <c r="S14" s="61"/>
      <c r="T14" s="184"/>
    </row>
    <row r="15" spans="1:21" s="55" customFormat="1" ht="12.75" customHeight="1" thickBot="1" x14ac:dyDescent="0.25">
      <c r="A15" s="6"/>
      <c r="B15" s="6"/>
      <c r="C15" s="6"/>
      <c r="D15" s="6"/>
      <c r="E15" s="6"/>
      <c r="F15" s="6"/>
      <c r="G15" s="108"/>
      <c r="H15" s="109"/>
      <c r="I15" s="150"/>
      <c r="J15" s="20"/>
      <c r="K15" s="21"/>
      <c r="L15" s="151"/>
      <c r="M15" s="113"/>
      <c r="N15" s="114" t="str">
        <f>IF(P15="","",RATE(I15,-L15,P15))</f>
        <v/>
      </c>
      <c r="O15" s="115"/>
      <c r="P15" s="152"/>
      <c r="S15" s="9"/>
    </row>
    <row r="16" spans="1:21" ht="12.75" customHeight="1" x14ac:dyDescent="0.2">
      <c r="A16" s="2"/>
      <c r="B16" s="2"/>
      <c r="C16" s="2"/>
      <c r="D16" s="3"/>
      <c r="E16" s="2"/>
      <c r="F16" s="2"/>
      <c r="G16" s="4"/>
      <c r="H16" s="5"/>
      <c r="I16" s="6"/>
      <c r="J16" s="6"/>
      <c r="K16" s="6"/>
      <c r="L16" s="11"/>
      <c r="M16" s="7"/>
      <c r="N16" s="8"/>
      <c r="O16" s="8"/>
      <c r="P16" s="8"/>
    </row>
    <row r="17" spans="1:19" s="32" customFormat="1" ht="21.75" customHeight="1" x14ac:dyDescent="0.2">
      <c r="A17" s="25"/>
      <c r="B17" s="25"/>
      <c r="C17" s="25"/>
      <c r="D17" s="180"/>
      <c r="E17" s="25"/>
      <c r="F17" s="25"/>
      <c r="G17" s="27"/>
      <c r="H17" s="28"/>
      <c r="I17" s="29"/>
      <c r="J17" s="29"/>
      <c r="K17" s="29"/>
      <c r="L17" s="179"/>
      <c r="M17" s="31"/>
      <c r="N17" s="179"/>
      <c r="O17" s="179"/>
      <c r="P17" s="179"/>
    </row>
    <row r="18" spans="1:19" ht="12.75" customHeight="1" x14ac:dyDescent="0.2">
      <c r="A18" s="2"/>
      <c r="B18" s="2"/>
      <c r="C18" s="2"/>
      <c r="D18" s="3"/>
      <c r="E18" s="2"/>
      <c r="F18" s="2"/>
      <c r="G18" s="4"/>
      <c r="H18" s="5"/>
      <c r="I18" s="6"/>
      <c r="J18" s="6"/>
      <c r="K18" s="33"/>
      <c r="L18" s="11"/>
      <c r="M18" s="7"/>
      <c r="N18" s="8"/>
      <c r="O18" s="8"/>
      <c r="P18" s="8"/>
      <c r="S18" s="160">
        <f>VLOOKUP(L8,J19:S378,10)</f>
        <v>1</v>
      </c>
    </row>
    <row r="19" spans="1:19" ht="12.75" customHeight="1" x14ac:dyDescent="0.2">
      <c r="A19" s="2"/>
      <c r="B19" s="2"/>
      <c r="C19" s="2"/>
      <c r="D19" s="3"/>
      <c r="E19" s="34"/>
      <c r="F19" s="35"/>
      <c r="G19" s="2"/>
      <c r="H19" s="36">
        <f t="shared" ref="H19:H82" si="0">I19/12</f>
        <v>8.3333333333333329E-2</v>
      </c>
      <c r="I19" s="37">
        <v>1</v>
      </c>
      <c r="J19" s="38">
        <f>L7</f>
        <v>0</v>
      </c>
      <c r="K19" s="38">
        <f>IF(J20="",0,J20)</f>
        <v>0</v>
      </c>
      <c r="L19" s="39">
        <f>IF(J19="","",$L$15)</f>
        <v>0</v>
      </c>
      <c r="M19" s="40">
        <f>P15</f>
        <v>0</v>
      </c>
      <c r="N19" s="40" t="e">
        <f>IF(I19&lt;&gt;"",$N$15*M19,"")</f>
        <v>#VALUE!</v>
      </c>
      <c r="O19" s="40" t="e">
        <f>IF(I19&lt;&gt;"",L19-N19,"")</f>
        <v>#VALUE!</v>
      </c>
      <c r="P19" s="40" t="e">
        <f>IF(I19&lt;&gt;"",M19-O19,"")</f>
        <v>#VALUE!</v>
      </c>
      <c r="S19" s="9">
        <f>I19</f>
        <v>1</v>
      </c>
    </row>
    <row r="20" spans="1:19" ht="12.75" customHeight="1" x14ac:dyDescent="0.2">
      <c r="A20" s="2"/>
      <c r="B20" s="2"/>
      <c r="C20" s="2"/>
      <c r="D20" s="41"/>
      <c r="E20" s="42"/>
      <c r="F20" s="43"/>
      <c r="G20" s="2"/>
      <c r="H20" s="36" t="e">
        <f t="shared" si="0"/>
        <v>#VALUE!</v>
      </c>
      <c r="I20" s="37" t="str">
        <f>IF(I19&gt;=$I$15,"",I19+1)</f>
        <v/>
      </c>
      <c r="J20" s="38" t="str">
        <f t="shared" ref="J20:J84" si="1">IF(I20="","",EDATE($J$19,I19))</f>
        <v/>
      </c>
      <c r="K20" s="38">
        <f t="shared" ref="K20:K83" si="2">IF(J21="",0,J21)</f>
        <v>0</v>
      </c>
      <c r="L20" s="39" t="str">
        <f t="shared" ref="L20:L83" si="3">IF(J20="","",$L$15)</f>
        <v/>
      </c>
      <c r="M20" s="40" t="str">
        <f>IF(I20&lt;&gt;"",P19,"")</f>
        <v/>
      </c>
      <c r="N20" s="40" t="str">
        <f t="shared" ref="N20:N83" si="4">IF(I20&lt;&gt;"",$N$15*M20,"")</f>
        <v/>
      </c>
      <c r="O20" s="40" t="str">
        <f t="shared" ref="O20:O83" si="5">IF(I20&lt;&gt;"",L20-N20,"")</f>
        <v/>
      </c>
      <c r="P20" s="40" t="str">
        <f t="shared" ref="P20:P83" si="6">IF(I20&lt;&gt;"",M20-O20,"")</f>
        <v/>
      </c>
      <c r="S20" s="9" t="str">
        <f t="shared" ref="S20:S83" si="7">I20</f>
        <v/>
      </c>
    </row>
    <row r="21" spans="1:19" ht="12.75" customHeight="1" x14ac:dyDescent="0.2">
      <c r="A21" s="2"/>
      <c r="B21" s="2"/>
      <c r="C21" s="2"/>
      <c r="D21" s="41"/>
      <c r="E21" s="42"/>
      <c r="F21" s="44"/>
      <c r="G21" s="2"/>
      <c r="H21" s="36" t="e">
        <f t="shared" si="0"/>
        <v>#VALUE!</v>
      </c>
      <c r="I21" s="37" t="str">
        <f t="shared" ref="I21:I84" si="8">IF(I20&gt;=$I$15,"",I20+1)</f>
        <v/>
      </c>
      <c r="J21" s="38" t="str">
        <f t="shared" si="1"/>
        <v/>
      </c>
      <c r="K21" s="38">
        <f t="shared" si="2"/>
        <v>0</v>
      </c>
      <c r="L21" s="39" t="str">
        <f t="shared" si="3"/>
        <v/>
      </c>
      <c r="M21" s="40" t="str">
        <f t="shared" ref="M21:M77" si="9">IF(I21&lt;&gt;"",P20,"")</f>
        <v/>
      </c>
      <c r="N21" s="40" t="str">
        <f t="shared" si="4"/>
        <v/>
      </c>
      <c r="O21" s="40" t="str">
        <f t="shared" si="5"/>
        <v/>
      </c>
      <c r="P21" s="40" t="str">
        <f t="shared" si="6"/>
        <v/>
      </c>
      <c r="S21" s="9" t="str">
        <f t="shared" si="7"/>
        <v/>
      </c>
    </row>
    <row r="22" spans="1:19" ht="12.75" customHeight="1" x14ac:dyDescent="0.2">
      <c r="A22" s="2"/>
      <c r="B22" s="2"/>
      <c r="C22" s="2"/>
      <c r="D22" s="41"/>
      <c r="E22" s="42"/>
      <c r="F22" s="42"/>
      <c r="G22" s="2"/>
      <c r="H22" s="36" t="e">
        <f t="shared" si="0"/>
        <v>#VALUE!</v>
      </c>
      <c r="I22" s="37" t="str">
        <f t="shared" si="8"/>
        <v/>
      </c>
      <c r="J22" s="38" t="str">
        <f t="shared" si="1"/>
        <v/>
      </c>
      <c r="K22" s="38">
        <f t="shared" si="2"/>
        <v>0</v>
      </c>
      <c r="L22" s="39" t="str">
        <f t="shared" si="3"/>
        <v/>
      </c>
      <c r="M22" s="40" t="str">
        <f t="shared" si="9"/>
        <v/>
      </c>
      <c r="N22" s="40" t="str">
        <f t="shared" si="4"/>
        <v/>
      </c>
      <c r="O22" s="40" t="str">
        <f t="shared" si="5"/>
        <v/>
      </c>
      <c r="P22" s="40" t="str">
        <f t="shared" si="6"/>
        <v/>
      </c>
      <c r="S22" s="9" t="str">
        <f t="shared" si="7"/>
        <v/>
      </c>
    </row>
    <row r="23" spans="1:19" ht="12.75" customHeight="1" x14ac:dyDescent="0.2">
      <c r="A23" s="2"/>
      <c r="B23" s="2"/>
      <c r="C23" s="2"/>
      <c r="D23" s="3"/>
      <c r="E23" s="2"/>
      <c r="F23" s="45"/>
      <c r="G23" s="2"/>
      <c r="H23" s="36" t="e">
        <f t="shared" si="0"/>
        <v>#VALUE!</v>
      </c>
      <c r="I23" s="37" t="str">
        <f t="shared" si="8"/>
        <v/>
      </c>
      <c r="J23" s="38" t="str">
        <f t="shared" si="1"/>
        <v/>
      </c>
      <c r="K23" s="38">
        <f t="shared" si="2"/>
        <v>0</v>
      </c>
      <c r="L23" s="39" t="str">
        <f t="shared" si="3"/>
        <v/>
      </c>
      <c r="M23" s="40" t="str">
        <f t="shared" si="9"/>
        <v/>
      </c>
      <c r="N23" s="40" t="str">
        <f t="shared" si="4"/>
        <v/>
      </c>
      <c r="O23" s="40" t="str">
        <f t="shared" si="5"/>
        <v/>
      </c>
      <c r="P23" s="40" t="str">
        <f t="shared" si="6"/>
        <v/>
      </c>
      <c r="S23" s="9" t="str">
        <f t="shared" si="7"/>
        <v/>
      </c>
    </row>
    <row r="24" spans="1:19" ht="12.75" customHeight="1" x14ac:dyDescent="0.2">
      <c r="A24" s="2"/>
      <c r="B24" s="2"/>
      <c r="C24" s="2"/>
      <c r="D24" s="41"/>
      <c r="E24" s="42"/>
      <c r="F24" s="46"/>
      <c r="G24" s="2"/>
      <c r="H24" s="36" t="e">
        <f t="shared" si="0"/>
        <v>#VALUE!</v>
      </c>
      <c r="I24" s="37" t="str">
        <f t="shared" si="8"/>
        <v/>
      </c>
      <c r="J24" s="38" t="str">
        <f t="shared" si="1"/>
        <v/>
      </c>
      <c r="K24" s="38">
        <f t="shared" si="2"/>
        <v>0</v>
      </c>
      <c r="L24" s="39" t="str">
        <f t="shared" si="3"/>
        <v/>
      </c>
      <c r="M24" s="40" t="str">
        <f t="shared" si="9"/>
        <v/>
      </c>
      <c r="N24" s="40" t="str">
        <f t="shared" si="4"/>
        <v/>
      </c>
      <c r="O24" s="40" t="str">
        <f t="shared" si="5"/>
        <v/>
      </c>
      <c r="P24" s="40" t="str">
        <f t="shared" si="6"/>
        <v/>
      </c>
      <c r="S24" s="9" t="str">
        <f t="shared" si="7"/>
        <v/>
      </c>
    </row>
    <row r="25" spans="1:19" ht="12.75" customHeight="1" x14ac:dyDescent="0.2">
      <c r="A25" s="2"/>
      <c r="B25" s="2"/>
      <c r="C25" s="2"/>
      <c r="D25" s="41"/>
      <c r="E25" s="42"/>
      <c r="F25" s="47"/>
      <c r="G25" s="2"/>
      <c r="H25" s="36" t="e">
        <f t="shared" si="0"/>
        <v>#VALUE!</v>
      </c>
      <c r="I25" s="37" t="str">
        <f t="shared" si="8"/>
        <v/>
      </c>
      <c r="J25" s="38" t="str">
        <f t="shared" si="1"/>
        <v/>
      </c>
      <c r="K25" s="38">
        <f t="shared" si="2"/>
        <v>0</v>
      </c>
      <c r="L25" s="39" t="str">
        <f t="shared" si="3"/>
        <v/>
      </c>
      <c r="M25" s="40" t="str">
        <f t="shared" si="9"/>
        <v/>
      </c>
      <c r="N25" s="40" t="str">
        <f t="shared" si="4"/>
        <v/>
      </c>
      <c r="O25" s="40" t="str">
        <f t="shared" si="5"/>
        <v/>
      </c>
      <c r="P25" s="40" t="str">
        <f t="shared" si="6"/>
        <v/>
      </c>
      <c r="S25" s="9" t="str">
        <f t="shared" si="7"/>
        <v/>
      </c>
    </row>
    <row r="26" spans="1:19" ht="12.75" customHeight="1" x14ac:dyDescent="0.2">
      <c r="A26" s="2"/>
      <c r="B26" s="2"/>
      <c r="C26" s="2"/>
      <c r="D26" s="3"/>
      <c r="E26" s="2"/>
      <c r="F26" s="2"/>
      <c r="G26" s="2"/>
      <c r="H26" s="36" t="e">
        <f t="shared" si="0"/>
        <v>#VALUE!</v>
      </c>
      <c r="I26" s="37" t="str">
        <f t="shared" si="8"/>
        <v/>
      </c>
      <c r="J26" s="38" t="str">
        <f t="shared" si="1"/>
        <v/>
      </c>
      <c r="K26" s="38">
        <f t="shared" si="2"/>
        <v>0</v>
      </c>
      <c r="L26" s="39" t="str">
        <f t="shared" si="3"/>
        <v/>
      </c>
      <c r="M26" s="40" t="str">
        <f t="shared" si="9"/>
        <v/>
      </c>
      <c r="N26" s="40" t="str">
        <f t="shared" si="4"/>
        <v/>
      </c>
      <c r="O26" s="40" t="str">
        <f t="shared" si="5"/>
        <v/>
      </c>
      <c r="P26" s="40" t="str">
        <f t="shared" si="6"/>
        <v/>
      </c>
      <c r="S26" s="9" t="str">
        <f t="shared" si="7"/>
        <v/>
      </c>
    </row>
    <row r="27" spans="1:19" ht="12.75" customHeight="1" x14ac:dyDescent="0.2">
      <c r="A27" s="2"/>
      <c r="B27" s="2"/>
      <c r="C27" s="2"/>
      <c r="D27" s="3"/>
      <c r="E27" s="2"/>
      <c r="F27" s="2"/>
      <c r="G27" s="2"/>
      <c r="H27" s="36" t="e">
        <f t="shared" si="0"/>
        <v>#VALUE!</v>
      </c>
      <c r="I27" s="37" t="str">
        <f t="shared" si="8"/>
        <v/>
      </c>
      <c r="J27" s="38" t="str">
        <f t="shared" si="1"/>
        <v/>
      </c>
      <c r="K27" s="38">
        <f t="shared" si="2"/>
        <v>0</v>
      </c>
      <c r="L27" s="39" t="str">
        <f t="shared" si="3"/>
        <v/>
      </c>
      <c r="M27" s="40" t="str">
        <f t="shared" si="9"/>
        <v/>
      </c>
      <c r="N27" s="40" t="str">
        <f t="shared" si="4"/>
        <v/>
      </c>
      <c r="O27" s="40" t="str">
        <f t="shared" si="5"/>
        <v/>
      </c>
      <c r="P27" s="40" t="str">
        <f t="shared" si="6"/>
        <v/>
      </c>
      <c r="S27" s="9" t="str">
        <f t="shared" si="7"/>
        <v/>
      </c>
    </row>
    <row r="28" spans="1:19" ht="12.75" customHeight="1" x14ac:dyDescent="0.2">
      <c r="A28" s="2"/>
      <c r="B28" s="2"/>
      <c r="C28" s="2"/>
      <c r="D28" s="3" t="s">
        <v>2</v>
      </c>
      <c r="E28" s="2"/>
      <c r="F28" s="8" t="e">
        <f>SUM(N19:N835)</f>
        <v>#VALUE!</v>
      </c>
      <c r="G28" s="2"/>
      <c r="H28" s="36" t="e">
        <f t="shared" si="0"/>
        <v>#VALUE!</v>
      </c>
      <c r="I28" s="37" t="str">
        <f t="shared" si="8"/>
        <v/>
      </c>
      <c r="J28" s="38" t="str">
        <f t="shared" si="1"/>
        <v/>
      </c>
      <c r="K28" s="38">
        <f t="shared" si="2"/>
        <v>0</v>
      </c>
      <c r="L28" s="39" t="str">
        <f t="shared" si="3"/>
        <v/>
      </c>
      <c r="M28" s="40" t="str">
        <f t="shared" si="9"/>
        <v/>
      </c>
      <c r="N28" s="40" t="str">
        <f t="shared" si="4"/>
        <v/>
      </c>
      <c r="O28" s="40" t="str">
        <f t="shared" si="5"/>
        <v/>
      </c>
      <c r="P28" s="40" t="str">
        <f t="shared" si="6"/>
        <v/>
      </c>
      <c r="S28" s="9" t="str">
        <f t="shared" si="7"/>
        <v/>
      </c>
    </row>
    <row r="29" spans="1:19" ht="12.75" customHeight="1" x14ac:dyDescent="0.2">
      <c r="A29" s="2"/>
      <c r="B29" s="2"/>
      <c r="C29" s="2"/>
      <c r="D29" s="3"/>
      <c r="E29" s="2"/>
      <c r="F29" s="2"/>
      <c r="G29" s="2"/>
      <c r="H29" s="36" t="e">
        <f t="shared" si="0"/>
        <v>#VALUE!</v>
      </c>
      <c r="I29" s="37" t="str">
        <f t="shared" si="8"/>
        <v/>
      </c>
      <c r="J29" s="38" t="str">
        <f t="shared" si="1"/>
        <v/>
      </c>
      <c r="K29" s="38">
        <f t="shared" si="2"/>
        <v>0</v>
      </c>
      <c r="L29" s="39" t="str">
        <f t="shared" si="3"/>
        <v/>
      </c>
      <c r="M29" s="40" t="str">
        <f t="shared" si="9"/>
        <v/>
      </c>
      <c r="N29" s="40" t="str">
        <f t="shared" si="4"/>
        <v/>
      </c>
      <c r="O29" s="40" t="str">
        <f t="shared" si="5"/>
        <v/>
      </c>
      <c r="P29" s="40" t="str">
        <f t="shared" si="6"/>
        <v/>
      </c>
      <c r="S29" s="9" t="str">
        <f t="shared" si="7"/>
        <v/>
      </c>
    </row>
    <row r="30" spans="1:19" ht="12.75" customHeight="1" x14ac:dyDescent="0.2">
      <c r="A30" s="2"/>
      <c r="B30" s="2"/>
      <c r="C30" s="2"/>
      <c r="D30" s="41"/>
      <c r="E30" s="42"/>
      <c r="F30" s="2"/>
      <c r="G30" s="2"/>
      <c r="H30" s="36" t="e">
        <f t="shared" si="0"/>
        <v>#VALUE!</v>
      </c>
      <c r="I30" s="37" t="str">
        <f t="shared" si="8"/>
        <v/>
      </c>
      <c r="J30" s="38" t="str">
        <f t="shared" si="1"/>
        <v/>
      </c>
      <c r="K30" s="38">
        <f t="shared" si="2"/>
        <v>0</v>
      </c>
      <c r="L30" s="39" t="str">
        <f t="shared" si="3"/>
        <v/>
      </c>
      <c r="M30" s="40" t="str">
        <f t="shared" si="9"/>
        <v/>
      </c>
      <c r="N30" s="40" t="str">
        <f t="shared" si="4"/>
        <v/>
      </c>
      <c r="O30" s="40" t="str">
        <f t="shared" si="5"/>
        <v/>
      </c>
      <c r="P30" s="40" t="str">
        <f t="shared" si="6"/>
        <v/>
      </c>
      <c r="S30" s="9" t="str">
        <f t="shared" si="7"/>
        <v/>
      </c>
    </row>
    <row r="31" spans="1:19" ht="12.75" customHeight="1" x14ac:dyDescent="0.2">
      <c r="A31" s="2"/>
      <c r="B31" s="2"/>
      <c r="C31" s="2"/>
      <c r="D31" s="3"/>
      <c r="E31" s="2"/>
      <c r="F31" s="2"/>
      <c r="G31" s="2"/>
      <c r="H31" s="36" t="e">
        <f t="shared" si="0"/>
        <v>#VALUE!</v>
      </c>
      <c r="I31" s="37" t="str">
        <f t="shared" si="8"/>
        <v/>
      </c>
      <c r="J31" s="38" t="str">
        <f t="shared" si="1"/>
        <v/>
      </c>
      <c r="K31" s="38">
        <f t="shared" si="2"/>
        <v>0</v>
      </c>
      <c r="L31" s="39" t="str">
        <f t="shared" si="3"/>
        <v/>
      </c>
      <c r="M31" s="40" t="str">
        <f t="shared" si="9"/>
        <v/>
      </c>
      <c r="N31" s="40" t="str">
        <f t="shared" si="4"/>
        <v/>
      </c>
      <c r="O31" s="40" t="str">
        <f t="shared" si="5"/>
        <v/>
      </c>
      <c r="P31" s="40" t="str">
        <f t="shared" si="6"/>
        <v/>
      </c>
      <c r="S31" s="9" t="str">
        <f t="shared" si="7"/>
        <v/>
      </c>
    </row>
    <row r="32" spans="1:19" ht="12.75" customHeight="1" x14ac:dyDescent="0.2">
      <c r="A32" s="2"/>
      <c r="B32" s="2"/>
      <c r="C32" s="2"/>
      <c r="D32" s="3"/>
      <c r="E32" s="2"/>
      <c r="F32" s="2"/>
      <c r="G32" s="2"/>
      <c r="H32" s="36" t="e">
        <f t="shared" si="0"/>
        <v>#VALUE!</v>
      </c>
      <c r="I32" s="37" t="str">
        <f t="shared" si="8"/>
        <v/>
      </c>
      <c r="J32" s="38" t="str">
        <f t="shared" si="1"/>
        <v/>
      </c>
      <c r="K32" s="38">
        <f t="shared" si="2"/>
        <v>0</v>
      </c>
      <c r="L32" s="39" t="str">
        <f t="shared" si="3"/>
        <v/>
      </c>
      <c r="M32" s="40" t="str">
        <f t="shared" si="9"/>
        <v/>
      </c>
      <c r="N32" s="40" t="str">
        <f t="shared" si="4"/>
        <v/>
      </c>
      <c r="O32" s="40" t="str">
        <f t="shared" si="5"/>
        <v/>
      </c>
      <c r="P32" s="40" t="str">
        <f t="shared" si="6"/>
        <v/>
      </c>
      <c r="S32" s="9" t="str">
        <f t="shared" si="7"/>
        <v/>
      </c>
    </row>
    <row r="33" spans="1:19" ht="12.75" customHeight="1" x14ac:dyDescent="0.2">
      <c r="A33" s="2"/>
      <c r="B33" s="2"/>
      <c r="C33" s="2"/>
      <c r="D33" s="3"/>
      <c r="E33" s="2"/>
      <c r="F33" s="2"/>
      <c r="G33" s="4"/>
      <c r="H33" s="36" t="e">
        <f t="shared" si="0"/>
        <v>#VALUE!</v>
      </c>
      <c r="I33" s="37" t="str">
        <f t="shared" si="8"/>
        <v/>
      </c>
      <c r="J33" s="38" t="str">
        <f t="shared" si="1"/>
        <v/>
      </c>
      <c r="K33" s="38">
        <f t="shared" si="2"/>
        <v>0</v>
      </c>
      <c r="L33" s="39" t="str">
        <f t="shared" si="3"/>
        <v/>
      </c>
      <c r="M33" s="40" t="str">
        <f t="shared" si="9"/>
        <v/>
      </c>
      <c r="N33" s="40" t="str">
        <f t="shared" si="4"/>
        <v/>
      </c>
      <c r="O33" s="40" t="str">
        <f t="shared" si="5"/>
        <v/>
      </c>
      <c r="P33" s="40" t="str">
        <f t="shared" si="6"/>
        <v/>
      </c>
      <c r="S33" s="9" t="str">
        <f t="shared" si="7"/>
        <v/>
      </c>
    </row>
    <row r="34" spans="1:19" ht="12.75" customHeight="1" x14ac:dyDescent="0.2">
      <c r="A34" s="2"/>
      <c r="B34" s="2"/>
      <c r="C34" s="2"/>
      <c r="D34" s="3"/>
      <c r="E34" s="2"/>
      <c r="F34" s="2"/>
      <c r="G34" s="4"/>
      <c r="H34" s="36" t="e">
        <f t="shared" si="0"/>
        <v>#VALUE!</v>
      </c>
      <c r="I34" s="37" t="str">
        <f t="shared" si="8"/>
        <v/>
      </c>
      <c r="J34" s="38" t="str">
        <f t="shared" si="1"/>
        <v/>
      </c>
      <c r="K34" s="38">
        <f t="shared" si="2"/>
        <v>0</v>
      </c>
      <c r="L34" s="39" t="str">
        <f t="shared" si="3"/>
        <v/>
      </c>
      <c r="M34" s="40" t="str">
        <f t="shared" si="9"/>
        <v/>
      </c>
      <c r="N34" s="40" t="str">
        <f t="shared" si="4"/>
        <v/>
      </c>
      <c r="O34" s="40" t="str">
        <f t="shared" si="5"/>
        <v/>
      </c>
      <c r="P34" s="40" t="str">
        <f t="shared" si="6"/>
        <v/>
      </c>
      <c r="S34" s="9" t="str">
        <f t="shared" si="7"/>
        <v/>
      </c>
    </row>
    <row r="35" spans="1:19" ht="12.75" customHeight="1" x14ac:dyDescent="0.2">
      <c r="A35" s="2"/>
      <c r="B35" s="2"/>
      <c r="C35" s="2"/>
      <c r="D35" s="3"/>
      <c r="E35" s="2"/>
      <c r="F35" s="2"/>
      <c r="G35" s="4"/>
      <c r="H35" s="36" t="e">
        <f t="shared" si="0"/>
        <v>#VALUE!</v>
      </c>
      <c r="I35" s="37" t="str">
        <f t="shared" si="8"/>
        <v/>
      </c>
      <c r="J35" s="38" t="str">
        <f t="shared" si="1"/>
        <v/>
      </c>
      <c r="K35" s="38">
        <f t="shared" si="2"/>
        <v>0</v>
      </c>
      <c r="L35" s="39" t="str">
        <f t="shared" si="3"/>
        <v/>
      </c>
      <c r="M35" s="40" t="str">
        <f t="shared" si="9"/>
        <v/>
      </c>
      <c r="N35" s="40" t="str">
        <f t="shared" si="4"/>
        <v/>
      </c>
      <c r="O35" s="40" t="str">
        <f t="shared" si="5"/>
        <v/>
      </c>
      <c r="P35" s="40" t="str">
        <f t="shared" si="6"/>
        <v/>
      </c>
      <c r="S35" s="9" t="str">
        <f t="shared" si="7"/>
        <v/>
      </c>
    </row>
    <row r="36" spans="1:19" ht="12.75" customHeight="1" x14ac:dyDescent="0.2">
      <c r="A36" s="2"/>
      <c r="B36" s="2"/>
      <c r="C36" s="2"/>
      <c r="D36" s="3"/>
      <c r="E36" s="2"/>
      <c r="F36" s="2"/>
      <c r="G36" s="4"/>
      <c r="H36" s="36" t="e">
        <f t="shared" si="0"/>
        <v>#VALUE!</v>
      </c>
      <c r="I36" s="37" t="str">
        <f t="shared" si="8"/>
        <v/>
      </c>
      <c r="J36" s="38" t="str">
        <f t="shared" si="1"/>
        <v/>
      </c>
      <c r="K36" s="38">
        <f t="shared" si="2"/>
        <v>0</v>
      </c>
      <c r="L36" s="39" t="str">
        <f t="shared" si="3"/>
        <v/>
      </c>
      <c r="M36" s="40" t="str">
        <f t="shared" si="9"/>
        <v/>
      </c>
      <c r="N36" s="40" t="str">
        <f t="shared" si="4"/>
        <v/>
      </c>
      <c r="O36" s="40" t="str">
        <f t="shared" si="5"/>
        <v/>
      </c>
      <c r="P36" s="40" t="str">
        <f t="shared" si="6"/>
        <v/>
      </c>
      <c r="S36" s="9" t="str">
        <f t="shared" si="7"/>
        <v/>
      </c>
    </row>
    <row r="37" spans="1:19" ht="12.75" customHeight="1" x14ac:dyDescent="0.2">
      <c r="A37" s="2"/>
      <c r="B37" s="2"/>
      <c r="C37" s="2"/>
      <c r="D37" s="3"/>
      <c r="E37" s="2"/>
      <c r="F37" s="48"/>
      <c r="G37" s="4"/>
      <c r="H37" s="36" t="e">
        <f t="shared" si="0"/>
        <v>#VALUE!</v>
      </c>
      <c r="I37" s="37" t="str">
        <f t="shared" si="8"/>
        <v/>
      </c>
      <c r="J37" s="38" t="str">
        <f t="shared" si="1"/>
        <v/>
      </c>
      <c r="K37" s="38">
        <f t="shared" si="2"/>
        <v>0</v>
      </c>
      <c r="L37" s="39" t="str">
        <f t="shared" si="3"/>
        <v/>
      </c>
      <c r="M37" s="40" t="str">
        <f t="shared" si="9"/>
        <v/>
      </c>
      <c r="N37" s="40" t="str">
        <f t="shared" si="4"/>
        <v/>
      </c>
      <c r="O37" s="40" t="str">
        <f t="shared" si="5"/>
        <v/>
      </c>
      <c r="P37" s="40" t="str">
        <f t="shared" si="6"/>
        <v/>
      </c>
      <c r="S37" s="9" t="str">
        <f t="shared" si="7"/>
        <v/>
      </c>
    </row>
    <row r="38" spans="1:19" ht="12.75" customHeight="1" x14ac:dyDescent="0.2">
      <c r="A38" s="2"/>
      <c r="B38" s="2"/>
      <c r="C38" s="2"/>
      <c r="D38" s="3"/>
      <c r="E38" s="2"/>
      <c r="F38" s="2"/>
      <c r="G38" s="4"/>
      <c r="H38" s="36" t="e">
        <f t="shared" si="0"/>
        <v>#VALUE!</v>
      </c>
      <c r="I38" s="37" t="str">
        <f t="shared" si="8"/>
        <v/>
      </c>
      <c r="J38" s="38" t="str">
        <f t="shared" si="1"/>
        <v/>
      </c>
      <c r="K38" s="38">
        <f t="shared" si="2"/>
        <v>0</v>
      </c>
      <c r="L38" s="39" t="str">
        <f t="shared" si="3"/>
        <v/>
      </c>
      <c r="M38" s="40" t="str">
        <f t="shared" si="9"/>
        <v/>
      </c>
      <c r="N38" s="40" t="str">
        <f t="shared" si="4"/>
        <v/>
      </c>
      <c r="O38" s="40" t="str">
        <f t="shared" si="5"/>
        <v/>
      </c>
      <c r="P38" s="40" t="str">
        <f t="shared" si="6"/>
        <v/>
      </c>
      <c r="S38" s="9" t="str">
        <f t="shared" si="7"/>
        <v/>
      </c>
    </row>
    <row r="39" spans="1:19" ht="12.75" customHeight="1" x14ac:dyDescent="0.2">
      <c r="A39" s="2"/>
      <c r="B39" s="2"/>
      <c r="C39" s="2"/>
      <c r="D39" s="3"/>
      <c r="E39" s="2"/>
      <c r="F39" s="2"/>
      <c r="G39" s="4"/>
      <c r="H39" s="36" t="e">
        <f t="shared" si="0"/>
        <v>#VALUE!</v>
      </c>
      <c r="I39" s="37" t="str">
        <f t="shared" si="8"/>
        <v/>
      </c>
      <c r="J39" s="38" t="str">
        <f t="shared" si="1"/>
        <v/>
      </c>
      <c r="K39" s="38">
        <f t="shared" si="2"/>
        <v>0</v>
      </c>
      <c r="L39" s="39" t="str">
        <f t="shared" si="3"/>
        <v/>
      </c>
      <c r="M39" s="40" t="str">
        <f t="shared" si="9"/>
        <v/>
      </c>
      <c r="N39" s="40" t="str">
        <f t="shared" si="4"/>
        <v/>
      </c>
      <c r="O39" s="40" t="str">
        <f t="shared" si="5"/>
        <v/>
      </c>
      <c r="P39" s="40" t="str">
        <f t="shared" si="6"/>
        <v/>
      </c>
      <c r="S39" s="9" t="str">
        <f t="shared" si="7"/>
        <v/>
      </c>
    </row>
    <row r="40" spans="1:19" ht="12.75" customHeight="1" x14ac:dyDescent="0.2">
      <c r="A40" s="2"/>
      <c r="B40" s="2"/>
      <c r="C40" s="2"/>
      <c r="D40" s="3"/>
      <c r="E40" s="2"/>
      <c r="F40" s="2"/>
      <c r="G40" s="4"/>
      <c r="H40" s="36" t="e">
        <f t="shared" si="0"/>
        <v>#VALUE!</v>
      </c>
      <c r="I40" s="37" t="str">
        <f t="shared" si="8"/>
        <v/>
      </c>
      <c r="J40" s="38" t="str">
        <f t="shared" si="1"/>
        <v/>
      </c>
      <c r="K40" s="38">
        <f t="shared" si="2"/>
        <v>0</v>
      </c>
      <c r="L40" s="39" t="str">
        <f t="shared" si="3"/>
        <v/>
      </c>
      <c r="M40" s="40" t="str">
        <f t="shared" si="9"/>
        <v/>
      </c>
      <c r="N40" s="40" t="str">
        <f t="shared" si="4"/>
        <v/>
      </c>
      <c r="O40" s="40" t="str">
        <f t="shared" si="5"/>
        <v/>
      </c>
      <c r="P40" s="40" t="str">
        <f t="shared" si="6"/>
        <v/>
      </c>
      <c r="S40" s="9" t="str">
        <f t="shared" si="7"/>
        <v/>
      </c>
    </row>
    <row r="41" spans="1:19" ht="12.75" customHeight="1" x14ac:dyDescent="0.2">
      <c r="A41" s="2"/>
      <c r="B41" s="2"/>
      <c r="C41" s="2"/>
      <c r="D41" s="3"/>
      <c r="E41" s="2"/>
      <c r="F41" s="2"/>
      <c r="G41" s="4"/>
      <c r="H41" s="36" t="e">
        <f t="shared" si="0"/>
        <v>#VALUE!</v>
      </c>
      <c r="I41" s="37" t="str">
        <f t="shared" si="8"/>
        <v/>
      </c>
      <c r="J41" s="38" t="str">
        <f t="shared" si="1"/>
        <v/>
      </c>
      <c r="K41" s="38">
        <f t="shared" si="2"/>
        <v>0</v>
      </c>
      <c r="L41" s="39" t="str">
        <f t="shared" si="3"/>
        <v/>
      </c>
      <c r="M41" s="40" t="str">
        <f t="shared" si="9"/>
        <v/>
      </c>
      <c r="N41" s="40" t="str">
        <f t="shared" si="4"/>
        <v/>
      </c>
      <c r="O41" s="40" t="str">
        <f t="shared" si="5"/>
        <v/>
      </c>
      <c r="P41" s="40" t="str">
        <f t="shared" si="6"/>
        <v/>
      </c>
      <c r="S41" s="9" t="str">
        <f t="shared" si="7"/>
        <v/>
      </c>
    </row>
    <row r="42" spans="1:19" ht="12.75" customHeight="1" x14ac:dyDescent="0.2">
      <c r="A42" s="2"/>
      <c r="B42" s="2"/>
      <c r="C42" s="2"/>
      <c r="D42" s="3"/>
      <c r="E42" s="2"/>
      <c r="F42" s="2"/>
      <c r="G42" s="4"/>
      <c r="H42" s="36" t="e">
        <f t="shared" si="0"/>
        <v>#VALUE!</v>
      </c>
      <c r="I42" s="37" t="str">
        <f t="shared" si="8"/>
        <v/>
      </c>
      <c r="J42" s="38" t="str">
        <f t="shared" si="1"/>
        <v/>
      </c>
      <c r="K42" s="38">
        <f t="shared" si="2"/>
        <v>0</v>
      </c>
      <c r="L42" s="39" t="str">
        <f t="shared" si="3"/>
        <v/>
      </c>
      <c r="M42" s="40" t="str">
        <f t="shared" si="9"/>
        <v/>
      </c>
      <c r="N42" s="40" t="str">
        <f t="shared" si="4"/>
        <v/>
      </c>
      <c r="O42" s="40" t="str">
        <f t="shared" si="5"/>
        <v/>
      </c>
      <c r="P42" s="40" t="str">
        <f t="shared" si="6"/>
        <v/>
      </c>
      <c r="S42" s="9" t="str">
        <f t="shared" si="7"/>
        <v/>
      </c>
    </row>
    <row r="43" spans="1:19" ht="12.75" customHeight="1" x14ac:dyDescent="0.2">
      <c r="A43" s="2"/>
      <c r="B43" s="2"/>
      <c r="C43" s="2"/>
      <c r="D43" s="3"/>
      <c r="E43" s="2"/>
      <c r="F43" s="2"/>
      <c r="G43" s="4"/>
      <c r="H43" s="36" t="e">
        <f t="shared" si="0"/>
        <v>#VALUE!</v>
      </c>
      <c r="I43" s="37" t="str">
        <f t="shared" si="8"/>
        <v/>
      </c>
      <c r="J43" s="38" t="str">
        <f t="shared" si="1"/>
        <v/>
      </c>
      <c r="K43" s="38">
        <f t="shared" si="2"/>
        <v>0</v>
      </c>
      <c r="L43" s="39" t="str">
        <f t="shared" si="3"/>
        <v/>
      </c>
      <c r="M43" s="40" t="str">
        <f t="shared" si="9"/>
        <v/>
      </c>
      <c r="N43" s="40" t="str">
        <f t="shared" si="4"/>
        <v/>
      </c>
      <c r="O43" s="40" t="str">
        <f t="shared" si="5"/>
        <v/>
      </c>
      <c r="P43" s="40" t="str">
        <f t="shared" si="6"/>
        <v/>
      </c>
      <c r="S43" s="9" t="str">
        <f t="shared" si="7"/>
        <v/>
      </c>
    </row>
    <row r="44" spans="1:19" ht="12.75" customHeight="1" x14ac:dyDescent="0.2">
      <c r="A44" s="2"/>
      <c r="B44" s="2"/>
      <c r="C44" s="2"/>
      <c r="D44" s="3"/>
      <c r="E44" s="2"/>
      <c r="F44" s="2"/>
      <c r="G44" s="4"/>
      <c r="H44" s="36" t="e">
        <f t="shared" si="0"/>
        <v>#VALUE!</v>
      </c>
      <c r="I44" s="37" t="str">
        <f t="shared" si="8"/>
        <v/>
      </c>
      <c r="J44" s="38" t="str">
        <f t="shared" si="1"/>
        <v/>
      </c>
      <c r="K44" s="38">
        <f t="shared" si="2"/>
        <v>0</v>
      </c>
      <c r="L44" s="39" t="str">
        <f t="shared" si="3"/>
        <v/>
      </c>
      <c r="M44" s="40" t="str">
        <f t="shared" si="9"/>
        <v/>
      </c>
      <c r="N44" s="40" t="str">
        <f t="shared" si="4"/>
        <v/>
      </c>
      <c r="O44" s="40" t="str">
        <f t="shared" si="5"/>
        <v/>
      </c>
      <c r="P44" s="40" t="str">
        <f t="shared" si="6"/>
        <v/>
      </c>
      <c r="S44" s="9" t="str">
        <f t="shared" si="7"/>
        <v/>
      </c>
    </row>
    <row r="45" spans="1:19" ht="12.75" customHeight="1" x14ac:dyDescent="0.2">
      <c r="A45" s="2"/>
      <c r="B45" s="2"/>
      <c r="C45" s="2"/>
      <c r="D45" s="3"/>
      <c r="E45" s="2"/>
      <c r="F45" s="2"/>
      <c r="G45" s="4"/>
      <c r="H45" s="36" t="e">
        <f t="shared" si="0"/>
        <v>#VALUE!</v>
      </c>
      <c r="I45" s="37" t="str">
        <f t="shared" si="8"/>
        <v/>
      </c>
      <c r="J45" s="38" t="str">
        <f t="shared" si="1"/>
        <v/>
      </c>
      <c r="K45" s="38">
        <f t="shared" si="2"/>
        <v>0</v>
      </c>
      <c r="L45" s="39" t="str">
        <f t="shared" si="3"/>
        <v/>
      </c>
      <c r="M45" s="40" t="str">
        <f t="shared" si="9"/>
        <v/>
      </c>
      <c r="N45" s="40" t="str">
        <f t="shared" si="4"/>
        <v/>
      </c>
      <c r="O45" s="40" t="str">
        <f t="shared" si="5"/>
        <v/>
      </c>
      <c r="P45" s="40" t="str">
        <f t="shared" si="6"/>
        <v/>
      </c>
      <c r="S45" s="9" t="str">
        <f t="shared" si="7"/>
        <v/>
      </c>
    </row>
    <row r="46" spans="1:19" ht="12.75" customHeight="1" x14ac:dyDescent="0.2">
      <c r="A46" s="2"/>
      <c r="B46" s="2"/>
      <c r="C46" s="2"/>
      <c r="D46" s="3"/>
      <c r="E46" s="2"/>
      <c r="F46" s="2"/>
      <c r="G46" s="4"/>
      <c r="H46" s="36" t="e">
        <f t="shared" si="0"/>
        <v>#VALUE!</v>
      </c>
      <c r="I46" s="37" t="str">
        <f t="shared" si="8"/>
        <v/>
      </c>
      <c r="J46" s="38" t="str">
        <f t="shared" si="1"/>
        <v/>
      </c>
      <c r="K46" s="38">
        <f t="shared" si="2"/>
        <v>0</v>
      </c>
      <c r="L46" s="39" t="str">
        <f t="shared" si="3"/>
        <v/>
      </c>
      <c r="M46" s="40" t="str">
        <f t="shared" si="9"/>
        <v/>
      </c>
      <c r="N46" s="40" t="str">
        <f t="shared" si="4"/>
        <v/>
      </c>
      <c r="O46" s="40" t="str">
        <f t="shared" si="5"/>
        <v/>
      </c>
      <c r="P46" s="40" t="str">
        <f t="shared" si="6"/>
        <v/>
      </c>
      <c r="S46" s="9" t="str">
        <f t="shared" si="7"/>
        <v/>
      </c>
    </row>
    <row r="47" spans="1:19" ht="12.75" customHeight="1" x14ac:dyDescent="0.2">
      <c r="A47" s="2"/>
      <c r="B47" s="2"/>
      <c r="C47" s="2"/>
      <c r="D47" s="3"/>
      <c r="E47" s="2"/>
      <c r="F47" s="2"/>
      <c r="G47" s="4"/>
      <c r="H47" s="36" t="e">
        <f t="shared" si="0"/>
        <v>#VALUE!</v>
      </c>
      <c r="I47" s="37" t="str">
        <f t="shared" si="8"/>
        <v/>
      </c>
      <c r="J47" s="38" t="str">
        <f t="shared" si="1"/>
        <v/>
      </c>
      <c r="K47" s="38">
        <f t="shared" si="2"/>
        <v>0</v>
      </c>
      <c r="L47" s="39" t="str">
        <f t="shared" si="3"/>
        <v/>
      </c>
      <c r="M47" s="40" t="str">
        <f t="shared" si="9"/>
        <v/>
      </c>
      <c r="N47" s="40" t="str">
        <f t="shared" si="4"/>
        <v/>
      </c>
      <c r="O47" s="40" t="str">
        <f t="shared" si="5"/>
        <v/>
      </c>
      <c r="P47" s="40" t="str">
        <f t="shared" si="6"/>
        <v/>
      </c>
      <c r="S47" s="9" t="str">
        <f t="shared" si="7"/>
        <v/>
      </c>
    </row>
    <row r="48" spans="1:19" ht="12.75" customHeight="1" x14ac:dyDescent="0.2">
      <c r="A48" s="2"/>
      <c r="B48" s="2"/>
      <c r="C48" s="2"/>
      <c r="D48" s="3"/>
      <c r="E48" s="2"/>
      <c r="F48" s="2"/>
      <c r="G48" s="4"/>
      <c r="H48" s="36" t="e">
        <f t="shared" si="0"/>
        <v>#VALUE!</v>
      </c>
      <c r="I48" s="37" t="str">
        <f t="shared" si="8"/>
        <v/>
      </c>
      <c r="J48" s="38" t="str">
        <f t="shared" si="1"/>
        <v/>
      </c>
      <c r="K48" s="38">
        <f t="shared" si="2"/>
        <v>0</v>
      </c>
      <c r="L48" s="39" t="str">
        <f t="shared" si="3"/>
        <v/>
      </c>
      <c r="M48" s="40" t="str">
        <f t="shared" si="9"/>
        <v/>
      </c>
      <c r="N48" s="40" t="str">
        <f t="shared" si="4"/>
        <v/>
      </c>
      <c r="O48" s="40" t="str">
        <f t="shared" si="5"/>
        <v/>
      </c>
      <c r="P48" s="40" t="str">
        <f t="shared" si="6"/>
        <v/>
      </c>
      <c r="S48" s="9" t="str">
        <f t="shared" si="7"/>
        <v/>
      </c>
    </row>
    <row r="49" spans="1:19" ht="12.75" customHeight="1" x14ac:dyDescent="0.2">
      <c r="A49" s="2"/>
      <c r="B49" s="2"/>
      <c r="C49" s="2"/>
      <c r="D49" s="3"/>
      <c r="E49" s="2"/>
      <c r="F49" s="2"/>
      <c r="G49" s="4"/>
      <c r="H49" s="36" t="e">
        <f t="shared" si="0"/>
        <v>#VALUE!</v>
      </c>
      <c r="I49" s="37" t="str">
        <f t="shared" si="8"/>
        <v/>
      </c>
      <c r="J49" s="38" t="str">
        <f t="shared" si="1"/>
        <v/>
      </c>
      <c r="K49" s="38">
        <f t="shared" si="2"/>
        <v>0</v>
      </c>
      <c r="L49" s="39" t="str">
        <f t="shared" si="3"/>
        <v/>
      </c>
      <c r="M49" s="40" t="str">
        <f t="shared" si="9"/>
        <v/>
      </c>
      <c r="N49" s="40" t="str">
        <f t="shared" si="4"/>
        <v/>
      </c>
      <c r="O49" s="40" t="str">
        <f t="shared" si="5"/>
        <v/>
      </c>
      <c r="P49" s="40" t="str">
        <f t="shared" si="6"/>
        <v/>
      </c>
      <c r="S49" s="9" t="str">
        <f t="shared" si="7"/>
        <v/>
      </c>
    </row>
    <row r="50" spans="1:19" ht="12.75" customHeight="1" x14ac:dyDescent="0.2">
      <c r="A50" s="2"/>
      <c r="B50" s="2"/>
      <c r="C50" s="2"/>
      <c r="D50" s="3"/>
      <c r="E50" s="2"/>
      <c r="F50" s="2"/>
      <c r="G50" s="4"/>
      <c r="H50" s="36" t="e">
        <f t="shared" si="0"/>
        <v>#VALUE!</v>
      </c>
      <c r="I50" s="37" t="str">
        <f t="shared" si="8"/>
        <v/>
      </c>
      <c r="J50" s="38" t="str">
        <f t="shared" si="1"/>
        <v/>
      </c>
      <c r="K50" s="38">
        <f t="shared" si="2"/>
        <v>0</v>
      </c>
      <c r="L50" s="39" t="str">
        <f t="shared" si="3"/>
        <v/>
      </c>
      <c r="M50" s="40" t="str">
        <f t="shared" si="9"/>
        <v/>
      </c>
      <c r="N50" s="40" t="str">
        <f t="shared" si="4"/>
        <v/>
      </c>
      <c r="O50" s="40" t="str">
        <f t="shared" si="5"/>
        <v/>
      </c>
      <c r="P50" s="40" t="str">
        <f t="shared" si="6"/>
        <v/>
      </c>
      <c r="S50" s="9" t="str">
        <f t="shared" si="7"/>
        <v/>
      </c>
    </row>
    <row r="51" spans="1:19" ht="12.75" customHeight="1" x14ac:dyDescent="0.2">
      <c r="A51" s="2"/>
      <c r="B51" s="2"/>
      <c r="C51" s="2"/>
      <c r="D51" s="3"/>
      <c r="E51" s="2"/>
      <c r="F51" s="2"/>
      <c r="G51" s="4"/>
      <c r="H51" s="36" t="e">
        <f t="shared" si="0"/>
        <v>#VALUE!</v>
      </c>
      <c r="I51" s="37" t="str">
        <f t="shared" si="8"/>
        <v/>
      </c>
      <c r="J51" s="38" t="str">
        <f t="shared" si="1"/>
        <v/>
      </c>
      <c r="K51" s="38">
        <f t="shared" si="2"/>
        <v>0</v>
      </c>
      <c r="L51" s="39" t="str">
        <f t="shared" si="3"/>
        <v/>
      </c>
      <c r="M51" s="40" t="str">
        <f t="shared" si="9"/>
        <v/>
      </c>
      <c r="N51" s="40" t="str">
        <f t="shared" si="4"/>
        <v/>
      </c>
      <c r="O51" s="40" t="str">
        <f t="shared" si="5"/>
        <v/>
      </c>
      <c r="P51" s="40" t="str">
        <f t="shared" si="6"/>
        <v/>
      </c>
      <c r="S51" s="9" t="str">
        <f t="shared" si="7"/>
        <v/>
      </c>
    </row>
    <row r="52" spans="1:19" ht="12.75" customHeight="1" x14ac:dyDescent="0.2">
      <c r="A52" s="2"/>
      <c r="B52" s="2"/>
      <c r="C52" s="2"/>
      <c r="D52" s="3"/>
      <c r="E52" s="2"/>
      <c r="F52" s="2"/>
      <c r="G52" s="4"/>
      <c r="H52" s="36" t="e">
        <f t="shared" si="0"/>
        <v>#VALUE!</v>
      </c>
      <c r="I52" s="37" t="str">
        <f t="shared" si="8"/>
        <v/>
      </c>
      <c r="J52" s="38" t="str">
        <f t="shared" si="1"/>
        <v/>
      </c>
      <c r="K52" s="38">
        <f t="shared" si="2"/>
        <v>0</v>
      </c>
      <c r="L52" s="39" t="str">
        <f t="shared" si="3"/>
        <v/>
      </c>
      <c r="M52" s="40" t="str">
        <f t="shared" si="9"/>
        <v/>
      </c>
      <c r="N52" s="40" t="str">
        <f t="shared" si="4"/>
        <v/>
      </c>
      <c r="O52" s="40" t="str">
        <f t="shared" si="5"/>
        <v/>
      </c>
      <c r="P52" s="40" t="str">
        <f t="shared" si="6"/>
        <v/>
      </c>
      <c r="S52" s="9" t="str">
        <f t="shared" si="7"/>
        <v/>
      </c>
    </row>
    <row r="53" spans="1:19" ht="12.75" customHeight="1" x14ac:dyDescent="0.2">
      <c r="A53" s="2"/>
      <c r="B53" s="2"/>
      <c r="C53" s="2"/>
      <c r="D53" s="3"/>
      <c r="E53" s="2"/>
      <c r="F53" s="2"/>
      <c r="G53" s="4"/>
      <c r="H53" s="36" t="e">
        <f t="shared" si="0"/>
        <v>#VALUE!</v>
      </c>
      <c r="I53" s="37" t="str">
        <f t="shared" si="8"/>
        <v/>
      </c>
      <c r="J53" s="38" t="str">
        <f t="shared" si="1"/>
        <v/>
      </c>
      <c r="K53" s="38">
        <f t="shared" si="2"/>
        <v>0</v>
      </c>
      <c r="L53" s="39" t="str">
        <f t="shared" si="3"/>
        <v/>
      </c>
      <c r="M53" s="40" t="str">
        <f t="shared" si="9"/>
        <v/>
      </c>
      <c r="N53" s="40" t="str">
        <f t="shared" si="4"/>
        <v/>
      </c>
      <c r="O53" s="40" t="str">
        <f t="shared" si="5"/>
        <v/>
      </c>
      <c r="P53" s="40" t="str">
        <f t="shared" si="6"/>
        <v/>
      </c>
      <c r="S53" s="9" t="str">
        <f t="shared" si="7"/>
        <v/>
      </c>
    </row>
    <row r="54" spans="1:19" ht="12.75" customHeight="1" x14ac:dyDescent="0.2">
      <c r="A54" s="2"/>
      <c r="B54" s="2"/>
      <c r="C54" s="2"/>
      <c r="D54" s="3"/>
      <c r="E54" s="2"/>
      <c r="F54" s="2"/>
      <c r="G54" s="4"/>
      <c r="H54" s="36" t="e">
        <f t="shared" si="0"/>
        <v>#VALUE!</v>
      </c>
      <c r="I54" s="37" t="str">
        <f t="shared" si="8"/>
        <v/>
      </c>
      <c r="J54" s="38" t="str">
        <f t="shared" si="1"/>
        <v/>
      </c>
      <c r="K54" s="38">
        <f t="shared" si="2"/>
        <v>0</v>
      </c>
      <c r="L54" s="39" t="str">
        <f t="shared" si="3"/>
        <v/>
      </c>
      <c r="M54" s="40" t="str">
        <f t="shared" si="9"/>
        <v/>
      </c>
      <c r="N54" s="40" t="str">
        <f t="shared" si="4"/>
        <v/>
      </c>
      <c r="O54" s="40" t="str">
        <f t="shared" si="5"/>
        <v/>
      </c>
      <c r="P54" s="40" t="str">
        <f t="shared" si="6"/>
        <v/>
      </c>
      <c r="S54" s="9" t="str">
        <f t="shared" si="7"/>
        <v/>
      </c>
    </row>
    <row r="55" spans="1:19" ht="12.75" customHeight="1" x14ac:dyDescent="0.2">
      <c r="A55" s="2"/>
      <c r="B55" s="2"/>
      <c r="C55" s="2"/>
      <c r="D55" s="3"/>
      <c r="E55" s="2"/>
      <c r="F55" s="2"/>
      <c r="G55" s="4"/>
      <c r="H55" s="36" t="e">
        <f t="shared" si="0"/>
        <v>#VALUE!</v>
      </c>
      <c r="I55" s="37" t="str">
        <f t="shared" si="8"/>
        <v/>
      </c>
      <c r="J55" s="38" t="str">
        <f t="shared" si="1"/>
        <v/>
      </c>
      <c r="K55" s="38">
        <f t="shared" si="2"/>
        <v>0</v>
      </c>
      <c r="L55" s="39" t="str">
        <f t="shared" si="3"/>
        <v/>
      </c>
      <c r="M55" s="40" t="str">
        <f t="shared" si="9"/>
        <v/>
      </c>
      <c r="N55" s="40" t="str">
        <f t="shared" si="4"/>
        <v/>
      </c>
      <c r="O55" s="40" t="str">
        <f t="shared" si="5"/>
        <v/>
      </c>
      <c r="P55" s="40" t="str">
        <f t="shared" si="6"/>
        <v/>
      </c>
      <c r="S55" s="9" t="str">
        <f t="shared" si="7"/>
        <v/>
      </c>
    </row>
    <row r="56" spans="1:19" ht="12.75" customHeight="1" x14ac:dyDescent="0.2">
      <c r="A56" s="2"/>
      <c r="B56" s="2"/>
      <c r="C56" s="2"/>
      <c r="D56" s="3"/>
      <c r="E56" s="2"/>
      <c r="F56" s="2"/>
      <c r="G56" s="4"/>
      <c r="H56" s="36" t="e">
        <f t="shared" si="0"/>
        <v>#VALUE!</v>
      </c>
      <c r="I56" s="37" t="str">
        <f t="shared" si="8"/>
        <v/>
      </c>
      <c r="J56" s="38" t="str">
        <f t="shared" si="1"/>
        <v/>
      </c>
      <c r="K56" s="38">
        <f t="shared" si="2"/>
        <v>0</v>
      </c>
      <c r="L56" s="39" t="str">
        <f t="shared" si="3"/>
        <v/>
      </c>
      <c r="M56" s="40" t="str">
        <f t="shared" si="9"/>
        <v/>
      </c>
      <c r="N56" s="40" t="str">
        <f t="shared" si="4"/>
        <v/>
      </c>
      <c r="O56" s="40" t="str">
        <f t="shared" si="5"/>
        <v/>
      </c>
      <c r="P56" s="40" t="str">
        <f t="shared" si="6"/>
        <v/>
      </c>
      <c r="S56" s="9" t="str">
        <f t="shared" si="7"/>
        <v/>
      </c>
    </row>
    <row r="57" spans="1:19" ht="12.75" customHeight="1" x14ac:dyDescent="0.2">
      <c r="A57" s="2"/>
      <c r="B57" s="2"/>
      <c r="C57" s="2"/>
      <c r="D57" s="3"/>
      <c r="E57" s="2"/>
      <c r="F57" s="2"/>
      <c r="G57" s="4"/>
      <c r="H57" s="36" t="e">
        <f t="shared" si="0"/>
        <v>#VALUE!</v>
      </c>
      <c r="I57" s="37" t="str">
        <f t="shared" si="8"/>
        <v/>
      </c>
      <c r="J57" s="38" t="str">
        <f t="shared" si="1"/>
        <v/>
      </c>
      <c r="K57" s="38">
        <f t="shared" si="2"/>
        <v>0</v>
      </c>
      <c r="L57" s="39" t="str">
        <f t="shared" si="3"/>
        <v/>
      </c>
      <c r="M57" s="40" t="str">
        <f t="shared" si="9"/>
        <v/>
      </c>
      <c r="N57" s="40" t="str">
        <f t="shared" si="4"/>
        <v/>
      </c>
      <c r="O57" s="40" t="str">
        <f t="shared" si="5"/>
        <v/>
      </c>
      <c r="P57" s="40" t="str">
        <f t="shared" si="6"/>
        <v/>
      </c>
      <c r="S57" s="9" t="str">
        <f t="shared" si="7"/>
        <v/>
      </c>
    </row>
    <row r="58" spans="1:19" ht="12.75" customHeight="1" x14ac:dyDescent="0.2">
      <c r="A58" s="2"/>
      <c r="B58" s="2"/>
      <c r="C58" s="2"/>
      <c r="D58" s="3"/>
      <c r="E58" s="2"/>
      <c r="F58" s="2"/>
      <c r="G58" s="4"/>
      <c r="H58" s="36" t="e">
        <f t="shared" si="0"/>
        <v>#VALUE!</v>
      </c>
      <c r="I58" s="37" t="str">
        <f t="shared" si="8"/>
        <v/>
      </c>
      <c r="J58" s="38" t="str">
        <f t="shared" si="1"/>
        <v/>
      </c>
      <c r="K58" s="38">
        <f t="shared" si="2"/>
        <v>0</v>
      </c>
      <c r="L58" s="39" t="str">
        <f t="shared" si="3"/>
        <v/>
      </c>
      <c r="M58" s="40" t="str">
        <f t="shared" si="9"/>
        <v/>
      </c>
      <c r="N58" s="40" t="str">
        <f t="shared" si="4"/>
        <v/>
      </c>
      <c r="O58" s="40" t="str">
        <f t="shared" si="5"/>
        <v/>
      </c>
      <c r="P58" s="40" t="str">
        <f t="shared" si="6"/>
        <v/>
      </c>
      <c r="S58" s="9" t="str">
        <f t="shared" si="7"/>
        <v/>
      </c>
    </row>
    <row r="59" spans="1:19" ht="12.75" customHeight="1" x14ac:dyDescent="0.2">
      <c r="A59" s="2"/>
      <c r="B59" s="2"/>
      <c r="C59" s="2"/>
      <c r="D59" s="3"/>
      <c r="E59" s="2"/>
      <c r="F59" s="2"/>
      <c r="G59" s="4"/>
      <c r="H59" s="36" t="e">
        <f t="shared" si="0"/>
        <v>#VALUE!</v>
      </c>
      <c r="I59" s="37" t="str">
        <f t="shared" si="8"/>
        <v/>
      </c>
      <c r="J59" s="38" t="str">
        <f t="shared" si="1"/>
        <v/>
      </c>
      <c r="K59" s="38">
        <f t="shared" si="2"/>
        <v>0</v>
      </c>
      <c r="L59" s="39" t="str">
        <f t="shared" si="3"/>
        <v/>
      </c>
      <c r="M59" s="40" t="str">
        <f t="shared" si="9"/>
        <v/>
      </c>
      <c r="N59" s="40" t="str">
        <f t="shared" si="4"/>
        <v/>
      </c>
      <c r="O59" s="40" t="str">
        <f t="shared" si="5"/>
        <v/>
      </c>
      <c r="P59" s="40" t="str">
        <f t="shared" si="6"/>
        <v/>
      </c>
      <c r="S59" s="9" t="str">
        <f t="shared" si="7"/>
        <v/>
      </c>
    </row>
    <row r="60" spans="1:19" ht="12.75" customHeight="1" x14ac:dyDescent="0.2">
      <c r="A60" s="2"/>
      <c r="B60" s="2"/>
      <c r="C60" s="2"/>
      <c r="D60" s="3"/>
      <c r="E60" s="2"/>
      <c r="F60" s="2"/>
      <c r="G60" s="4"/>
      <c r="H60" s="36" t="e">
        <f t="shared" si="0"/>
        <v>#VALUE!</v>
      </c>
      <c r="I60" s="37" t="str">
        <f t="shared" si="8"/>
        <v/>
      </c>
      <c r="J60" s="38" t="str">
        <f t="shared" si="1"/>
        <v/>
      </c>
      <c r="K60" s="38">
        <f t="shared" si="2"/>
        <v>0</v>
      </c>
      <c r="L60" s="39" t="str">
        <f t="shared" si="3"/>
        <v/>
      </c>
      <c r="M60" s="40" t="str">
        <f t="shared" si="9"/>
        <v/>
      </c>
      <c r="N60" s="40" t="str">
        <f t="shared" si="4"/>
        <v/>
      </c>
      <c r="O60" s="40" t="str">
        <f t="shared" si="5"/>
        <v/>
      </c>
      <c r="P60" s="40" t="str">
        <f t="shared" si="6"/>
        <v/>
      </c>
      <c r="S60" s="9" t="str">
        <f t="shared" si="7"/>
        <v/>
      </c>
    </row>
    <row r="61" spans="1:19" ht="12.75" customHeight="1" x14ac:dyDescent="0.2">
      <c r="A61" s="2"/>
      <c r="B61" s="2"/>
      <c r="C61" s="2"/>
      <c r="D61" s="3"/>
      <c r="E61" s="2"/>
      <c r="F61" s="2"/>
      <c r="G61" s="4"/>
      <c r="H61" s="36" t="e">
        <f t="shared" si="0"/>
        <v>#VALUE!</v>
      </c>
      <c r="I61" s="37" t="str">
        <f t="shared" si="8"/>
        <v/>
      </c>
      <c r="J61" s="38" t="str">
        <f t="shared" si="1"/>
        <v/>
      </c>
      <c r="K61" s="38">
        <f t="shared" si="2"/>
        <v>0</v>
      </c>
      <c r="L61" s="39" t="str">
        <f t="shared" si="3"/>
        <v/>
      </c>
      <c r="M61" s="40" t="str">
        <f t="shared" si="9"/>
        <v/>
      </c>
      <c r="N61" s="40" t="str">
        <f t="shared" si="4"/>
        <v/>
      </c>
      <c r="O61" s="40" t="str">
        <f t="shared" si="5"/>
        <v/>
      </c>
      <c r="P61" s="40" t="str">
        <f t="shared" si="6"/>
        <v/>
      </c>
      <c r="S61" s="9" t="str">
        <f t="shared" si="7"/>
        <v/>
      </c>
    </row>
    <row r="62" spans="1:19" ht="12.75" customHeight="1" x14ac:dyDescent="0.2">
      <c r="A62" s="2"/>
      <c r="B62" s="2"/>
      <c r="C62" s="2"/>
      <c r="D62" s="3"/>
      <c r="E62" s="2"/>
      <c r="F62" s="2"/>
      <c r="G62" s="4"/>
      <c r="H62" s="36" t="e">
        <f t="shared" si="0"/>
        <v>#VALUE!</v>
      </c>
      <c r="I62" s="37" t="str">
        <f t="shared" si="8"/>
        <v/>
      </c>
      <c r="J62" s="38" t="str">
        <f t="shared" si="1"/>
        <v/>
      </c>
      <c r="K62" s="38">
        <f t="shared" si="2"/>
        <v>0</v>
      </c>
      <c r="L62" s="39" t="str">
        <f t="shared" si="3"/>
        <v/>
      </c>
      <c r="M62" s="40" t="str">
        <f t="shared" si="9"/>
        <v/>
      </c>
      <c r="N62" s="40" t="str">
        <f t="shared" si="4"/>
        <v/>
      </c>
      <c r="O62" s="40" t="str">
        <f t="shared" si="5"/>
        <v/>
      </c>
      <c r="P62" s="40" t="str">
        <f t="shared" si="6"/>
        <v/>
      </c>
      <c r="S62" s="9" t="str">
        <f t="shared" si="7"/>
        <v/>
      </c>
    </row>
    <row r="63" spans="1:19" ht="12.75" customHeight="1" x14ac:dyDescent="0.2">
      <c r="A63" s="2"/>
      <c r="B63" s="2"/>
      <c r="C63" s="2"/>
      <c r="D63" s="3"/>
      <c r="E63" s="2"/>
      <c r="F63" s="2"/>
      <c r="G63" s="4"/>
      <c r="H63" s="36" t="e">
        <f t="shared" si="0"/>
        <v>#VALUE!</v>
      </c>
      <c r="I63" s="37" t="str">
        <f t="shared" si="8"/>
        <v/>
      </c>
      <c r="J63" s="38" t="str">
        <f t="shared" si="1"/>
        <v/>
      </c>
      <c r="K63" s="38">
        <f t="shared" si="2"/>
        <v>0</v>
      </c>
      <c r="L63" s="39" t="str">
        <f t="shared" si="3"/>
        <v/>
      </c>
      <c r="M63" s="40" t="str">
        <f t="shared" si="9"/>
        <v/>
      </c>
      <c r="N63" s="40" t="str">
        <f t="shared" si="4"/>
        <v/>
      </c>
      <c r="O63" s="40" t="str">
        <f t="shared" si="5"/>
        <v/>
      </c>
      <c r="P63" s="40" t="str">
        <f t="shared" si="6"/>
        <v/>
      </c>
      <c r="S63" s="9" t="str">
        <f t="shared" si="7"/>
        <v/>
      </c>
    </row>
    <row r="64" spans="1:19" ht="12.75" customHeight="1" x14ac:dyDescent="0.2">
      <c r="A64" s="2"/>
      <c r="B64" s="2"/>
      <c r="C64" s="2"/>
      <c r="D64" s="3"/>
      <c r="E64" s="2"/>
      <c r="F64" s="2"/>
      <c r="G64" s="4"/>
      <c r="H64" s="36" t="e">
        <f t="shared" si="0"/>
        <v>#VALUE!</v>
      </c>
      <c r="I64" s="37" t="str">
        <f t="shared" si="8"/>
        <v/>
      </c>
      <c r="J64" s="38" t="str">
        <f t="shared" si="1"/>
        <v/>
      </c>
      <c r="K64" s="38">
        <f t="shared" si="2"/>
        <v>0</v>
      </c>
      <c r="L64" s="39" t="str">
        <f t="shared" si="3"/>
        <v/>
      </c>
      <c r="M64" s="40" t="str">
        <f t="shared" si="9"/>
        <v/>
      </c>
      <c r="N64" s="40" t="str">
        <f t="shared" si="4"/>
        <v/>
      </c>
      <c r="O64" s="40" t="str">
        <f t="shared" si="5"/>
        <v/>
      </c>
      <c r="P64" s="40" t="str">
        <f t="shared" si="6"/>
        <v/>
      </c>
      <c r="S64" s="9" t="str">
        <f t="shared" si="7"/>
        <v/>
      </c>
    </row>
    <row r="65" spans="1:19" ht="12.75" customHeight="1" x14ac:dyDescent="0.2">
      <c r="A65" s="2"/>
      <c r="B65" s="2"/>
      <c r="C65" s="2"/>
      <c r="D65" s="3"/>
      <c r="E65" s="2"/>
      <c r="F65" s="2"/>
      <c r="G65" s="4"/>
      <c r="H65" s="36" t="e">
        <f t="shared" si="0"/>
        <v>#VALUE!</v>
      </c>
      <c r="I65" s="37" t="str">
        <f t="shared" si="8"/>
        <v/>
      </c>
      <c r="J65" s="38" t="str">
        <f t="shared" si="1"/>
        <v/>
      </c>
      <c r="K65" s="38">
        <f t="shared" si="2"/>
        <v>0</v>
      </c>
      <c r="L65" s="39" t="str">
        <f t="shared" si="3"/>
        <v/>
      </c>
      <c r="M65" s="40" t="str">
        <f t="shared" si="9"/>
        <v/>
      </c>
      <c r="N65" s="40" t="str">
        <f t="shared" si="4"/>
        <v/>
      </c>
      <c r="O65" s="40" t="str">
        <f t="shared" si="5"/>
        <v/>
      </c>
      <c r="P65" s="40" t="str">
        <f t="shared" si="6"/>
        <v/>
      </c>
      <c r="Q65" s="49"/>
      <c r="S65" s="9" t="str">
        <f t="shared" si="7"/>
        <v/>
      </c>
    </row>
    <row r="66" spans="1:19" ht="12.75" customHeight="1" x14ac:dyDescent="0.2">
      <c r="A66" s="2"/>
      <c r="B66" s="2"/>
      <c r="C66" s="2"/>
      <c r="D66" s="3"/>
      <c r="E66" s="2"/>
      <c r="F66" s="2"/>
      <c r="G66" s="4"/>
      <c r="H66" s="36" t="e">
        <f t="shared" si="0"/>
        <v>#VALUE!</v>
      </c>
      <c r="I66" s="37" t="str">
        <f t="shared" si="8"/>
        <v/>
      </c>
      <c r="J66" s="38" t="str">
        <f t="shared" si="1"/>
        <v/>
      </c>
      <c r="K66" s="38">
        <f t="shared" si="2"/>
        <v>0</v>
      </c>
      <c r="L66" s="39" t="str">
        <f t="shared" si="3"/>
        <v/>
      </c>
      <c r="M66" s="40" t="str">
        <f t="shared" si="9"/>
        <v/>
      </c>
      <c r="N66" s="40" t="str">
        <f t="shared" si="4"/>
        <v/>
      </c>
      <c r="O66" s="40" t="str">
        <f t="shared" si="5"/>
        <v/>
      </c>
      <c r="P66" s="40" t="str">
        <f t="shared" si="6"/>
        <v/>
      </c>
      <c r="S66" s="9" t="str">
        <f t="shared" si="7"/>
        <v/>
      </c>
    </row>
    <row r="67" spans="1:19" ht="12.75" customHeight="1" x14ac:dyDescent="0.2">
      <c r="A67" s="2"/>
      <c r="B67" s="2"/>
      <c r="C67" s="2"/>
      <c r="D67" s="3"/>
      <c r="E67" s="2"/>
      <c r="F67" s="2"/>
      <c r="G67" s="4"/>
      <c r="H67" s="36" t="e">
        <f t="shared" si="0"/>
        <v>#VALUE!</v>
      </c>
      <c r="I67" s="37" t="str">
        <f t="shared" si="8"/>
        <v/>
      </c>
      <c r="J67" s="38" t="str">
        <f t="shared" si="1"/>
        <v/>
      </c>
      <c r="K67" s="38">
        <f t="shared" si="2"/>
        <v>0</v>
      </c>
      <c r="L67" s="39" t="str">
        <f t="shared" si="3"/>
        <v/>
      </c>
      <c r="M67" s="40" t="str">
        <f t="shared" si="9"/>
        <v/>
      </c>
      <c r="N67" s="40" t="str">
        <f t="shared" si="4"/>
        <v/>
      </c>
      <c r="O67" s="40" t="str">
        <f t="shared" si="5"/>
        <v/>
      </c>
      <c r="P67" s="40" t="str">
        <f t="shared" si="6"/>
        <v/>
      </c>
      <c r="S67" s="9" t="str">
        <f t="shared" si="7"/>
        <v/>
      </c>
    </row>
    <row r="68" spans="1:19" ht="12.75" customHeight="1" x14ac:dyDescent="0.2">
      <c r="A68" s="2"/>
      <c r="B68" s="2"/>
      <c r="C68" s="2"/>
      <c r="D68" s="3"/>
      <c r="E68" s="2"/>
      <c r="F68" s="2"/>
      <c r="G68" s="4"/>
      <c r="H68" s="36" t="e">
        <f t="shared" si="0"/>
        <v>#VALUE!</v>
      </c>
      <c r="I68" s="37" t="str">
        <f t="shared" si="8"/>
        <v/>
      </c>
      <c r="J68" s="38" t="str">
        <f t="shared" si="1"/>
        <v/>
      </c>
      <c r="K68" s="38">
        <f t="shared" si="2"/>
        <v>0</v>
      </c>
      <c r="L68" s="39" t="str">
        <f t="shared" si="3"/>
        <v/>
      </c>
      <c r="M68" s="40" t="str">
        <f t="shared" si="9"/>
        <v/>
      </c>
      <c r="N68" s="40" t="str">
        <f t="shared" si="4"/>
        <v/>
      </c>
      <c r="O68" s="40" t="str">
        <f t="shared" si="5"/>
        <v/>
      </c>
      <c r="P68" s="40" t="str">
        <f t="shared" si="6"/>
        <v/>
      </c>
      <c r="S68" s="9" t="str">
        <f t="shared" si="7"/>
        <v/>
      </c>
    </row>
    <row r="69" spans="1:19" ht="12.75" customHeight="1" x14ac:dyDescent="0.2">
      <c r="A69" s="2"/>
      <c r="B69" s="2"/>
      <c r="C69" s="2"/>
      <c r="D69" s="3"/>
      <c r="E69" s="2"/>
      <c r="F69" s="2"/>
      <c r="G69" s="4"/>
      <c r="H69" s="36" t="e">
        <f t="shared" si="0"/>
        <v>#VALUE!</v>
      </c>
      <c r="I69" s="37" t="str">
        <f t="shared" si="8"/>
        <v/>
      </c>
      <c r="J69" s="38" t="str">
        <f t="shared" si="1"/>
        <v/>
      </c>
      <c r="K69" s="38">
        <f t="shared" si="2"/>
        <v>0</v>
      </c>
      <c r="L69" s="39" t="str">
        <f t="shared" si="3"/>
        <v/>
      </c>
      <c r="M69" s="40" t="str">
        <f t="shared" si="9"/>
        <v/>
      </c>
      <c r="N69" s="40" t="str">
        <f t="shared" si="4"/>
        <v/>
      </c>
      <c r="O69" s="40" t="str">
        <f t="shared" si="5"/>
        <v/>
      </c>
      <c r="P69" s="40" t="str">
        <f t="shared" si="6"/>
        <v/>
      </c>
      <c r="S69" s="9" t="str">
        <f t="shared" si="7"/>
        <v/>
      </c>
    </row>
    <row r="70" spans="1:19" ht="12.75" customHeight="1" x14ac:dyDescent="0.2">
      <c r="A70" s="2"/>
      <c r="B70" s="2"/>
      <c r="C70" s="2"/>
      <c r="D70" s="3"/>
      <c r="E70" s="2"/>
      <c r="F70" s="2"/>
      <c r="G70" s="4"/>
      <c r="H70" s="36" t="e">
        <f t="shared" si="0"/>
        <v>#VALUE!</v>
      </c>
      <c r="I70" s="37" t="str">
        <f t="shared" si="8"/>
        <v/>
      </c>
      <c r="J70" s="38" t="str">
        <f t="shared" si="1"/>
        <v/>
      </c>
      <c r="K70" s="38">
        <f t="shared" si="2"/>
        <v>0</v>
      </c>
      <c r="L70" s="39" t="str">
        <f t="shared" si="3"/>
        <v/>
      </c>
      <c r="M70" s="40" t="str">
        <f t="shared" si="9"/>
        <v/>
      </c>
      <c r="N70" s="40" t="str">
        <f t="shared" si="4"/>
        <v/>
      </c>
      <c r="O70" s="40" t="str">
        <f t="shared" si="5"/>
        <v/>
      </c>
      <c r="P70" s="40" t="str">
        <f t="shared" si="6"/>
        <v/>
      </c>
      <c r="S70" s="9" t="str">
        <f t="shared" si="7"/>
        <v/>
      </c>
    </row>
    <row r="71" spans="1:19" ht="12.75" customHeight="1" x14ac:dyDescent="0.2">
      <c r="A71" s="2"/>
      <c r="B71" s="2"/>
      <c r="C71" s="2"/>
      <c r="D71" s="3"/>
      <c r="E71" s="2"/>
      <c r="F71" s="2"/>
      <c r="G71" s="4"/>
      <c r="H71" s="36" t="e">
        <f t="shared" si="0"/>
        <v>#VALUE!</v>
      </c>
      <c r="I71" s="37" t="str">
        <f t="shared" si="8"/>
        <v/>
      </c>
      <c r="J71" s="38" t="str">
        <f t="shared" si="1"/>
        <v/>
      </c>
      <c r="K71" s="38">
        <f t="shared" si="2"/>
        <v>0</v>
      </c>
      <c r="L71" s="39" t="str">
        <f t="shared" si="3"/>
        <v/>
      </c>
      <c r="M71" s="40" t="str">
        <f t="shared" si="9"/>
        <v/>
      </c>
      <c r="N71" s="40" t="str">
        <f t="shared" si="4"/>
        <v/>
      </c>
      <c r="O71" s="40" t="str">
        <f t="shared" si="5"/>
        <v/>
      </c>
      <c r="P71" s="40" t="str">
        <f t="shared" si="6"/>
        <v/>
      </c>
      <c r="S71" s="9" t="str">
        <f t="shared" si="7"/>
        <v/>
      </c>
    </row>
    <row r="72" spans="1:19" ht="12.75" customHeight="1" x14ac:dyDescent="0.2">
      <c r="A72" s="2"/>
      <c r="B72" s="2"/>
      <c r="C72" s="2"/>
      <c r="D72" s="3"/>
      <c r="E72" s="2"/>
      <c r="F72" s="2"/>
      <c r="G72" s="4"/>
      <c r="H72" s="36" t="e">
        <f t="shared" si="0"/>
        <v>#VALUE!</v>
      </c>
      <c r="I72" s="37" t="str">
        <f t="shared" si="8"/>
        <v/>
      </c>
      <c r="J72" s="38" t="str">
        <f t="shared" si="1"/>
        <v/>
      </c>
      <c r="K72" s="38">
        <f t="shared" si="2"/>
        <v>0</v>
      </c>
      <c r="L72" s="39" t="str">
        <f t="shared" si="3"/>
        <v/>
      </c>
      <c r="M72" s="40" t="str">
        <f t="shared" si="9"/>
        <v/>
      </c>
      <c r="N72" s="40" t="str">
        <f t="shared" si="4"/>
        <v/>
      </c>
      <c r="O72" s="40" t="str">
        <f t="shared" si="5"/>
        <v/>
      </c>
      <c r="P72" s="40" t="str">
        <f t="shared" si="6"/>
        <v/>
      </c>
      <c r="S72" s="9" t="str">
        <f t="shared" si="7"/>
        <v/>
      </c>
    </row>
    <row r="73" spans="1:19" ht="12.75" customHeight="1" x14ac:dyDescent="0.2">
      <c r="A73" s="2"/>
      <c r="B73" s="2"/>
      <c r="C73" s="2"/>
      <c r="D73" s="3"/>
      <c r="E73" s="2"/>
      <c r="F73" s="2"/>
      <c r="G73" s="4"/>
      <c r="H73" s="36" t="e">
        <f t="shared" si="0"/>
        <v>#VALUE!</v>
      </c>
      <c r="I73" s="37" t="str">
        <f t="shared" si="8"/>
        <v/>
      </c>
      <c r="J73" s="38" t="str">
        <f t="shared" si="1"/>
        <v/>
      </c>
      <c r="K73" s="38">
        <f t="shared" si="2"/>
        <v>0</v>
      </c>
      <c r="L73" s="39" t="str">
        <f t="shared" si="3"/>
        <v/>
      </c>
      <c r="M73" s="40" t="str">
        <f t="shared" si="9"/>
        <v/>
      </c>
      <c r="N73" s="40" t="str">
        <f t="shared" si="4"/>
        <v/>
      </c>
      <c r="O73" s="40" t="str">
        <f t="shared" si="5"/>
        <v/>
      </c>
      <c r="P73" s="40" t="str">
        <f t="shared" si="6"/>
        <v/>
      </c>
      <c r="S73" s="9" t="str">
        <f t="shared" si="7"/>
        <v/>
      </c>
    </row>
    <row r="74" spans="1:19" ht="12.75" customHeight="1" x14ac:dyDescent="0.2">
      <c r="A74" s="2"/>
      <c r="B74" s="2"/>
      <c r="C74" s="2"/>
      <c r="D74" s="3"/>
      <c r="E74" s="2"/>
      <c r="F74" s="2"/>
      <c r="G74" s="4"/>
      <c r="H74" s="36" t="e">
        <f t="shared" si="0"/>
        <v>#VALUE!</v>
      </c>
      <c r="I74" s="37" t="str">
        <f t="shared" si="8"/>
        <v/>
      </c>
      <c r="J74" s="38" t="str">
        <f t="shared" si="1"/>
        <v/>
      </c>
      <c r="K74" s="38">
        <f t="shared" si="2"/>
        <v>0</v>
      </c>
      <c r="L74" s="39" t="str">
        <f t="shared" si="3"/>
        <v/>
      </c>
      <c r="M74" s="40" t="str">
        <f t="shared" si="9"/>
        <v/>
      </c>
      <c r="N74" s="40" t="str">
        <f t="shared" si="4"/>
        <v/>
      </c>
      <c r="O74" s="40" t="str">
        <f t="shared" si="5"/>
        <v/>
      </c>
      <c r="P74" s="40" t="str">
        <f t="shared" si="6"/>
        <v/>
      </c>
      <c r="S74" s="9" t="str">
        <f t="shared" si="7"/>
        <v/>
      </c>
    </row>
    <row r="75" spans="1:19" ht="12.75" customHeight="1" x14ac:dyDescent="0.2">
      <c r="A75" s="2"/>
      <c r="B75" s="2"/>
      <c r="C75" s="2"/>
      <c r="D75" s="3"/>
      <c r="E75" s="2"/>
      <c r="F75" s="2"/>
      <c r="G75" s="4"/>
      <c r="H75" s="36" t="e">
        <f t="shared" si="0"/>
        <v>#VALUE!</v>
      </c>
      <c r="I75" s="37" t="str">
        <f t="shared" si="8"/>
        <v/>
      </c>
      <c r="J75" s="38" t="str">
        <f t="shared" si="1"/>
        <v/>
      </c>
      <c r="K75" s="38">
        <f t="shared" si="2"/>
        <v>0</v>
      </c>
      <c r="L75" s="39" t="str">
        <f t="shared" si="3"/>
        <v/>
      </c>
      <c r="M75" s="40" t="str">
        <f t="shared" si="9"/>
        <v/>
      </c>
      <c r="N75" s="40" t="str">
        <f t="shared" si="4"/>
        <v/>
      </c>
      <c r="O75" s="40" t="str">
        <f t="shared" si="5"/>
        <v/>
      </c>
      <c r="P75" s="40" t="str">
        <f t="shared" si="6"/>
        <v/>
      </c>
      <c r="S75" s="9" t="str">
        <f t="shared" si="7"/>
        <v/>
      </c>
    </row>
    <row r="76" spans="1:19" ht="12.75" customHeight="1" x14ac:dyDescent="0.2">
      <c r="A76" s="2"/>
      <c r="B76" s="2"/>
      <c r="C76" s="2"/>
      <c r="D76" s="3"/>
      <c r="E76" s="2"/>
      <c r="F76" s="2"/>
      <c r="G76" s="4"/>
      <c r="H76" s="36" t="e">
        <f t="shared" si="0"/>
        <v>#VALUE!</v>
      </c>
      <c r="I76" s="37" t="str">
        <f t="shared" si="8"/>
        <v/>
      </c>
      <c r="J76" s="38" t="str">
        <f t="shared" si="1"/>
        <v/>
      </c>
      <c r="K76" s="38">
        <f t="shared" si="2"/>
        <v>0</v>
      </c>
      <c r="L76" s="39" t="str">
        <f t="shared" si="3"/>
        <v/>
      </c>
      <c r="M76" s="40" t="str">
        <f t="shared" si="9"/>
        <v/>
      </c>
      <c r="N76" s="40" t="str">
        <f t="shared" si="4"/>
        <v/>
      </c>
      <c r="O76" s="40" t="str">
        <f t="shared" si="5"/>
        <v/>
      </c>
      <c r="P76" s="40" t="str">
        <f t="shared" si="6"/>
        <v/>
      </c>
      <c r="S76" s="9" t="str">
        <f t="shared" si="7"/>
        <v/>
      </c>
    </row>
    <row r="77" spans="1:19" ht="12.75" customHeight="1" x14ac:dyDescent="0.2">
      <c r="A77" s="2"/>
      <c r="B77" s="2"/>
      <c r="C77" s="2"/>
      <c r="D77" s="3"/>
      <c r="E77" s="2"/>
      <c r="F77" s="2"/>
      <c r="G77" s="4"/>
      <c r="H77" s="36" t="e">
        <f t="shared" si="0"/>
        <v>#VALUE!</v>
      </c>
      <c r="I77" s="37" t="str">
        <f t="shared" si="8"/>
        <v/>
      </c>
      <c r="J77" s="38" t="str">
        <f t="shared" si="1"/>
        <v/>
      </c>
      <c r="K77" s="38">
        <f t="shared" si="2"/>
        <v>0</v>
      </c>
      <c r="L77" s="39" t="str">
        <f t="shared" si="3"/>
        <v/>
      </c>
      <c r="M77" s="40" t="str">
        <f t="shared" si="9"/>
        <v/>
      </c>
      <c r="N77" s="40" t="str">
        <f t="shared" si="4"/>
        <v/>
      </c>
      <c r="O77" s="40" t="str">
        <f t="shared" si="5"/>
        <v/>
      </c>
      <c r="P77" s="40" t="str">
        <f t="shared" si="6"/>
        <v/>
      </c>
      <c r="S77" s="9" t="str">
        <f t="shared" si="7"/>
        <v/>
      </c>
    </row>
    <row r="78" spans="1:19" ht="12.75" customHeight="1" x14ac:dyDescent="0.2">
      <c r="A78" s="2"/>
      <c r="B78" s="2"/>
      <c r="C78" s="2"/>
      <c r="D78" s="3"/>
      <c r="E78" s="2"/>
      <c r="F78" s="2"/>
      <c r="G78" s="4"/>
      <c r="H78" s="36" t="e">
        <f t="shared" si="0"/>
        <v>#VALUE!</v>
      </c>
      <c r="I78" s="37" t="str">
        <f t="shared" si="8"/>
        <v/>
      </c>
      <c r="J78" s="38" t="str">
        <f t="shared" si="1"/>
        <v/>
      </c>
      <c r="K78" s="38">
        <f t="shared" si="2"/>
        <v>0</v>
      </c>
      <c r="L78" s="39" t="str">
        <f t="shared" si="3"/>
        <v/>
      </c>
      <c r="M78" s="40" t="str">
        <f>IF(I78&lt;&gt;"",P77,"")</f>
        <v/>
      </c>
      <c r="N78" s="40" t="str">
        <f t="shared" si="4"/>
        <v/>
      </c>
      <c r="O78" s="40" t="str">
        <f t="shared" si="5"/>
        <v/>
      </c>
      <c r="P78" s="40" t="str">
        <f t="shared" si="6"/>
        <v/>
      </c>
      <c r="S78" s="9" t="str">
        <f t="shared" si="7"/>
        <v/>
      </c>
    </row>
    <row r="79" spans="1:19" ht="12.75" customHeight="1" x14ac:dyDescent="0.2">
      <c r="A79" s="2"/>
      <c r="B79" s="2"/>
      <c r="C79" s="2"/>
      <c r="D79" s="3"/>
      <c r="E79" s="2"/>
      <c r="F79" s="2"/>
      <c r="G79" s="4"/>
      <c r="H79" s="36" t="e">
        <f t="shared" si="0"/>
        <v>#VALUE!</v>
      </c>
      <c r="I79" s="37" t="str">
        <f t="shared" si="8"/>
        <v/>
      </c>
      <c r="J79" s="38" t="str">
        <f t="shared" si="1"/>
        <v/>
      </c>
      <c r="K79" s="33">
        <f t="shared" si="2"/>
        <v>0</v>
      </c>
      <c r="L79" s="39" t="str">
        <f t="shared" si="3"/>
        <v/>
      </c>
      <c r="M79" s="40" t="str">
        <f t="shared" ref="M79:M142" si="10">IF(I79&lt;&gt;"",P78,"")</f>
        <v/>
      </c>
      <c r="N79" s="40" t="str">
        <f t="shared" si="4"/>
        <v/>
      </c>
      <c r="O79" s="40" t="str">
        <f t="shared" si="5"/>
        <v/>
      </c>
      <c r="P79" s="40" t="str">
        <f t="shared" si="6"/>
        <v/>
      </c>
      <c r="S79" s="9" t="str">
        <f t="shared" si="7"/>
        <v/>
      </c>
    </row>
    <row r="80" spans="1:19" ht="12.75" customHeight="1" x14ac:dyDescent="0.2">
      <c r="H80" s="52" t="e">
        <f t="shared" si="0"/>
        <v>#VALUE!</v>
      </c>
      <c r="I80" s="37" t="str">
        <f t="shared" si="8"/>
        <v/>
      </c>
      <c r="J80" s="38" t="str">
        <f t="shared" si="1"/>
        <v/>
      </c>
      <c r="K80" s="53">
        <f t="shared" si="2"/>
        <v>0</v>
      </c>
      <c r="L80" s="39" t="str">
        <f t="shared" si="3"/>
        <v/>
      </c>
      <c r="M80" s="40" t="str">
        <f t="shared" si="10"/>
        <v/>
      </c>
      <c r="N80" s="40" t="str">
        <f t="shared" si="4"/>
        <v/>
      </c>
      <c r="O80" s="40" t="str">
        <f t="shared" si="5"/>
        <v/>
      </c>
      <c r="P80" s="40" t="str">
        <f t="shared" si="6"/>
        <v/>
      </c>
      <c r="S80" s="9" t="str">
        <f t="shared" si="7"/>
        <v/>
      </c>
    </row>
    <row r="81" spans="8:19" ht="12.75" customHeight="1" x14ac:dyDescent="0.2">
      <c r="H81" s="52" t="e">
        <f t="shared" si="0"/>
        <v>#VALUE!</v>
      </c>
      <c r="I81" s="37" t="str">
        <f t="shared" si="8"/>
        <v/>
      </c>
      <c r="J81" s="38" t="str">
        <f t="shared" si="1"/>
        <v/>
      </c>
      <c r="K81" s="53">
        <f t="shared" si="2"/>
        <v>0</v>
      </c>
      <c r="L81" s="39" t="str">
        <f t="shared" si="3"/>
        <v/>
      </c>
      <c r="M81" s="40" t="str">
        <f t="shared" si="10"/>
        <v/>
      </c>
      <c r="N81" s="40" t="str">
        <f t="shared" si="4"/>
        <v/>
      </c>
      <c r="O81" s="40" t="str">
        <f t="shared" si="5"/>
        <v/>
      </c>
      <c r="P81" s="40" t="str">
        <f t="shared" si="6"/>
        <v/>
      </c>
      <c r="S81" s="9" t="str">
        <f t="shared" si="7"/>
        <v/>
      </c>
    </row>
    <row r="82" spans="8:19" ht="12.75" customHeight="1" x14ac:dyDescent="0.2">
      <c r="H82" s="52" t="e">
        <f t="shared" si="0"/>
        <v>#VALUE!</v>
      </c>
      <c r="I82" s="37" t="str">
        <f t="shared" si="8"/>
        <v/>
      </c>
      <c r="J82" s="38" t="str">
        <f t="shared" si="1"/>
        <v/>
      </c>
      <c r="K82" s="53">
        <f t="shared" si="2"/>
        <v>0</v>
      </c>
      <c r="L82" s="39" t="str">
        <f t="shared" si="3"/>
        <v/>
      </c>
      <c r="M82" s="40" t="str">
        <f t="shared" si="10"/>
        <v/>
      </c>
      <c r="N82" s="40" t="str">
        <f t="shared" si="4"/>
        <v/>
      </c>
      <c r="O82" s="40" t="str">
        <f t="shared" si="5"/>
        <v/>
      </c>
      <c r="P82" s="40" t="str">
        <f t="shared" si="6"/>
        <v/>
      </c>
      <c r="S82" s="9" t="str">
        <f t="shared" si="7"/>
        <v/>
      </c>
    </row>
    <row r="83" spans="8:19" ht="12.75" customHeight="1" x14ac:dyDescent="0.2">
      <c r="H83" s="52" t="e">
        <f t="shared" ref="H83:H146" si="11">I83/12</f>
        <v>#VALUE!</v>
      </c>
      <c r="I83" s="37" t="str">
        <f t="shared" si="8"/>
        <v/>
      </c>
      <c r="J83" s="38" t="str">
        <f t="shared" si="1"/>
        <v/>
      </c>
      <c r="K83" s="53">
        <f t="shared" si="2"/>
        <v>0</v>
      </c>
      <c r="L83" s="39" t="str">
        <f t="shared" si="3"/>
        <v/>
      </c>
      <c r="M83" s="40" t="str">
        <f t="shared" si="10"/>
        <v/>
      </c>
      <c r="N83" s="40" t="str">
        <f t="shared" si="4"/>
        <v/>
      </c>
      <c r="O83" s="40" t="str">
        <f t="shared" si="5"/>
        <v/>
      </c>
      <c r="P83" s="40" t="str">
        <f t="shared" si="6"/>
        <v/>
      </c>
      <c r="S83" s="9" t="str">
        <f t="shared" si="7"/>
        <v/>
      </c>
    </row>
    <row r="84" spans="8:19" ht="12.75" customHeight="1" x14ac:dyDescent="0.2">
      <c r="H84" s="52" t="e">
        <f t="shared" si="11"/>
        <v>#VALUE!</v>
      </c>
      <c r="I84" s="37" t="str">
        <f t="shared" si="8"/>
        <v/>
      </c>
      <c r="J84" s="38" t="str">
        <f t="shared" si="1"/>
        <v/>
      </c>
      <c r="K84" s="53">
        <f t="shared" ref="K84:K147" si="12">IF(J85="",0,J85)</f>
        <v>0</v>
      </c>
      <c r="L84" s="39" t="str">
        <f t="shared" ref="L84:L147" si="13">IF(J84="","",$L$15)</f>
        <v/>
      </c>
      <c r="M84" s="40" t="str">
        <f t="shared" si="10"/>
        <v/>
      </c>
      <c r="N84" s="40" t="str">
        <f t="shared" ref="N84:N147" si="14">IF(I84&lt;&gt;"",$N$15*M84,"")</f>
        <v/>
      </c>
      <c r="O84" s="40" t="str">
        <f t="shared" ref="O84:O147" si="15">IF(I84&lt;&gt;"",L84-N84,"")</f>
        <v/>
      </c>
      <c r="P84" s="40" t="str">
        <f t="shared" ref="P84:P147" si="16">IF(I84&lt;&gt;"",M84-O84,"")</f>
        <v/>
      </c>
      <c r="S84" s="9" t="str">
        <f t="shared" ref="S84:S147" si="17">I84</f>
        <v/>
      </c>
    </row>
    <row r="85" spans="8:19" ht="12.75" customHeight="1" x14ac:dyDescent="0.2">
      <c r="H85" s="52" t="e">
        <f t="shared" si="11"/>
        <v>#VALUE!</v>
      </c>
      <c r="I85" s="37" t="str">
        <f t="shared" ref="I85:I148" si="18">IF(I84&gt;=$I$15,"",I84+1)</f>
        <v/>
      </c>
      <c r="J85" s="38" t="str">
        <f t="shared" ref="J85:J148" si="19">IF(I85="","",EDATE($J$19,I84))</f>
        <v/>
      </c>
      <c r="K85" s="53">
        <f t="shared" si="12"/>
        <v>0</v>
      </c>
      <c r="L85" s="39" t="str">
        <f t="shared" si="13"/>
        <v/>
      </c>
      <c r="M85" s="40" t="str">
        <f t="shared" si="10"/>
        <v/>
      </c>
      <c r="N85" s="40" t="str">
        <f t="shared" si="14"/>
        <v/>
      </c>
      <c r="O85" s="40" t="str">
        <f t="shared" si="15"/>
        <v/>
      </c>
      <c r="P85" s="40" t="str">
        <f t="shared" si="16"/>
        <v/>
      </c>
      <c r="S85" s="9" t="str">
        <f t="shared" si="17"/>
        <v/>
      </c>
    </row>
    <row r="86" spans="8:19" ht="12.75" customHeight="1" x14ac:dyDescent="0.2">
      <c r="H86" s="52" t="e">
        <f t="shared" si="11"/>
        <v>#VALUE!</v>
      </c>
      <c r="I86" s="37" t="str">
        <f t="shared" si="18"/>
        <v/>
      </c>
      <c r="J86" s="38" t="str">
        <f t="shared" si="19"/>
        <v/>
      </c>
      <c r="K86" s="53">
        <f t="shared" si="12"/>
        <v>0</v>
      </c>
      <c r="L86" s="39" t="str">
        <f t="shared" si="13"/>
        <v/>
      </c>
      <c r="M86" s="40" t="str">
        <f t="shared" si="10"/>
        <v/>
      </c>
      <c r="N86" s="40" t="str">
        <f t="shared" si="14"/>
        <v/>
      </c>
      <c r="O86" s="40" t="str">
        <f t="shared" si="15"/>
        <v/>
      </c>
      <c r="P86" s="40" t="str">
        <f t="shared" si="16"/>
        <v/>
      </c>
      <c r="S86" s="9" t="str">
        <f t="shared" si="17"/>
        <v/>
      </c>
    </row>
    <row r="87" spans="8:19" ht="12.75" customHeight="1" x14ac:dyDescent="0.2">
      <c r="H87" s="52" t="e">
        <f t="shared" si="11"/>
        <v>#VALUE!</v>
      </c>
      <c r="I87" s="37" t="str">
        <f t="shared" si="18"/>
        <v/>
      </c>
      <c r="J87" s="38" t="str">
        <f t="shared" si="19"/>
        <v/>
      </c>
      <c r="K87" s="53">
        <f t="shared" si="12"/>
        <v>0</v>
      </c>
      <c r="L87" s="39" t="str">
        <f t="shared" si="13"/>
        <v/>
      </c>
      <c r="M87" s="40" t="str">
        <f t="shared" si="10"/>
        <v/>
      </c>
      <c r="N87" s="40" t="str">
        <f t="shared" si="14"/>
        <v/>
      </c>
      <c r="O87" s="40" t="str">
        <f t="shared" si="15"/>
        <v/>
      </c>
      <c r="P87" s="40" t="str">
        <f t="shared" si="16"/>
        <v/>
      </c>
      <c r="S87" s="9" t="str">
        <f t="shared" si="17"/>
        <v/>
      </c>
    </row>
    <row r="88" spans="8:19" ht="12.75" customHeight="1" x14ac:dyDescent="0.2">
      <c r="H88" s="52" t="e">
        <f t="shared" si="11"/>
        <v>#VALUE!</v>
      </c>
      <c r="I88" s="37" t="str">
        <f t="shared" si="18"/>
        <v/>
      </c>
      <c r="J88" s="38" t="str">
        <f t="shared" si="19"/>
        <v/>
      </c>
      <c r="K88" s="53">
        <f t="shared" si="12"/>
        <v>0</v>
      </c>
      <c r="L88" s="39" t="str">
        <f t="shared" si="13"/>
        <v/>
      </c>
      <c r="M88" s="40" t="str">
        <f t="shared" si="10"/>
        <v/>
      </c>
      <c r="N88" s="40" t="str">
        <f t="shared" si="14"/>
        <v/>
      </c>
      <c r="O88" s="40" t="str">
        <f t="shared" si="15"/>
        <v/>
      </c>
      <c r="P88" s="40" t="str">
        <f t="shared" si="16"/>
        <v/>
      </c>
      <c r="S88" s="9" t="str">
        <f t="shared" si="17"/>
        <v/>
      </c>
    </row>
    <row r="89" spans="8:19" ht="12.75" customHeight="1" x14ac:dyDescent="0.2">
      <c r="H89" s="52" t="e">
        <f t="shared" si="11"/>
        <v>#VALUE!</v>
      </c>
      <c r="I89" s="37" t="str">
        <f t="shared" si="18"/>
        <v/>
      </c>
      <c r="J89" s="38" t="str">
        <f t="shared" si="19"/>
        <v/>
      </c>
      <c r="K89" s="53">
        <f t="shared" si="12"/>
        <v>0</v>
      </c>
      <c r="L89" s="39" t="str">
        <f t="shared" si="13"/>
        <v/>
      </c>
      <c r="M89" s="40" t="str">
        <f t="shared" si="10"/>
        <v/>
      </c>
      <c r="N89" s="40" t="str">
        <f t="shared" si="14"/>
        <v/>
      </c>
      <c r="O89" s="40" t="str">
        <f t="shared" si="15"/>
        <v/>
      </c>
      <c r="P89" s="40" t="str">
        <f t="shared" si="16"/>
        <v/>
      </c>
      <c r="S89" s="9" t="str">
        <f t="shared" si="17"/>
        <v/>
      </c>
    </row>
    <row r="90" spans="8:19" ht="12.75" customHeight="1" x14ac:dyDescent="0.2">
      <c r="H90" s="52" t="e">
        <f t="shared" si="11"/>
        <v>#VALUE!</v>
      </c>
      <c r="I90" s="37" t="str">
        <f t="shared" si="18"/>
        <v/>
      </c>
      <c r="J90" s="38" t="str">
        <f t="shared" si="19"/>
        <v/>
      </c>
      <c r="K90" s="53">
        <f t="shared" si="12"/>
        <v>0</v>
      </c>
      <c r="L90" s="39" t="str">
        <f t="shared" si="13"/>
        <v/>
      </c>
      <c r="M90" s="40" t="str">
        <f t="shared" si="10"/>
        <v/>
      </c>
      <c r="N90" s="40" t="str">
        <f t="shared" si="14"/>
        <v/>
      </c>
      <c r="O90" s="40" t="str">
        <f t="shared" si="15"/>
        <v/>
      </c>
      <c r="P90" s="40" t="str">
        <f t="shared" si="16"/>
        <v/>
      </c>
      <c r="S90" s="9" t="str">
        <f t="shared" si="17"/>
        <v/>
      </c>
    </row>
    <row r="91" spans="8:19" ht="12.75" customHeight="1" x14ac:dyDescent="0.2">
      <c r="H91" s="52" t="e">
        <f t="shared" si="11"/>
        <v>#VALUE!</v>
      </c>
      <c r="I91" s="37" t="str">
        <f t="shared" si="18"/>
        <v/>
      </c>
      <c r="J91" s="38" t="str">
        <f t="shared" si="19"/>
        <v/>
      </c>
      <c r="K91" s="53">
        <f t="shared" si="12"/>
        <v>0</v>
      </c>
      <c r="L91" s="39" t="str">
        <f t="shared" si="13"/>
        <v/>
      </c>
      <c r="M91" s="40" t="str">
        <f t="shared" si="10"/>
        <v/>
      </c>
      <c r="N91" s="40" t="str">
        <f t="shared" si="14"/>
        <v/>
      </c>
      <c r="O91" s="40" t="str">
        <f t="shared" si="15"/>
        <v/>
      </c>
      <c r="P91" s="40" t="str">
        <f t="shared" si="16"/>
        <v/>
      </c>
      <c r="S91" s="9" t="str">
        <f t="shared" si="17"/>
        <v/>
      </c>
    </row>
    <row r="92" spans="8:19" ht="12.75" customHeight="1" x14ac:dyDescent="0.2">
      <c r="H92" s="52" t="e">
        <f t="shared" si="11"/>
        <v>#VALUE!</v>
      </c>
      <c r="I92" s="37" t="str">
        <f t="shared" si="18"/>
        <v/>
      </c>
      <c r="J92" s="38" t="str">
        <f t="shared" si="19"/>
        <v/>
      </c>
      <c r="K92" s="53">
        <f t="shared" si="12"/>
        <v>0</v>
      </c>
      <c r="L92" s="39" t="str">
        <f t="shared" si="13"/>
        <v/>
      </c>
      <c r="M92" s="40" t="str">
        <f t="shared" si="10"/>
        <v/>
      </c>
      <c r="N92" s="40" t="str">
        <f t="shared" si="14"/>
        <v/>
      </c>
      <c r="O92" s="40" t="str">
        <f t="shared" si="15"/>
        <v/>
      </c>
      <c r="P92" s="40" t="str">
        <f t="shared" si="16"/>
        <v/>
      </c>
      <c r="S92" s="9" t="str">
        <f t="shared" si="17"/>
        <v/>
      </c>
    </row>
    <row r="93" spans="8:19" ht="12.75" customHeight="1" x14ac:dyDescent="0.2">
      <c r="H93" s="52" t="e">
        <f t="shared" si="11"/>
        <v>#VALUE!</v>
      </c>
      <c r="I93" s="37" t="str">
        <f t="shared" si="18"/>
        <v/>
      </c>
      <c r="J93" s="38" t="str">
        <f t="shared" si="19"/>
        <v/>
      </c>
      <c r="K93" s="53">
        <f t="shared" si="12"/>
        <v>0</v>
      </c>
      <c r="L93" s="39" t="str">
        <f t="shared" si="13"/>
        <v/>
      </c>
      <c r="M93" s="40" t="str">
        <f t="shared" si="10"/>
        <v/>
      </c>
      <c r="N93" s="40" t="str">
        <f t="shared" si="14"/>
        <v/>
      </c>
      <c r="O93" s="40" t="str">
        <f t="shared" si="15"/>
        <v/>
      </c>
      <c r="P93" s="40" t="str">
        <f t="shared" si="16"/>
        <v/>
      </c>
      <c r="S93" s="9" t="str">
        <f t="shared" si="17"/>
        <v/>
      </c>
    </row>
    <row r="94" spans="8:19" ht="12.75" customHeight="1" x14ac:dyDescent="0.2">
      <c r="H94" s="52" t="e">
        <f t="shared" si="11"/>
        <v>#VALUE!</v>
      </c>
      <c r="I94" s="37" t="str">
        <f t="shared" si="18"/>
        <v/>
      </c>
      <c r="J94" s="38" t="str">
        <f t="shared" si="19"/>
        <v/>
      </c>
      <c r="K94" s="53">
        <f t="shared" si="12"/>
        <v>0</v>
      </c>
      <c r="L94" s="39" t="str">
        <f t="shared" si="13"/>
        <v/>
      </c>
      <c r="M94" s="40" t="str">
        <f t="shared" si="10"/>
        <v/>
      </c>
      <c r="N94" s="40" t="str">
        <f t="shared" si="14"/>
        <v/>
      </c>
      <c r="O94" s="40" t="str">
        <f t="shared" si="15"/>
        <v/>
      </c>
      <c r="P94" s="40" t="str">
        <f t="shared" si="16"/>
        <v/>
      </c>
      <c r="S94" s="9" t="str">
        <f t="shared" si="17"/>
        <v/>
      </c>
    </row>
    <row r="95" spans="8:19" ht="12.75" customHeight="1" x14ac:dyDescent="0.2">
      <c r="H95" s="52" t="e">
        <f t="shared" si="11"/>
        <v>#VALUE!</v>
      </c>
      <c r="I95" s="37" t="str">
        <f t="shared" si="18"/>
        <v/>
      </c>
      <c r="J95" s="38" t="str">
        <f t="shared" si="19"/>
        <v/>
      </c>
      <c r="K95" s="53">
        <f t="shared" si="12"/>
        <v>0</v>
      </c>
      <c r="L95" s="39" t="str">
        <f t="shared" si="13"/>
        <v/>
      </c>
      <c r="M95" s="40" t="str">
        <f t="shared" si="10"/>
        <v/>
      </c>
      <c r="N95" s="40" t="str">
        <f t="shared" si="14"/>
        <v/>
      </c>
      <c r="O95" s="40" t="str">
        <f t="shared" si="15"/>
        <v/>
      </c>
      <c r="P95" s="40" t="str">
        <f t="shared" si="16"/>
        <v/>
      </c>
      <c r="S95" s="9" t="str">
        <f t="shared" si="17"/>
        <v/>
      </c>
    </row>
    <row r="96" spans="8:19" ht="12.75" customHeight="1" x14ac:dyDescent="0.2">
      <c r="H96" s="52" t="e">
        <f t="shared" si="11"/>
        <v>#VALUE!</v>
      </c>
      <c r="I96" s="37" t="str">
        <f t="shared" si="18"/>
        <v/>
      </c>
      <c r="J96" s="38" t="str">
        <f t="shared" si="19"/>
        <v/>
      </c>
      <c r="K96" s="53">
        <f t="shared" si="12"/>
        <v>0</v>
      </c>
      <c r="L96" s="39" t="str">
        <f t="shared" si="13"/>
        <v/>
      </c>
      <c r="M96" s="40" t="str">
        <f t="shared" si="10"/>
        <v/>
      </c>
      <c r="N96" s="40" t="str">
        <f t="shared" si="14"/>
        <v/>
      </c>
      <c r="O96" s="40" t="str">
        <f t="shared" si="15"/>
        <v/>
      </c>
      <c r="P96" s="40" t="str">
        <f t="shared" si="16"/>
        <v/>
      </c>
      <c r="S96" s="9" t="str">
        <f t="shared" si="17"/>
        <v/>
      </c>
    </row>
    <row r="97" spans="8:19" ht="12.75" customHeight="1" x14ac:dyDescent="0.2">
      <c r="H97" s="52" t="e">
        <f t="shared" si="11"/>
        <v>#VALUE!</v>
      </c>
      <c r="I97" s="37" t="str">
        <f t="shared" si="18"/>
        <v/>
      </c>
      <c r="J97" s="38" t="str">
        <f t="shared" si="19"/>
        <v/>
      </c>
      <c r="K97" s="53">
        <f t="shared" si="12"/>
        <v>0</v>
      </c>
      <c r="L97" s="39" t="str">
        <f t="shared" si="13"/>
        <v/>
      </c>
      <c r="M97" s="40" t="str">
        <f t="shared" si="10"/>
        <v/>
      </c>
      <c r="N97" s="40" t="str">
        <f t="shared" si="14"/>
        <v/>
      </c>
      <c r="O97" s="40" t="str">
        <f t="shared" si="15"/>
        <v/>
      </c>
      <c r="P97" s="40" t="str">
        <f t="shared" si="16"/>
        <v/>
      </c>
      <c r="S97" s="9" t="str">
        <f t="shared" si="17"/>
        <v/>
      </c>
    </row>
    <row r="98" spans="8:19" ht="12.75" customHeight="1" x14ac:dyDescent="0.2">
      <c r="H98" s="52" t="e">
        <f t="shared" si="11"/>
        <v>#VALUE!</v>
      </c>
      <c r="I98" s="37" t="str">
        <f t="shared" si="18"/>
        <v/>
      </c>
      <c r="J98" s="38" t="str">
        <f t="shared" si="19"/>
        <v/>
      </c>
      <c r="K98" s="53">
        <f t="shared" si="12"/>
        <v>0</v>
      </c>
      <c r="L98" s="39" t="str">
        <f t="shared" si="13"/>
        <v/>
      </c>
      <c r="M98" s="40" t="str">
        <f t="shared" si="10"/>
        <v/>
      </c>
      <c r="N98" s="40" t="str">
        <f t="shared" si="14"/>
        <v/>
      </c>
      <c r="O98" s="40" t="str">
        <f t="shared" si="15"/>
        <v/>
      </c>
      <c r="P98" s="40" t="str">
        <f t="shared" si="16"/>
        <v/>
      </c>
      <c r="S98" s="9" t="str">
        <f t="shared" si="17"/>
        <v/>
      </c>
    </row>
    <row r="99" spans="8:19" ht="12.75" customHeight="1" x14ac:dyDescent="0.2">
      <c r="H99" s="52" t="e">
        <f t="shared" si="11"/>
        <v>#VALUE!</v>
      </c>
      <c r="I99" s="37" t="str">
        <f t="shared" si="18"/>
        <v/>
      </c>
      <c r="J99" s="38" t="str">
        <f t="shared" si="19"/>
        <v/>
      </c>
      <c r="K99" s="53">
        <f t="shared" si="12"/>
        <v>0</v>
      </c>
      <c r="L99" s="39" t="str">
        <f t="shared" si="13"/>
        <v/>
      </c>
      <c r="M99" s="40" t="str">
        <f t="shared" si="10"/>
        <v/>
      </c>
      <c r="N99" s="40" t="str">
        <f t="shared" si="14"/>
        <v/>
      </c>
      <c r="O99" s="40" t="str">
        <f t="shared" si="15"/>
        <v/>
      </c>
      <c r="P99" s="40" t="str">
        <f t="shared" si="16"/>
        <v/>
      </c>
      <c r="S99" s="9" t="str">
        <f t="shared" si="17"/>
        <v/>
      </c>
    </row>
    <row r="100" spans="8:19" ht="12.75" customHeight="1" x14ac:dyDescent="0.2">
      <c r="H100" s="52" t="e">
        <f t="shared" si="11"/>
        <v>#VALUE!</v>
      </c>
      <c r="I100" s="37" t="str">
        <f t="shared" si="18"/>
        <v/>
      </c>
      <c r="J100" s="38" t="str">
        <f t="shared" si="19"/>
        <v/>
      </c>
      <c r="K100" s="53">
        <f t="shared" si="12"/>
        <v>0</v>
      </c>
      <c r="L100" s="39" t="str">
        <f t="shared" si="13"/>
        <v/>
      </c>
      <c r="M100" s="40" t="str">
        <f t="shared" si="10"/>
        <v/>
      </c>
      <c r="N100" s="40" t="str">
        <f t="shared" si="14"/>
        <v/>
      </c>
      <c r="O100" s="40" t="str">
        <f t="shared" si="15"/>
        <v/>
      </c>
      <c r="P100" s="40" t="str">
        <f t="shared" si="16"/>
        <v/>
      </c>
      <c r="S100" s="9" t="str">
        <f t="shared" si="17"/>
        <v/>
      </c>
    </row>
    <row r="101" spans="8:19" ht="12.75" customHeight="1" x14ac:dyDescent="0.2">
      <c r="H101" s="52" t="e">
        <f t="shared" si="11"/>
        <v>#VALUE!</v>
      </c>
      <c r="I101" s="37" t="str">
        <f t="shared" si="18"/>
        <v/>
      </c>
      <c r="J101" s="38" t="str">
        <f t="shared" si="19"/>
        <v/>
      </c>
      <c r="K101" s="53">
        <f t="shared" si="12"/>
        <v>0</v>
      </c>
      <c r="L101" s="39" t="str">
        <f t="shared" si="13"/>
        <v/>
      </c>
      <c r="M101" s="40" t="str">
        <f t="shared" si="10"/>
        <v/>
      </c>
      <c r="N101" s="40" t="str">
        <f t="shared" si="14"/>
        <v/>
      </c>
      <c r="O101" s="40" t="str">
        <f t="shared" si="15"/>
        <v/>
      </c>
      <c r="P101" s="40" t="str">
        <f t="shared" si="16"/>
        <v/>
      </c>
      <c r="S101" s="9" t="str">
        <f t="shared" si="17"/>
        <v/>
      </c>
    </row>
    <row r="102" spans="8:19" ht="12.75" customHeight="1" x14ac:dyDescent="0.2">
      <c r="H102" s="52" t="e">
        <f t="shared" si="11"/>
        <v>#VALUE!</v>
      </c>
      <c r="I102" s="37" t="str">
        <f t="shared" si="18"/>
        <v/>
      </c>
      <c r="J102" s="38" t="str">
        <f t="shared" si="19"/>
        <v/>
      </c>
      <c r="K102" s="53">
        <f t="shared" si="12"/>
        <v>0</v>
      </c>
      <c r="L102" s="39" t="str">
        <f t="shared" si="13"/>
        <v/>
      </c>
      <c r="M102" s="40" t="str">
        <f t="shared" si="10"/>
        <v/>
      </c>
      <c r="N102" s="40" t="str">
        <f t="shared" si="14"/>
        <v/>
      </c>
      <c r="O102" s="40" t="str">
        <f t="shared" si="15"/>
        <v/>
      </c>
      <c r="P102" s="40" t="str">
        <f t="shared" si="16"/>
        <v/>
      </c>
      <c r="S102" s="9" t="str">
        <f t="shared" si="17"/>
        <v/>
      </c>
    </row>
    <row r="103" spans="8:19" ht="12.75" customHeight="1" x14ac:dyDescent="0.2">
      <c r="H103" s="52" t="e">
        <f t="shared" si="11"/>
        <v>#VALUE!</v>
      </c>
      <c r="I103" s="37" t="str">
        <f t="shared" si="18"/>
        <v/>
      </c>
      <c r="J103" s="38" t="str">
        <f t="shared" si="19"/>
        <v/>
      </c>
      <c r="K103" s="53">
        <f t="shared" si="12"/>
        <v>0</v>
      </c>
      <c r="L103" s="39" t="str">
        <f t="shared" si="13"/>
        <v/>
      </c>
      <c r="M103" s="40" t="str">
        <f t="shared" si="10"/>
        <v/>
      </c>
      <c r="N103" s="40" t="str">
        <f t="shared" si="14"/>
        <v/>
      </c>
      <c r="O103" s="40" t="str">
        <f t="shared" si="15"/>
        <v/>
      </c>
      <c r="P103" s="40" t="str">
        <f t="shared" si="16"/>
        <v/>
      </c>
      <c r="S103" s="9" t="str">
        <f t="shared" si="17"/>
        <v/>
      </c>
    </row>
    <row r="104" spans="8:19" ht="12.75" customHeight="1" x14ac:dyDescent="0.2">
      <c r="H104" s="52" t="e">
        <f t="shared" si="11"/>
        <v>#VALUE!</v>
      </c>
      <c r="I104" s="37" t="str">
        <f t="shared" si="18"/>
        <v/>
      </c>
      <c r="J104" s="38" t="str">
        <f t="shared" si="19"/>
        <v/>
      </c>
      <c r="K104" s="53">
        <f t="shared" si="12"/>
        <v>0</v>
      </c>
      <c r="L104" s="39" t="str">
        <f t="shared" si="13"/>
        <v/>
      </c>
      <c r="M104" s="40" t="str">
        <f t="shared" si="10"/>
        <v/>
      </c>
      <c r="N104" s="40" t="str">
        <f t="shared" si="14"/>
        <v/>
      </c>
      <c r="O104" s="40" t="str">
        <f t="shared" si="15"/>
        <v/>
      </c>
      <c r="P104" s="40" t="str">
        <f t="shared" si="16"/>
        <v/>
      </c>
      <c r="S104" s="9" t="str">
        <f t="shared" si="17"/>
        <v/>
      </c>
    </row>
    <row r="105" spans="8:19" ht="12.75" customHeight="1" x14ac:dyDescent="0.2">
      <c r="H105" s="52" t="e">
        <f t="shared" si="11"/>
        <v>#VALUE!</v>
      </c>
      <c r="I105" s="37" t="str">
        <f t="shared" si="18"/>
        <v/>
      </c>
      <c r="J105" s="38" t="str">
        <f t="shared" si="19"/>
        <v/>
      </c>
      <c r="K105" s="53">
        <f t="shared" si="12"/>
        <v>0</v>
      </c>
      <c r="L105" s="39" t="str">
        <f t="shared" si="13"/>
        <v/>
      </c>
      <c r="M105" s="40" t="str">
        <f t="shared" si="10"/>
        <v/>
      </c>
      <c r="N105" s="40" t="str">
        <f t="shared" si="14"/>
        <v/>
      </c>
      <c r="O105" s="40" t="str">
        <f t="shared" si="15"/>
        <v/>
      </c>
      <c r="P105" s="40" t="str">
        <f t="shared" si="16"/>
        <v/>
      </c>
      <c r="S105" s="9" t="str">
        <f t="shared" si="17"/>
        <v/>
      </c>
    </row>
    <row r="106" spans="8:19" ht="12.75" customHeight="1" x14ac:dyDescent="0.2">
      <c r="H106" s="52" t="e">
        <f t="shared" si="11"/>
        <v>#VALUE!</v>
      </c>
      <c r="I106" s="37" t="str">
        <f t="shared" si="18"/>
        <v/>
      </c>
      <c r="J106" s="38" t="str">
        <f t="shared" si="19"/>
        <v/>
      </c>
      <c r="K106" s="53">
        <f t="shared" si="12"/>
        <v>0</v>
      </c>
      <c r="L106" s="39" t="str">
        <f t="shared" si="13"/>
        <v/>
      </c>
      <c r="M106" s="40" t="str">
        <f t="shared" si="10"/>
        <v/>
      </c>
      <c r="N106" s="40" t="str">
        <f t="shared" si="14"/>
        <v/>
      </c>
      <c r="O106" s="40" t="str">
        <f t="shared" si="15"/>
        <v/>
      </c>
      <c r="P106" s="40" t="str">
        <f t="shared" si="16"/>
        <v/>
      </c>
      <c r="S106" s="9" t="str">
        <f t="shared" si="17"/>
        <v/>
      </c>
    </row>
    <row r="107" spans="8:19" ht="12.75" customHeight="1" x14ac:dyDescent="0.2">
      <c r="H107" s="52" t="e">
        <f t="shared" si="11"/>
        <v>#VALUE!</v>
      </c>
      <c r="I107" s="37" t="str">
        <f t="shared" si="18"/>
        <v/>
      </c>
      <c r="J107" s="38" t="str">
        <f t="shared" si="19"/>
        <v/>
      </c>
      <c r="K107" s="53">
        <f t="shared" si="12"/>
        <v>0</v>
      </c>
      <c r="L107" s="39" t="str">
        <f t="shared" si="13"/>
        <v/>
      </c>
      <c r="M107" s="40" t="str">
        <f t="shared" si="10"/>
        <v/>
      </c>
      <c r="N107" s="40" t="str">
        <f t="shared" si="14"/>
        <v/>
      </c>
      <c r="O107" s="40" t="str">
        <f t="shared" si="15"/>
        <v/>
      </c>
      <c r="P107" s="40" t="str">
        <f t="shared" si="16"/>
        <v/>
      </c>
      <c r="S107" s="9" t="str">
        <f t="shared" si="17"/>
        <v/>
      </c>
    </row>
    <row r="108" spans="8:19" ht="12.75" customHeight="1" x14ac:dyDescent="0.2">
      <c r="H108" s="52" t="e">
        <f t="shared" si="11"/>
        <v>#VALUE!</v>
      </c>
      <c r="I108" s="37" t="str">
        <f t="shared" si="18"/>
        <v/>
      </c>
      <c r="J108" s="38" t="str">
        <f t="shared" si="19"/>
        <v/>
      </c>
      <c r="K108" s="53">
        <f t="shared" si="12"/>
        <v>0</v>
      </c>
      <c r="L108" s="39" t="str">
        <f t="shared" si="13"/>
        <v/>
      </c>
      <c r="M108" s="40" t="str">
        <f t="shared" si="10"/>
        <v/>
      </c>
      <c r="N108" s="40" t="str">
        <f t="shared" si="14"/>
        <v/>
      </c>
      <c r="O108" s="40" t="str">
        <f t="shared" si="15"/>
        <v/>
      </c>
      <c r="P108" s="40" t="str">
        <f t="shared" si="16"/>
        <v/>
      </c>
      <c r="S108" s="9" t="str">
        <f t="shared" si="17"/>
        <v/>
      </c>
    </row>
    <row r="109" spans="8:19" ht="12.75" customHeight="1" x14ac:dyDescent="0.2">
      <c r="H109" s="52" t="e">
        <f t="shared" si="11"/>
        <v>#VALUE!</v>
      </c>
      <c r="I109" s="37" t="str">
        <f t="shared" si="18"/>
        <v/>
      </c>
      <c r="J109" s="38" t="str">
        <f t="shared" si="19"/>
        <v/>
      </c>
      <c r="K109" s="53">
        <f t="shared" si="12"/>
        <v>0</v>
      </c>
      <c r="L109" s="39" t="str">
        <f t="shared" si="13"/>
        <v/>
      </c>
      <c r="M109" s="40" t="str">
        <f t="shared" si="10"/>
        <v/>
      </c>
      <c r="N109" s="40" t="str">
        <f t="shared" si="14"/>
        <v/>
      </c>
      <c r="O109" s="40" t="str">
        <f t="shared" si="15"/>
        <v/>
      </c>
      <c r="P109" s="40" t="str">
        <f t="shared" si="16"/>
        <v/>
      </c>
      <c r="S109" s="9" t="str">
        <f t="shared" si="17"/>
        <v/>
      </c>
    </row>
    <row r="110" spans="8:19" ht="12.75" customHeight="1" x14ac:dyDescent="0.2">
      <c r="H110" s="52" t="e">
        <f t="shared" si="11"/>
        <v>#VALUE!</v>
      </c>
      <c r="I110" s="37" t="str">
        <f t="shared" si="18"/>
        <v/>
      </c>
      <c r="J110" s="38" t="str">
        <f t="shared" si="19"/>
        <v/>
      </c>
      <c r="K110" s="53">
        <f t="shared" si="12"/>
        <v>0</v>
      </c>
      <c r="L110" s="39" t="str">
        <f t="shared" si="13"/>
        <v/>
      </c>
      <c r="M110" s="40" t="str">
        <f t="shared" si="10"/>
        <v/>
      </c>
      <c r="N110" s="40" t="str">
        <f t="shared" si="14"/>
        <v/>
      </c>
      <c r="O110" s="40" t="str">
        <f t="shared" si="15"/>
        <v/>
      </c>
      <c r="P110" s="40" t="str">
        <f t="shared" si="16"/>
        <v/>
      </c>
      <c r="S110" s="9" t="str">
        <f t="shared" si="17"/>
        <v/>
      </c>
    </row>
    <row r="111" spans="8:19" ht="12.75" customHeight="1" x14ac:dyDescent="0.2">
      <c r="H111" s="52" t="e">
        <f t="shared" si="11"/>
        <v>#VALUE!</v>
      </c>
      <c r="I111" s="37" t="str">
        <f t="shared" si="18"/>
        <v/>
      </c>
      <c r="J111" s="38" t="str">
        <f t="shared" si="19"/>
        <v/>
      </c>
      <c r="K111" s="53">
        <f t="shared" si="12"/>
        <v>0</v>
      </c>
      <c r="L111" s="39" t="str">
        <f t="shared" si="13"/>
        <v/>
      </c>
      <c r="M111" s="40" t="str">
        <f t="shared" si="10"/>
        <v/>
      </c>
      <c r="N111" s="40" t="str">
        <f t="shared" si="14"/>
        <v/>
      </c>
      <c r="O111" s="40" t="str">
        <f t="shared" si="15"/>
        <v/>
      </c>
      <c r="P111" s="40" t="str">
        <f t="shared" si="16"/>
        <v/>
      </c>
      <c r="S111" s="9" t="str">
        <f t="shared" si="17"/>
        <v/>
      </c>
    </row>
    <row r="112" spans="8:19" ht="12.75" customHeight="1" x14ac:dyDescent="0.2">
      <c r="H112" s="52" t="e">
        <f t="shared" si="11"/>
        <v>#VALUE!</v>
      </c>
      <c r="I112" s="37" t="str">
        <f t="shared" si="18"/>
        <v/>
      </c>
      <c r="J112" s="38" t="str">
        <f t="shared" si="19"/>
        <v/>
      </c>
      <c r="K112" s="53">
        <f t="shared" si="12"/>
        <v>0</v>
      </c>
      <c r="L112" s="39" t="str">
        <f t="shared" si="13"/>
        <v/>
      </c>
      <c r="M112" s="40" t="str">
        <f t="shared" si="10"/>
        <v/>
      </c>
      <c r="N112" s="40" t="str">
        <f t="shared" si="14"/>
        <v/>
      </c>
      <c r="O112" s="40" t="str">
        <f t="shared" si="15"/>
        <v/>
      </c>
      <c r="P112" s="40" t="str">
        <f t="shared" si="16"/>
        <v/>
      </c>
      <c r="S112" s="9" t="str">
        <f t="shared" si="17"/>
        <v/>
      </c>
    </row>
    <row r="113" spans="8:19" ht="12.75" customHeight="1" x14ac:dyDescent="0.2">
      <c r="H113" s="52" t="e">
        <f t="shared" si="11"/>
        <v>#VALUE!</v>
      </c>
      <c r="I113" s="37" t="str">
        <f t="shared" si="18"/>
        <v/>
      </c>
      <c r="J113" s="38" t="str">
        <f t="shared" si="19"/>
        <v/>
      </c>
      <c r="K113" s="53">
        <f t="shared" si="12"/>
        <v>0</v>
      </c>
      <c r="L113" s="39" t="str">
        <f t="shared" si="13"/>
        <v/>
      </c>
      <c r="M113" s="40" t="str">
        <f t="shared" si="10"/>
        <v/>
      </c>
      <c r="N113" s="40" t="str">
        <f t="shared" si="14"/>
        <v/>
      </c>
      <c r="O113" s="40" t="str">
        <f t="shared" si="15"/>
        <v/>
      </c>
      <c r="P113" s="40" t="str">
        <f t="shared" si="16"/>
        <v/>
      </c>
      <c r="S113" s="9" t="str">
        <f t="shared" si="17"/>
        <v/>
      </c>
    </row>
    <row r="114" spans="8:19" ht="12.75" customHeight="1" x14ac:dyDescent="0.2">
      <c r="H114" s="52" t="e">
        <f t="shared" si="11"/>
        <v>#VALUE!</v>
      </c>
      <c r="I114" s="37" t="str">
        <f t="shared" si="18"/>
        <v/>
      </c>
      <c r="J114" s="38" t="str">
        <f t="shared" si="19"/>
        <v/>
      </c>
      <c r="K114" s="53">
        <f t="shared" si="12"/>
        <v>0</v>
      </c>
      <c r="L114" s="39" t="str">
        <f t="shared" si="13"/>
        <v/>
      </c>
      <c r="M114" s="40" t="str">
        <f t="shared" si="10"/>
        <v/>
      </c>
      <c r="N114" s="40" t="str">
        <f t="shared" si="14"/>
        <v/>
      </c>
      <c r="O114" s="40" t="str">
        <f t="shared" si="15"/>
        <v/>
      </c>
      <c r="P114" s="40" t="str">
        <f t="shared" si="16"/>
        <v/>
      </c>
      <c r="S114" s="9" t="str">
        <f t="shared" si="17"/>
        <v/>
      </c>
    </row>
    <row r="115" spans="8:19" ht="12.75" customHeight="1" x14ac:dyDescent="0.2">
      <c r="H115" s="52" t="e">
        <f t="shared" si="11"/>
        <v>#VALUE!</v>
      </c>
      <c r="I115" s="37" t="str">
        <f t="shared" si="18"/>
        <v/>
      </c>
      <c r="J115" s="38" t="str">
        <f t="shared" si="19"/>
        <v/>
      </c>
      <c r="K115" s="53">
        <f t="shared" si="12"/>
        <v>0</v>
      </c>
      <c r="L115" s="39" t="str">
        <f t="shared" si="13"/>
        <v/>
      </c>
      <c r="M115" s="40" t="str">
        <f t="shared" si="10"/>
        <v/>
      </c>
      <c r="N115" s="40" t="str">
        <f t="shared" si="14"/>
        <v/>
      </c>
      <c r="O115" s="40" t="str">
        <f t="shared" si="15"/>
        <v/>
      </c>
      <c r="P115" s="40" t="str">
        <f t="shared" si="16"/>
        <v/>
      </c>
      <c r="S115" s="9" t="str">
        <f t="shared" si="17"/>
        <v/>
      </c>
    </row>
    <row r="116" spans="8:19" ht="12.75" customHeight="1" x14ac:dyDescent="0.2">
      <c r="H116" s="52" t="e">
        <f t="shared" si="11"/>
        <v>#VALUE!</v>
      </c>
      <c r="I116" s="37" t="str">
        <f t="shared" si="18"/>
        <v/>
      </c>
      <c r="J116" s="38" t="str">
        <f t="shared" si="19"/>
        <v/>
      </c>
      <c r="K116" s="53">
        <f t="shared" si="12"/>
        <v>0</v>
      </c>
      <c r="L116" s="39" t="str">
        <f t="shared" si="13"/>
        <v/>
      </c>
      <c r="M116" s="40" t="str">
        <f t="shared" si="10"/>
        <v/>
      </c>
      <c r="N116" s="40" t="str">
        <f t="shared" si="14"/>
        <v/>
      </c>
      <c r="O116" s="40" t="str">
        <f t="shared" si="15"/>
        <v/>
      </c>
      <c r="P116" s="40" t="str">
        <f t="shared" si="16"/>
        <v/>
      </c>
      <c r="S116" s="9" t="str">
        <f t="shared" si="17"/>
        <v/>
      </c>
    </row>
    <row r="117" spans="8:19" ht="12.75" customHeight="1" x14ac:dyDescent="0.2">
      <c r="H117" s="52" t="e">
        <f t="shared" si="11"/>
        <v>#VALUE!</v>
      </c>
      <c r="I117" s="37" t="str">
        <f t="shared" si="18"/>
        <v/>
      </c>
      <c r="J117" s="38" t="str">
        <f t="shared" si="19"/>
        <v/>
      </c>
      <c r="K117" s="53">
        <f t="shared" si="12"/>
        <v>0</v>
      </c>
      <c r="L117" s="39" t="str">
        <f t="shared" si="13"/>
        <v/>
      </c>
      <c r="M117" s="40" t="str">
        <f t="shared" si="10"/>
        <v/>
      </c>
      <c r="N117" s="40" t="str">
        <f t="shared" si="14"/>
        <v/>
      </c>
      <c r="O117" s="40" t="str">
        <f t="shared" si="15"/>
        <v/>
      </c>
      <c r="P117" s="40" t="str">
        <f t="shared" si="16"/>
        <v/>
      </c>
      <c r="S117" s="9" t="str">
        <f t="shared" si="17"/>
        <v/>
      </c>
    </row>
    <row r="118" spans="8:19" ht="12.75" customHeight="1" x14ac:dyDescent="0.2">
      <c r="H118" s="52" t="e">
        <f t="shared" si="11"/>
        <v>#VALUE!</v>
      </c>
      <c r="I118" s="37" t="str">
        <f t="shared" si="18"/>
        <v/>
      </c>
      <c r="J118" s="38" t="str">
        <f t="shared" si="19"/>
        <v/>
      </c>
      <c r="K118" s="53">
        <f t="shared" si="12"/>
        <v>0</v>
      </c>
      <c r="L118" s="39" t="str">
        <f t="shared" si="13"/>
        <v/>
      </c>
      <c r="M118" s="40" t="str">
        <f t="shared" si="10"/>
        <v/>
      </c>
      <c r="N118" s="40" t="str">
        <f t="shared" si="14"/>
        <v/>
      </c>
      <c r="O118" s="40" t="str">
        <f t="shared" si="15"/>
        <v/>
      </c>
      <c r="P118" s="40" t="str">
        <f t="shared" si="16"/>
        <v/>
      </c>
      <c r="S118" s="9" t="str">
        <f t="shared" si="17"/>
        <v/>
      </c>
    </row>
    <row r="119" spans="8:19" ht="12.75" customHeight="1" x14ac:dyDescent="0.2">
      <c r="H119" s="52" t="e">
        <f t="shared" si="11"/>
        <v>#VALUE!</v>
      </c>
      <c r="I119" s="37" t="str">
        <f t="shared" si="18"/>
        <v/>
      </c>
      <c r="J119" s="38" t="str">
        <f t="shared" si="19"/>
        <v/>
      </c>
      <c r="K119" s="53">
        <f t="shared" si="12"/>
        <v>0</v>
      </c>
      <c r="L119" s="39" t="str">
        <f t="shared" si="13"/>
        <v/>
      </c>
      <c r="M119" s="40" t="str">
        <f t="shared" si="10"/>
        <v/>
      </c>
      <c r="N119" s="40" t="str">
        <f t="shared" si="14"/>
        <v/>
      </c>
      <c r="O119" s="40" t="str">
        <f t="shared" si="15"/>
        <v/>
      </c>
      <c r="P119" s="40" t="str">
        <f t="shared" si="16"/>
        <v/>
      </c>
      <c r="S119" s="9" t="str">
        <f t="shared" si="17"/>
        <v/>
      </c>
    </row>
    <row r="120" spans="8:19" ht="12.75" customHeight="1" x14ac:dyDescent="0.2">
      <c r="H120" s="52" t="e">
        <f t="shared" si="11"/>
        <v>#VALUE!</v>
      </c>
      <c r="I120" s="37" t="str">
        <f t="shared" si="18"/>
        <v/>
      </c>
      <c r="J120" s="38" t="str">
        <f t="shared" si="19"/>
        <v/>
      </c>
      <c r="K120" s="53">
        <f t="shared" si="12"/>
        <v>0</v>
      </c>
      <c r="L120" s="39" t="str">
        <f t="shared" si="13"/>
        <v/>
      </c>
      <c r="M120" s="40" t="str">
        <f t="shared" si="10"/>
        <v/>
      </c>
      <c r="N120" s="40" t="str">
        <f t="shared" si="14"/>
        <v/>
      </c>
      <c r="O120" s="40" t="str">
        <f t="shared" si="15"/>
        <v/>
      </c>
      <c r="P120" s="40" t="str">
        <f t="shared" si="16"/>
        <v/>
      </c>
      <c r="S120" s="9" t="str">
        <f t="shared" si="17"/>
        <v/>
      </c>
    </row>
    <row r="121" spans="8:19" ht="12.75" customHeight="1" x14ac:dyDescent="0.2">
      <c r="H121" s="52" t="e">
        <f t="shared" si="11"/>
        <v>#VALUE!</v>
      </c>
      <c r="I121" s="37" t="str">
        <f t="shared" si="18"/>
        <v/>
      </c>
      <c r="J121" s="38" t="str">
        <f t="shared" si="19"/>
        <v/>
      </c>
      <c r="K121" s="53">
        <f t="shared" si="12"/>
        <v>0</v>
      </c>
      <c r="L121" s="39" t="str">
        <f t="shared" si="13"/>
        <v/>
      </c>
      <c r="M121" s="40" t="str">
        <f t="shared" si="10"/>
        <v/>
      </c>
      <c r="N121" s="40" t="str">
        <f t="shared" si="14"/>
        <v/>
      </c>
      <c r="O121" s="40" t="str">
        <f t="shared" si="15"/>
        <v/>
      </c>
      <c r="P121" s="40" t="str">
        <f t="shared" si="16"/>
        <v/>
      </c>
      <c r="S121" s="9" t="str">
        <f t="shared" si="17"/>
        <v/>
      </c>
    </row>
    <row r="122" spans="8:19" ht="12.75" customHeight="1" x14ac:dyDescent="0.2">
      <c r="H122" s="52" t="e">
        <f t="shared" si="11"/>
        <v>#VALUE!</v>
      </c>
      <c r="I122" s="37" t="str">
        <f t="shared" si="18"/>
        <v/>
      </c>
      <c r="J122" s="38" t="str">
        <f t="shared" si="19"/>
        <v/>
      </c>
      <c r="K122" s="53">
        <f t="shared" si="12"/>
        <v>0</v>
      </c>
      <c r="L122" s="39" t="str">
        <f t="shared" si="13"/>
        <v/>
      </c>
      <c r="M122" s="40" t="str">
        <f t="shared" si="10"/>
        <v/>
      </c>
      <c r="N122" s="40" t="str">
        <f t="shared" si="14"/>
        <v/>
      </c>
      <c r="O122" s="40" t="str">
        <f t="shared" si="15"/>
        <v/>
      </c>
      <c r="P122" s="40" t="str">
        <f t="shared" si="16"/>
        <v/>
      </c>
      <c r="S122" s="9" t="str">
        <f t="shared" si="17"/>
        <v/>
      </c>
    </row>
    <row r="123" spans="8:19" ht="12.75" customHeight="1" x14ac:dyDescent="0.2">
      <c r="H123" s="52" t="e">
        <f t="shared" si="11"/>
        <v>#VALUE!</v>
      </c>
      <c r="I123" s="37" t="str">
        <f t="shared" si="18"/>
        <v/>
      </c>
      <c r="J123" s="38" t="str">
        <f t="shared" si="19"/>
        <v/>
      </c>
      <c r="K123" s="53">
        <f t="shared" si="12"/>
        <v>0</v>
      </c>
      <c r="L123" s="39" t="str">
        <f t="shared" si="13"/>
        <v/>
      </c>
      <c r="M123" s="40" t="str">
        <f t="shared" si="10"/>
        <v/>
      </c>
      <c r="N123" s="40" t="str">
        <f t="shared" si="14"/>
        <v/>
      </c>
      <c r="O123" s="40" t="str">
        <f t="shared" si="15"/>
        <v/>
      </c>
      <c r="P123" s="40" t="str">
        <f t="shared" si="16"/>
        <v/>
      </c>
      <c r="S123" s="9" t="str">
        <f t="shared" si="17"/>
        <v/>
      </c>
    </row>
    <row r="124" spans="8:19" ht="12.75" customHeight="1" x14ac:dyDescent="0.2">
      <c r="H124" s="52" t="e">
        <f t="shared" si="11"/>
        <v>#VALUE!</v>
      </c>
      <c r="I124" s="37" t="str">
        <f t="shared" si="18"/>
        <v/>
      </c>
      <c r="J124" s="38" t="str">
        <f t="shared" si="19"/>
        <v/>
      </c>
      <c r="K124" s="53">
        <f t="shared" si="12"/>
        <v>0</v>
      </c>
      <c r="L124" s="39" t="str">
        <f t="shared" si="13"/>
        <v/>
      </c>
      <c r="M124" s="40" t="str">
        <f t="shared" si="10"/>
        <v/>
      </c>
      <c r="N124" s="40" t="str">
        <f t="shared" si="14"/>
        <v/>
      </c>
      <c r="O124" s="40" t="str">
        <f t="shared" si="15"/>
        <v/>
      </c>
      <c r="P124" s="40" t="str">
        <f t="shared" si="16"/>
        <v/>
      </c>
      <c r="S124" s="9" t="str">
        <f t="shared" si="17"/>
        <v/>
      </c>
    </row>
    <row r="125" spans="8:19" ht="12.75" customHeight="1" x14ac:dyDescent="0.2">
      <c r="H125" s="52" t="e">
        <f t="shared" si="11"/>
        <v>#VALUE!</v>
      </c>
      <c r="I125" s="37" t="str">
        <f t="shared" si="18"/>
        <v/>
      </c>
      <c r="J125" s="38" t="str">
        <f t="shared" si="19"/>
        <v/>
      </c>
      <c r="K125" s="53">
        <f t="shared" si="12"/>
        <v>0</v>
      </c>
      <c r="L125" s="39" t="str">
        <f t="shared" si="13"/>
        <v/>
      </c>
      <c r="M125" s="40" t="str">
        <f t="shared" si="10"/>
        <v/>
      </c>
      <c r="N125" s="40" t="str">
        <f t="shared" si="14"/>
        <v/>
      </c>
      <c r="O125" s="40" t="str">
        <f t="shared" si="15"/>
        <v/>
      </c>
      <c r="P125" s="40" t="str">
        <f t="shared" si="16"/>
        <v/>
      </c>
      <c r="S125" s="9" t="str">
        <f t="shared" si="17"/>
        <v/>
      </c>
    </row>
    <row r="126" spans="8:19" ht="12.75" customHeight="1" x14ac:dyDescent="0.2">
      <c r="H126" s="52" t="e">
        <f t="shared" si="11"/>
        <v>#VALUE!</v>
      </c>
      <c r="I126" s="37" t="str">
        <f t="shared" si="18"/>
        <v/>
      </c>
      <c r="J126" s="38" t="str">
        <f t="shared" si="19"/>
        <v/>
      </c>
      <c r="K126" s="53">
        <f t="shared" si="12"/>
        <v>0</v>
      </c>
      <c r="L126" s="39" t="str">
        <f t="shared" si="13"/>
        <v/>
      </c>
      <c r="M126" s="40" t="str">
        <f t="shared" si="10"/>
        <v/>
      </c>
      <c r="N126" s="40" t="str">
        <f t="shared" si="14"/>
        <v/>
      </c>
      <c r="O126" s="40" t="str">
        <f t="shared" si="15"/>
        <v/>
      </c>
      <c r="P126" s="40" t="str">
        <f t="shared" si="16"/>
        <v/>
      </c>
      <c r="S126" s="9" t="str">
        <f t="shared" si="17"/>
        <v/>
      </c>
    </row>
    <row r="127" spans="8:19" ht="12.75" customHeight="1" x14ac:dyDescent="0.2">
      <c r="H127" s="52" t="e">
        <f t="shared" si="11"/>
        <v>#VALUE!</v>
      </c>
      <c r="I127" s="37" t="str">
        <f t="shared" si="18"/>
        <v/>
      </c>
      <c r="J127" s="38" t="str">
        <f t="shared" si="19"/>
        <v/>
      </c>
      <c r="K127" s="53">
        <f t="shared" si="12"/>
        <v>0</v>
      </c>
      <c r="L127" s="39" t="str">
        <f t="shared" si="13"/>
        <v/>
      </c>
      <c r="M127" s="40" t="str">
        <f t="shared" si="10"/>
        <v/>
      </c>
      <c r="N127" s="40" t="str">
        <f t="shared" si="14"/>
        <v/>
      </c>
      <c r="O127" s="40" t="str">
        <f t="shared" si="15"/>
        <v/>
      </c>
      <c r="P127" s="40" t="str">
        <f t="shared" si="16"/>
        <v/>
      </c>
      <c r="S127" s="9" t="str">
        <f t="shared" si="17"/>
        <v/>
      </c>
    </row>
    <row r="128" spans="8:19" ht="12.75" customHeight="1" x14ac:dyDescent="0.2">
      <c r="H128" s="52" t="e">
        <f t="shared" si="11"/>
        <v>#VALUE!</v>
      </c>
      <c r="I128" s="37" t="str">
        <f t="shared" si="18"/>
        <v/>
      </c>
      <c r="J128" s="38" t="str">
        <f t="shared" si="19"/>
        <v/>
      </c>
      <c r="K128" s="53">
        <f t="shared" si="12"/>
        <v>0</v>
      </c>
      <c r="L128" s="39" t="str">
        <f t="shared" si="13"/>
        <v/>
      </c>
      <c r="M128" s="40" t="str">
        <f t="shared" si="10"/>
        <v/>
      </c>
      <c r="N128" s="40" t="str">
        <f t="shared" si="14"/>
        <v/>
      </c>
      <c r="O128" s="40" t="str">
        <f t="shared" si="15"/>
        <v/>
      </c>
      <c r="P128" s="40" t="str">
        <f t="shared" si="16"/>
        <v/>
      </c>
      <c r="S128" s="9" t="str">
        <f t="shared" si="17"/>
        <v/>
      </c>
    </row>
    <row r="129" spans="8:19" ht="12.75" customHeight="1" x14ac:dyDescent="0.2">
      <c r="H129" s="52" t="e">
        <f t="shared" si="11"/>
        <v>#VALUE!</v>
      </c>
      <c r="I129" s="37" t="str">
        <f t="shared" si="18"/>
        <v/>
      </c>
      <c r="J129" s="38" t="str">
        <f t="shared" si="19"/>
        <v/>
      </c>
      <c r="K129" s="53">
        <f t="shared" si="12"/>
        <v>0</v>
      </c>
      <c r="L129" s="39" t="str">
        <f t="shared" si="13"/>
        <v/>
      </c>
      <c r="M129" s="40" t="str">
        <f t="shared" si="10"/>
        <v/>
      </c>
      <c r="N129" s="40" t="str">
        <f t="shared" si="14"/>
        <v/>
      </c>
      <c r="O129" s="40" t="str">
        <f t="shared" si="15"/>
        <v/>
      </c>
      <c r="P129" s="40" t="str">
        <f t="shared" si="16"/>
        <v/>
      </c>
      <c r="S129" s="9" t="str">
        <f t="shared" si="17"/>
        <v/>
      </c>
    </row>
    <row r="130" spans="8:19" ht="12.75" customHeight="1" x14ac:dyDescent="0.2">
      <c r="H130" s="52" t="e">
        <f t="shared" si="11"/>
        <v>#VALUE!</v>
      </c>
      <c r="I130" s="37" t="str">
        <f t="shared" si="18"/>
        <v/>
      </c>
      <c r="J130" s="38" t="str">
        <f t="shared" si="19"/>
        <v/>
      </c>
      <c r="K130" s="53">
        <f t="shared" si="12"/>
        <v>0</v>
      </c>
      <c r="L130" s="39" t="str">
        <f t="shared" si="13"/>
        <v/>
      </c>
      <c r="M130" s="40" t="str">
        <f t="shared" si="10"/>
        <v/>
      </c>
      <c r="N130" s="40" t="str">
        <f t="shared" si="14"/>
        <v/>
      </c>
      <c r="O130" s="40" t="str">
        <f t="shared" si="15"/>
        <v/>
      </c>
      <c r="P130" s="40" t="str">
        <f t="shared" si="16"/>
        <v/>
      </c>
      <c r="S130" s="9" t="str">
        <f t="shared" si="17"/>
        <v/>
      </c>
    </row>
    <row r="131" spans="8:19" ht="12.75" customHeight="1" x14ac:dyDescent="0.2">
      <c r="H131" s="52" t="e">
        <f t="shared" si="11"/>
        <v>#VALUE!</v>
      </c>
      <c r="I131" s="37" t="str">
        <f t="shared" si="18"/>
        <v/>
      </c>
      <c r="J131" s="38" t="str">
        <f t="shared" si="19"/>
        <v/>
      </c>
      <c r="K131" s="53">
        <f t="shared" si="12"/>
        <v>0</v>
      </c>
      <c r="L131" s="39" t="str">
        <f t="shared" si="13"/>
        <v/>
      </c>
      <c r="M131" s="40" t="str">
        <f t="shared" si="10"/>
        <v/>
      </c>
      <c r="N131" s="40" t="str">
        <f t="shared" si="14"/>
        <v/>
      </c>
      <c r="O131" s="40" t="str">
        <f t="shared" si="15"/>
        <v/>
      </c>
      <c r="P131" s="40" t="str">
        <f t="shared" si="16"/>
        <v/>
      </c>
      <c r="S131" s="9" t="str">
        <f t="shared" si="17"/>
        <v/>
      </c>
    </row>
    <row r="132" spans="8:19" ht="12.75" customHeight="1" x14ac:dyDescent="0.2">
      <c r="H132" s="52" t="e">
        <f t="shared" si="11"/>
        <v>#VALUE!</v>
      </c>
      <c r="I132" s="37" t="str">
        <f t="shared" si="18"/>
        <v/>
      </c>
      <c r="J132" s="38" t="str">
        <f t="shared" si="19"/>
        <v/>
      </c>
      <c r="K132" s="53">
        <f t="shared" si="12"/>
        <v>0</v>
      </c>
      <c r="L132" s="39" t="str">
        <f t="shared" si="13"/>
        <v/>
      </c>
      <c r="M132" s="40" t="str">
        <f t="shared" si="10"/>
        <v/>
      </c>
      <c r="N132" s="40" t="str">
        <f t="shared" si="14"/>
        <v/>
      </c>
      <c r="O132" s="40" t="str">
        <f t="shared" si="15"/>
        <v/>
      </c>
      <c r="P132" s="40" t="str">
        <f t="shared" si="16"/>
        <v/>
      </c>
      <c r="S132" s="9" t="str">
        <f t="shared" si="17"/>
        <v/>
      </c>
    </row>
    <row r="133" spans="8:19" ht="12.75" customHeight="1" x14ac:dyDescent="0.2">
      <c r="H133" s="52" t="e">
        <f t="shared" si="11"/>
        <v>#VALUE!</v>
      </c>
      <c r="I133" s="37" t="str">
        <f t="shared" si="18"/>
        <v/>
      </c>
      <c r="J133" s="38" t="str">
        <f t="shared" si="19"/>
        <v/>
      </c>
      <c r="K133" s="53">
        <f t="shared" si="12"/>
        <v>0</v>
      </c>
      <c r="L133" s="39" t="str">
        <f t="shared" si="13"/>
        <v/>
      </c>
      <c r="M133" s="40" t="str">
        <f t="shared" si="10"/>
        <v/>
      </c>
      <c r="N133" s="40" t="str">
        <f t="shared" si="14"/>
        <v/>
      </c>
      <c r="O133" s="40" t="str">
        <f t="shared" si="15"/>
        <v/>
      </c>
      <c r="P133" s="40" t="str">
        <f t="shared" si="16"/>
        <v/>
      </c>
      <c r="S133" s="9" t="str">
        <f t="shared" si="17"/>
        <v/>
      </c>
    </row>
    <row r="134" spans="8:19" ht="12.75" customHeight="1" x14ac:dyDescent="0.2">
      <c r="H134" s="52" t="e">
        <f t="shared" si="11"/>
        <v>#VALUE!</v>
      </c>
      <c r="I134" s="37" t="str">
        <f t="shared" si="18"/>
        <v/>
      </c>
      <c r="J134" s="38" t="str">
        <f t="shared" si="19"/>
        <v/>
      </c>
      <c r="K134" s="53">
        <f t="shared" si="12"/>
        <v>0</v>
      </c>
      <c r="L134" s="39" t="str">
        <f t="shared" si="13"/>
        <v/>
      </c>
      <c r="M134" s="40" t="str">
        <f t="shared" si="10"/>
        <v/>
      </c>
      <c r="N134" s="40" t="str">
        <f t="shared" si="14"/>
        <v/>
      </c>
      <c r="O134" s="40" t="str">
        <f t="shared" si="15"/>
        <v/>
      </c>
      <c r="P134" s="40" t="str">
        <f t="shared" si="16"/>
        <v/>
      </c>
      <c r="S134" s="9" t="str">
        <f t="shared" si="17"/>
        <v/>
      </c>
    </row>
    <row r="135" spans="8:19" ht="12.75" customHeight="1" x14ac:dyDescent="0.2">
      <c r="H135" s="52" t="e">
        <f t="shared" si="11"/>
        <v>#VALUE!</v>
      </c>
      <c r="I135" s="37" t="str">
        <f t="shared" si="18"/>
        <v/>
      </c>
      <c r="J135" s="38" t="str">
        <f t="shared" si="19"/>
        <v/>
      </c>
      <c r="K135" s="53">
        <f t="shared" si="12"/>
        <v>0</v>
      </c>
      <c r="L135" s="39" t="str">
        <f t="shared" si="13"/>
        <v/>
      </c>
      <c r="M135" s="40" t="str">
        <f t="shared" si="10"/>
        <v/>
      </c>
      <c r="N135" s="40" t="str">
        <f t="shared" si="14"/>
        <v/>
      </c>
      <c r="O135" s="40" t="str">
        <f t="shared" si="15"/>
        <v/>
      </c>
      <c r="P135" s="40" t="str">
        <f t="shared" si="16"/>
        <v/>
      </c>
      <c r="S135" s="9" t="str">
        <f t="shared" si="17"/>
        <v/>
      </c>
    </row>
    <row r="136" spans="8:19" ht="12.75" customHeight="1" x14ac:dyDescent="0.2">
      <c r="H136" s="52" t="e">
        <f t="shared" si="11"/>
        <v>#VALUE!</v>
      </c>
      <c r="I136" s="37" t="str">
        <f t="shared" si="18"/>
        <v/>
      </c>
      <c r="J136" s="38" t="str">
        <f t="shared" si="19"/>
        <v/>
      </c>
      <c r="K136" s="53">
        <f t="shared" si="12"/>
        <v>0</v>
      </c>
      <c r="L136" s="39" t="str">
        <f t="shared" si="13"/>
        <v/>
      </c>
      <c r="M136" s="40" t="str">
        <f t="shared" si="10"/>
        <v/>
      </c>
      <c r="N136" s="40" t="str">
        <f t="shared" si="14"/>
        <v/>
      </c>
      <c r="O136" s="40" t="str">
        <f t="shared" si="15"/>
        <v/>
      </c>
      <c r="P136" s="40" t="str">
        <f t="shared" si="16"/>
        <v/>
      </c>
      <c r="S136" s="9" t="str">
        <f t="shared" si="17"/>
        <v/>
      </c>
    </row>
    <row r="137" spans="8:19" ht="12.75" customHeight="1" x14ac:dyDescent="0.2">
      <c r="H137" s="52" t="e">
        <f t="shared" si="11"/>
        <v>#VALUE!</v>
      </c>
      <c r="I137" s="37" t="str">
        <f t="shared" si="18"/>
        <v/>
      </c>
      <c r="J137" s="38" t="str">
        <f t="shared" si="19"/>
        <v/>
      </c>
      <c r="K137" s="53">
        <f t="shared" si="12"/>
        <v>0</v>
      </c>
      <c r="L137" s="39" t="str">
        <f t="shared" si="13"/>
        <v/>
      </c>
      <c r="M137" s="40" t="str">
        <f t="shared" si="10"/>
        <v/>
      </c>
      <c r="N137" s="40" t="str">
        <f t="shared" si="14"/>
        <v/>
      </c>
      <c r="O137" s="40" t="str">
        <f t="shared" si="15"/>
        <v/>
      </c>
      <c r="P137" s="40" t="str">
        <f t="shared" si="16"/>
        <v/>
      </c>
      <c r="S137" s="9" t="str">
        <f t="shared" si="17"/>
        <v/>
      </c>
    </row>
    <row r="138" spans="8:19" ht="12.75" customHeight="1" x14ac:dyDescent="0.2">
      <c r="H138" s="52" t="e">
        <f t="shared" si="11"/>
        <v>#VALUE!</v>
      </c>
      <c r="I138" s="37" t="str">
        <f t="shared" si="18"/>
        <v/>
      </c>
      <c r="J138" s="38" t="str">
        <f t="shared" si="19"/>
        <v/>
      </c>
      <c r="K138" s="53">
        <f t="shared" si="12"/>
        <v>0</v>
      </c>
      <c r="L138" s="39" t="str">
        <f t="shared" si="13"/>
        <v/>
      </c>
      <c r="M138" s="40" t="str">
        <f t="shared" si="10"/>
        <v/>
      </c>
      <c r="N138" s="40" t="str">
        <f t="shared" si="14"/>
        <v/>
      </c>
      <c r="O138" s="40" t="str">
        <f t="shared" si="15"/>
        <v/>
      </c>
      <c r="P138" s="40" t="str">
        <f t="shared" si="16"/>
        <v/>
      </c>
      <c r="S138" s="9" t="str">
        <f t="shared" si="17"/>
        <v/>
      </c>
    </row>
    <row r="139" spans="8:19" ht="12.75" customHeight="1" x14ac:dyDescent="0.2">
      <c r="H139" s="52" t="e">
        <f t="shared" si="11"/>
        <v>#VALUE!</v>
      </c>
      <c r="I139" s="37" t="str">
        <f t="shared" si="18"/>
        <v/>
      </c>
      <c r="J139" s="38" t="str">
        <f t="shared" si="19"/>
        <v/>
      </c>
      <c r="K139" s="53">
        <f t="shared" si="12"/>
        <v>0</v>
      </c>
      <c r="L139" s="39" t="str">
        <f t="shared" si="13"/>
        <v/>
      </c>
      <c r="M139" s="40" t="str">
        <f t="shared" si="10"/>
        <v/>
      </c>
      <c r="N139" s="40" t="str">
        <f t="shared" si="14"/>
        <v/>
      </c>
      <c r="O139" s="40" t="str">
        <f t="shared" si="15"/>
        <v/>
      </c>
      <c r="P139" s="40" t="str">
        <f t="shared" si="16"/>
        <v/>
      </c>
      <c r="S139" s="9" t="str">
        <f t="shared" si="17"/>
        <v/>
      </c>
    </row>
    <row r="140" spans="8:19" ht="12.75" customHeight="1" x14ac:dyDescent="0.2">
      <c r="H140" s="52" t="e">
        <f t="shared" si="11"/>
        <v>#VALUE!</v>
      </c>
      <c r="I140" s="37" t="str">
        <f t="shared" si="18"/>
        <v/>
      </c>
      <c r="J140" s="38" t="str">
        <f t="shared" si="19"/>
        <v/>
      </c>
      <c r="K140" s="53">
        <f t="shared" si="12"/>
        <v>0</v>
      </c>
      <c r="L140" s="39" t="str">
        <f t="shared" si="13"/>
        <v/>
      </c>
      <c r="M140" s="40" t="str">
        <f t="shared" si="10"/>
        <v/>
      </c>
      <c r="N140" s="40" t="str">
        <f t="shared" si="14"/>
        <v/>
      </c>
      <c r="O140" s="40" t="str">
        <f t="shared" si="15"/>
        <v/>
      </c>
      <c r="P140" s="40" t="str">
        <f t="shared" si="16"/>
        <v/>
      </c>
      <c r="S140" s="9" t="str">
        <f t="shared" si="17"/>
        <v/>
      </c>
    </row>
    <row r="141" spans="8:19" ht="12.75" customHeight="1" x14ac:dyDescent="0.2">
      <c r="H141" s="52" t="e">
        <f t="shared" si="11"/>
        <v>#VALUE!</v>
      </c>
      <c r="I141" s="37" t="str">
        <f t="shared" si="18"/>
        <v/>
      </c>
      <c r="J141" s="38" t="str">
        <f t="shared" si="19"/>
        <v/>
      </c>
      <c r="K141" s="53">
        <f t="shared" si="12"/>
        <v>0</v>
      </c>
      <c r="L141" s="39" t="str">
        <f t="shared" si="13"/>
        <v/>
      </c>
      <c r="M141" s="40" t="str">
        <f t="shared" si="10"/>
        <v/>
      </c>
      <c r="N141" s="40" t="str">
        <f t="shared" si="14"/>
        <v/>
      </c>
      <c r="O141" s="40" t="str">
        <f t="shared" si="15"/>
        <v/>
      </c>
      <c r="P141" s="40" t="str">
        <f t="shared" si="16"/>
        <v/>
      </c>
      <c r="S141" s="9" t="str">
        <f t="shared" si="17"/>
        <v/>
      </c>
    </row>
    <row r="142" spans="8:19" ht="12.75" customHeight="1" x14ac:dyDescent="0.2">
      <c r="H142" s="52" t="e">
        <f t="shared" si="11"/>
        <v>#VALUE!</v>
      </c>
      <c r="I142" s="37" t="str">
        <f t="shared" si="18"/>
        <v/>
      </c>
      <c r="J142" s="38" t="str">
        <f t="shared" si="19"/>
        <v/>
      </c>
      <c r="K142" s="53">
        <f t="shared" si="12"/>
        <v>0</v>
      </c>
      <c r="L142" s="39" t="str">
        <f t="shared" si="13"/>
        <v/>
      </c>
      <c r="M142" s="40" t="str">
        <f t="shared" si="10"/>
        <v/>
      </c>
      <c r="N142" s="40" t="str">
        <f t="shared" si="14"/>
        <v/>
      </c>
      <c r="O142" s="40" t="str">
        <f t="shared" si="15"/>
        <v/>
      </c>
      <c r="P142" s="40" t="str">
        <f t="shared" si="16"/>
        <v/>
      </c>
      <c r="S142" s="9" t="str">
        <f t="shared" si="17"/>
        <v/>
      </c>
    </row>
    <row r="143" spans="8:19" ht="12.75" customHeight="1" x14ac:dyDescent="0.2">
      <c r="H143" s="52" t="e">
        <f t="shared" si="11"/>
        <v>#VALUE!</v>
      </c>
      <c r="I143" s="37" t="str">
        <f t="shared" si="18"/>
        <v/>
      </c>
      <c r="J143" s="38" t="str">
        <f t="shared" si="19"/>
        <v/>
      </c>
      <c r="K143" s="53">
        <f t="shared" si="12"/>
        <v>0</v>
      </c>
      <c r="L143" s="39" t="str">
        <f t="shared" si="13"/>
        <v/>
      </c>
      <c r="M143" s="40" t="str">
        <f t="shared" ref="M143:M206" si="20">IF(I143&lt;&gt;"",P142,"")</f>
        <v/>
      </c>
      <c r="N143" s="40" t="str">
        <f t="shared" si="14"/>
        <v/>
      </c>
      <c r="O143" s="40" t="str">
        <f t="shared" si="15"/>
        <v/>
      </c>
      <c r="P143" s="40" t="str">
        <f t="shared" si="16"/>
        <v/>
      </c>
      <c r="S143" s="9" t="str">
        <f t="shared" si="17"/>
        <v/>
      </c>
    </row>
    <row r="144" spans="8:19" ht="12.75" customHeight="1" x14ac:dyDescent="0.2">
      <c r="H144" s="52" t="e">
        <f t="shared" si="11"/>
        <v>#VALUE!</v>
      </c>
      <c r="I144" s="37" t="str">
        <f t="shared" si="18"/>
        <v/>
      </c>
      <c r="J144" s="38" t="str">
        <f t="shared" si="19"/>
        <v/>
      </c>
      <c r="K144" s="53">
        <f t="shared" si="12"/>
        <v>0</v>
      </c>
      <c r="L144" s="39" t="str">
        <f t="shared" si="13"/>
        <v/>
      </c>
      <c r="M144" s="40" t="str">
        <f t="shared" si="20"/>
        <v/>
      </c>
      <c r="N144" s="40" t="str">
        <f t="shared" si="14"/>
        <v/>
      </c>
      <c r="O144" s="40" t="str">
        <f t="shared" si="15"/>
        <v/>
      </c>
      <c r="P144" s="40" t="str">
        <f t="shared" si="16"/>
        <v/>
      </c>
      <c r="S144" s="9" t="str">
        <f t="shared" si="17"/>
        <v/>
      </c>
    </row>
    <row r="145" spans="8:19" ht="12.75" customHeight="1" x14ac:dyDescent="0.2">
      <c r="H145" s="52" t="e">
        <f t="shared" si="11"/>
        <v>#VALUE!</v>
      </c>
      <c r="I145" s="37" t="str">
        <f t="shared" si="18"/>
        <v/>
      </c>
      <c r="J145" s="38" t="str">
        <f t="shared" si="19"/>
        <v/>
      </c>
      <c r="K145" s="53">
        <f t="shared" si="12"/>
        <v>0</v>
      </c>
      <c r="L145" s="39" t="str">
        <f t="shared" si="13"/>
        <v/>
      </c>
      <c r="M145" s="40" t="str">
        <f t="shared" si="20"/>
        <v/>
      </c>
      <c r="N145" s="40" t="str">
        <f t="shared" si="14"/>
        <v/>
      </c>
      <c r="O145" s="40" t="str">
        <f t="shared" si="15"/>
        <v/>
      </c>
      <c r="P145" s="40" t="str">
        <f t="shared" si="16"/>
        <v/>
      </c>
      <c r="S145" s="9" t="str">
        <f t="shared" si="17"/>
        <v/>
      </c>
    </row>
    <row r="146" spans="8:19" ht="12.75" customHeight="1" x14ac:dyDescent="0.2">
      <c r="H146" s="52" t="e">
        <f t="shared" si="11"/>
        <v>#VALUE!</v>
      </c>
      <c r="I146" s="37" t="str">
        <f t="shared" si="18"/>
        <v/>
      </c>
      <c r="J146" s="38" t="str">
        <f t="shared" si="19"/>
        <v/>
      </c>
      <c r="K146" s="53">
        <f t="shared" si="12"/>
        <v>0</v>
      </c>
      <c r="L146" s="39" t="str">
        <f t="shared" si="13"/>
        <v/>
      </c>
      <c r="M146" s="40" t="str">
        <f t="shared" si="20"/>
        <v/>
      </c>
      <c r="N146" s="40" t="str">
        <f t="shared" si="14"/>
        <v/>
      </c>
      <c r="O146" s="40" t="str">
        <f t="shared" si="15"/>
        <v/>
      </c>
      <c r="P146" s="40" t="str">
        <f t="shared" si="16"/>
        <v/>
      </c>
      <c r="S146" s="9" t="str">
        <f t="shared" si="17"/>
        <v/>
      </c>
    </row>
    <row r="147" spans="8:19" ht="12.75" customHeight="1" x14ac:dyDescent="0.2">
      <c r="H147" s="52" t="e">
        <f t="shared" ref="H147:H210" si="21">I147/12</f>
        <v>#VALUE!</v>
      </c>
      <c r="I147" s="37" t="str">
        <f t="shared" si="18"/>
        <v/>
      </c>
      <c r="J147" s="38" t="str">
        <f t="shared" si="19"/>
        <v/>
      </c>
      <c r="K147" s="53">
        <f t="shared" si="12"/>
        <v>0</v>
      </c>
      <c r="L147" s="39" t="str">
        <f t="shared" si="13"/>
        <v/>
      </c>
      <c r="M147" s="40" t="str">
        <f t="shared" si="20"/>
        <v/>
      </c>
      <c r="N147" s="40" t="str">
        <f t="shared" si="14"/>
        <v/>
      </c>
      <c r="O147" s="40" t="str">
        <f t="shared" si="15"/>
        <v/>
      </c>
      <c r="P147" s="40" t="str">
        <f t="shared" si="16"/>
        <v/>
      </c>
      <c r="S147" s="9" t="str">
        <f t="shared" si="17"/>
        <v/>
      </c>
    </row>
    <row r="148" spans="8:19" ht="12.75" customHeight="1" x14ac:dyDescent="0.2">
      <c r="H148" s="52" t="e">
        <f t="shared" si="21"/>
        <v>#VALUE!</v>
      </c>
      <c r="I148" s="37" t="str">
        <f t="shared" si="18"/>
        <v/>
      </c>
      <c r="J148" s="38" t="str">
        <f t="shared" si="19"/>
        <v/>
      </c>
      <c r="K148" s="53">
        <f t="shared" ref="K148:K211" si="22">IF(J149="",0,J149)</f>
        <v>0</v>
      </c>
      <c r="L148" s="39" t="str">
        <f t="shared" ref="L148:L211" si="23">IF(J148="","",$L$15)</f>
        <v/>
      </c>
      <c r="M148" s="40" t="str">
        <f t="shared" si="20"/>
        <v/>
      </c>
      <c r="N148" s="40" t="str">
        <f t="shared" ref="N148:N211" si="24">IF(I148&lt;&gt;"",$N$15*M148,"")</f>
        <v/>
      </c>
      <c r="O148" s="40" t="str">
        <f t="shared" ref="O148:O211" si="25">IF(I148&lt;&gt;"",L148-N148,"")</f>
        <v/>
      </c>
      <c r="P148" s="40" t="str">
        <f t="shared" ref="P148:P211" si="26">IF(I148&lt;&gt;"",M148-O148,"")</f>
        <v/>
      </c>
      <c r="S148" s="9" t="str">
        <f t="shared" ref="S148:S211" si="27">I148</f>
        <v/>
      </c>
    </row>
    <row r="149" spans="8:19" ht="12.75" customHeight="1" x14ac:dyDescent="0.2">
      <c r="H149" s="52" t="e">
        <f t="shared" si="21"/>
        <v>#VALUE!</v>
      </c>
      <c r="I149" s="37" t="str">
        <f t="shared" ref="I149:I212" si="28">IF(I148&gt;=$I$15,"",I148+1)</f>
        <v/>
      </c>
      <c r="J149" s="38" t="str">
        <f t="shared" ref="J149:J212" si="29">IF(I149="","",EDATE($J$19,I148))</f>
        <v/>
      </c>
      <c r="K149" s="53">
        <f t="shared" si="22"/>
        <v>0</v>
      </c>
      <c r="L149" s="39" t="str">
        <f t="shared" si="23"/>
        <v/>
      </c>
      <c r="M149" s="40" t="str">
        <f t="shared" si="20"/>
        <v/>
      </c>
      <c r="N149" s="40" t="str">
        <f t="shared" si="24"/>
        <v/>
      </c>
      <c r="O149" s="40" t="str">
        <f t="shared" si="25"/>
        <v/>
      </c>
      <c r="P149" s="40" t="str">
        <f t="shared" si="26"/>
        <v/>
      </c>
      <c r="S149" s="9" t="str">
        <f t="shared" si="27"/>
        <v/>
      </c>
    </row>
    <row r="150" spans="8:19" ht="12.75" customHeight="1" x14ac:dyDescent="0.2">
      <c r="H150" s="52" t="e">
        <f t="shared" si="21"/>
        <v>#VALUE!</v>
      </c>
      <c r="I150" s="37" t="str">
        <f t="shared" si="28"/>
        <v/>
      </c>
      <c r="J150" s="38" t="str">
        <f t="shared" si="29"/>
        <v/>
      </c>
      <c r="K150" s="53">
        <f t="shared" si="22"/>
        <v>0</v>
      </c>
      <c r="L150" s="39" t="str">
        <f t="shared" si="23"/>
        <v/>
      </c>
      <c r="M150" s="40" t="str">
        <f t="shared" si="20"/>
        <v/>
      </c>
      <c r="N150" s="40" t="str">
        <f t="shared" si="24"/>
        <v/>
      </c>
      <c r="O150" s="40" t="str">
        <f t="shared" si="25"/>
        <v/>
      </c>
      <c r="P150" s="40" t="str">
        <f t="shared" si="26"/>
        <v/>
      </c>
      <c r="S150" s="9" t="str">
        <f t="shared" si="27"/>
        <v/>
      </c>
    </row>
    <row r="151" spans="8:19" ht="12.75" customHeight="1" x14ac:dyDescent="0.2">
      <c r="H151" s="52" t="e">
        <f t="shared" si="21"/>
        <v>#VALUE!</v>
      </c>
      <c r="I151" s="37" t="str">
        <f t="shared" si="28"/>
        <v/>
      </c>
      <c r="J151" s="38" t="str">
        <f t="shared" si="29"/>
        <v/>
      </c>
      <c r="K151" s="53">
        <f t="shared" si="22"/>
        <v>0</v>
      </c>
      <c r="L151" s="39" t="str">
        <f t="shared" si="23"/>
        <v/>
      </c>
      <c r="M151" s="40" t="str">
        <f t="shared" si="20"/>
        <v/>
      </c>
      <c r="N151" s="40" t="str">
        <f t="shared" si="24"/>
        <v/>
      </c>
      <c r="O151" s="40" t="str">
        <f t="shared" si="25"/>
        <v/>
      </c>
      <c r="P151" s="40" t="str">
        <f t="shared" si="26"/>
        <v/>
      </c>
      <c r="S151" s="9" t="str">
        <f t="shared" si="27"/>
        <v/>
      </c>
    </row>
    <row r="152" spans="8:19" ht="12.75" customHeight="1" x14ac:dyDescent="0.2">
      <c r="H152" s="52" t="e">
        <f t="shared" si="21"/>
        <v>#VALUE!</v>
      </c>
      <c r="I152" s="37" t="str">
        <f t="shared" si="28"/>
        <v/>
      </c>
      <c r="J152" s="38" t="str">
        <f t="shared" si="29"/>
        <v/>
      </c>
      <c r="K152" s="53">
        <f t="shared" si="22"/>
        <v>0</v>
      </c>
      <c r="L152" s="39" t="str">
        <f t="shared" si="23"/>
        <v/>
      </c>
      <c r="M152" s="40" t="str">
        <f t="shared" si="20"/>
        <v/>
      </c>
      <c r="N152" s="40" t="str">
        <f t="shared" si="24"/>
        <v/>
      </c>
      <c r="O152" s="40" t="str">
        <f t="shared" si="25"/>
        <v/>
      </c>
      <c r="P152" s="40" t="str">
        <f t="shared" si="26"/>
        <v/>
      </c>
      <c r="S152" s="9" t="str">
        <f t="shared" si="27"/>
        <v/>
      </c>
    </row>
    <row r="153" spans="8:19" ht="12.75" customHeight="1" x14ac:dyDescent="0.2">
      <c r="H153" s="52" t="e">
        <f t="shared" si="21"/>
        <v>#VALUE!</v>
      </c>
      <c r="I153" s="37" t="str">
        <f t="shared" si="28"/>
        <v/>
      </c>
      <c r="J153" s="38" t="str">
        <f t="shared" si="29"/>
        <v/>
      </c>
      <c r="K153" s="53">
        <f t="shared" si="22"/>
        <v>0</v>
      </c>
      <c r="L153" s="39" t="str">
        <f t="shared" si="23"/>
        <v/>
      </c>
      <c r="M153" s="40" t="str">
        <f t="shared" si="20"/>
        <v/>
      </c>
      <c r="N153" s="40" t="str">
        <f t="shared" si="24"/>
        <v/>
      </c>
      <c r="O153" s="40" t="str">
        <f t="shared" si="25"/>
        <v/>
      </c>
      <c r="P153" s="40" t="str">
        <f t="shared" si="26"/>
        <v/>
      </c>
      <c r="S153" s="9" t="str">
        <f t="shared" si="27"/>
        <v/>
      </c>
    </row>
    <row r="154" spans="8:19" ht="12.75" customHeight="1" x14ac:dyDescent="0.2">
      <c r="H154" s="52" t="e">
        <f t="shared" si="21"/>
        <v>#VALUE!</v>
      </c>
      <c r="I154" s="37" t="str">
        <f t="shared" si="28"/>
        <v/>
      </c>
      <c r="J154" s="38" t="str">
        <f t="shared" si="29"/>
        <v/>
      </c>
      <c r="K154" s="53">
        <f t="shared" si="22"/>
        <v>0</v>
      </c>
      <c r="L154" s="39" t="str">
        <f t="shared" si="23"/>
        <v/>
      </c>
      <c r="M154" s="40" t="str">
        <f t="shared" si="20"/>
        <v/>
      </c>
      <c r="N154" s="40" t="str">
        <f t="shared" si="24"/>
        <v/>
      </c>
      <c r="O154" s="40" t="str">
        <f t="shared" si="25"/>
        <v/>
      </c>
      <c r="P154" s="40" t="str">
        <f t="shared" si="26"/>
        <v/>
      </c>
      <c r="S154" s="9" t="str">
        <f t="shared" si="27"/>
        <v/>
      </c>
    </row>
    <row r="155" spans="8:19" ht="12.75" customHeight="1" x14ac:dyDescent="0.2">
      <c r="H155" s="52" t="e">
        <f t="shared" si="21"/>
        <v>#VALUE!</v>
      </c>
      <c r="I155" s="37" t="str">
        <f t="shared" si="28"/>
        <v/>
      </c>
      <c r="J155" s="38" t="str">
        <f t="shared" si="29"/>
        <v/>
      </c>
      <c r="K155" s="53">
        <f t="shared" si="22"/>
        <v>0</v>
      </c>
      <c r="L155" s="39" t="str">
        <f t="shared" si="23"/>
        <v/>
      </c>
      <c r="M155" s="40" t="str">
        <f t="shared" si="20"/>
        <v/>
      </c>
      <c r="N155" s="40" t="str">
        <f t="shared" si="24"/>
        <v/>
      </c>
      <c r="O155" s="40" t="str">
        <f t="shared" si="25"/>
        <v/>
      </c>
      <c r="P155" s="40" t="str">
        <f t="shared" si="26"/>
        <v/>
      </c>
      <c r="S155" s="9" t="str">
        <f t="shared" si="27"/>
        <v/>
      </c>
    </row>
    <row r="156" spans="8:19" ht="12.75" customHeight="1" x14ac:dyDescent="0.2">
      <c r="H156" s="52" t="e">
        <f t="shared" si="21"/>
        <v>#VALUE!</v>
      </c>
      <c r="I156" s="37" t="str">
        <f t="shared" si="28"/>
        <v/>
      </c>
      <c r="J156" s="38" t="str">
        <f t="shared" si="29"/>
        <v/>
      </c>
      <c r="K156" s="53">
        <f t="shared" si="22"/>
        <v>0</v>
      </c>
      <c r="L156" s="39" t="str">
        <f t="shared" si="23"/>
        <v/>
      </c>
      <c r="M156" s="40" t="str">
        <f t="shared" si="20"/>
        <v/>
      </c>
      <c r="N156" s="40" t="str">
        <f t="shared" si="24"/>
        <v/>
      </c>
      <c r="O156" s="40" t="str">
        <f t="shared" si="25"/>
        <v/>
      </c>
      <c r="P156" s="40" t="str">
        <f t="shared" si="26"/>
        <v/>
      </c>
      <c r="S156" s="9" t="str">
        <f t="shared" si="27"/>
        <v/>
      </c>
    </row>
    <row r="157" spans="8:19" ht="12.75" customHeight="1" x14ac:dyDescent="0.2">
      <c r="H157" s="52" t="e">
        <f t="shared" si="21"/>
        <v>#VALUE!</v>
      </c>
      <c r="I157" s="37" t="str">
        <f t="shared" si="28"/>
        <v/>
      </c>
      <c r="J157" s="38" t="str">
        <f t="shared" si="29"/>
        <v/>
      </c>
      <c r="K157" s="53">
        <f t="shared" si="22"/>
        <v>0</v>
      </c>
      <c r="L157" s="39" t="str">
        <f t="shared" si="23"/>
        <v/>
      </c>
      <c r="M157" s="40" t="str">
        <f t="shared" si="20"/>
        <v/>
      </c>
      <c r="N157" s="40" t="str">
        <f t="shared" si="24"/>
        <v/>
      </c>
      <c r="O157" s="40" t="str">
        <f t="shared" si="25"/>
        <v/>
      </c>
      <c r="P157" s="40" t="str">
        <f t="shared" si="26"/>
        <v/>
      </c>
      <c r="S157" s="9" t="str">
        <f t="shared" si="27"/>
        <v/>
      </c>
    </row>
    <row r="158" spans="8:19" ht="12.75" customHeight="1" x14ac:dyDescent="0.2">
      <c r="H158" s="52" t="e">
        <f t="shared" si="21"/>
        <v>#VALUE!</v>
      </c>
      <c r="I158" s="37" t="str">
        <f t="shared" si="28"/>
        <v/>
      </c>
      <c r="J158" s="38" t="str">
        <f t="shared" si="29"/>
        <v/>
      </c>
      <c r="K158" s="53">
        <f t="shared" si="22"/>
        <v>0</v>
      </c>
      <c r="L158" s="39" t="str">
        <f t="shared" si="23"/>
        <v/>
      </c>
      <c r="M158" s="40" t="str">
        <f t="shared" si="20"/>
        <v/>
      </c>
      <c r="N158" s="40" t="str">
        <f t="shared" si="24"/>
        <v/>
      </c>
      <c r="O158" s="40" t="str">
        <f t="shared" si="25"/>
        <v/>
      </c>
      <c r="P158" s="40" t="str">
        <f t="shared" si="26"/>
        <v/>
      </c>
      <c r="S158" s="9" t="str">
        <f t="shared" si="27"/>
        <v/>
      </c>
    </row>
    <row r="159" spans="8:19" ht="12.75" customHeight="1" x14ac:dyDescent="0.2">
      <c r="H159" s="52" t="e">
        <f t="shared" si="21"/>
        <v>#VALUE!</v>
      </c>
      <c r="I159" s="37" t="str">
        <f t="shared" si="28"/>
        <v/>
      </c>
      <c r="J159" s="38" t="str">
        <f t="shared" si="29"/>
        <v/>
      </c>
      <c r="K159" s="53">
        <f t="shared" si="22"/>
        <v>0</v>
      </c>
      <c r="L159" s="39" t="str">
        <f t="shared" si="23"/>
        <v/>
      </c>
      <c r="M159" s="40" t="str">
        <f t="shared" si="20"/>
        <v/>
      </c>
      <c r="N159" s="40" t="str">
        <f t="shared" si="24"/>
        <v/>
      </c>
      <c r="O159" s="40" t="str">
        <f t="shared" si="25"/>
        <v/>
      </c>
      <c r="P159" s="40" t="str">
        <f t="shared" si="26"/>
        <v/>
      </c>
      <c r="S159" s="9" t="str">
        <f t="shared" si="27"/>
        <v/>
      </c>
    </row>
    <row r="160" spans="8:19" ht="12.75" customHeight="1" x14ac:dyDescent="0.2">
      <c r="H160" s="52" t="e">
        <f t="shared" si="21"/>
        <v>#VALUE!</v>
      </c>
      <c r="I160" s="37" t="str">
        <f t="shared" si="28"/>
        <v/>
      </c>
      <c r="J160" s="38" t="str">
        <f t="shared" si="29"/>
        <v/>
      </c>
      <c r="K160" s="53">
        <f t="shared" si="22"/>
        <v>0</v>
      </c>
      <c r="L160" s="39" t="str">
        <f t="shared" si="23"/>
        <v/>
      </c>
      <c r="M160" s="40" t="str">
        <f t="shared" si="20"/>
        <v/>
      </c>
      <c r="N160" s="40" t="str">
        <f t="shared" si="24"/>
        <v/>
      </c>
      <c r="O160" s="40" t="str">
        <f t="shared" si="25"/>
        <v/>
      </c>
      <c r="P160" s="40" t="str">
        <f t="shared" si="26"/>
        <v/>
      </c>
      <c r="S160" s="9" t="str">
        <f t="shared" si="27"/>
        <v/>
      </c>
    </row>
    <row r="161" spans="8:19" ht="12.75" customHeight="1" x14ac:dyDescent="0.2">
      <c r="H161" s="52" t="e">
        <f t="shared" si="21"/>
        <v>#VALUE!</v>
      </c>
      <c r="I161" s="37" t="str">
        <f t="shared" si="28"/>
        <v/>
      </c>
      <c r="J161" s="38" t="str">
        <f t="shared" si="29"/>
        <v/>
      </c>
      <c r="K161" s="53">
        <f t="shared" si="22"/>
        <v>0</v>
      </c>
      <c r="L161" s="39" t="str">
        <f t="shared" si="23"/>
        <v/>
      </c>
      <c r="M161" s="40" t="str">
        <f t="shared" si="20"/>
        <v/>
      </c>
      <c r="N161" s="40" t="str">
        <f t="shared" si="24"/>
        <v/>
      </c>
      <c r="O161" s="40" t="str">
        <f t="shared" si="25"/>
        <v/>
      </c>
      <c r="P161" s="40" t="str">
        <f t="shared" si="26"/>
        <v/>
      </c>
      <c r="S161" s="9" t="str">
        <f t="shared" si="27"/>
        <v/>
      </c>
    </row>
    <row r="162" spans="8:19" ht="12.75" customHeight="1" x14ac:dyDescent="0.2">
      <c r="H162" s="52" t="e">
        <f t="shared" si="21"/>
        <v>#VALUE!</v>
      </c>
      <c r="I162" s="37" t="str">
        <f t="shared" si="28"/>
        <v/>
      </c>
      <c r="J162" s="38" t="str">
        <f t="shared" si="29"/>
        <v/>
      </c>
      <c r="K162" s="53">
        <f t="shared" si="22"/>
        <v>0</v>
      </c>
      <c r="L162" s="39" t="str">
        <f t="shared" si="23"/>
        <v/>
      </c>
      <c r="M162" s="40" t="str">
        <f t="shared" si="20"/>
        <v/>
      </c>
      <c r="N162" s="40" t="str">
        <f t="shared" si="24"/>
        <v/>
      </c>
      <c r="O162" s="40" t="str">
        <f t="shared" si="25"/>
        <v/>
      </c>
      <c r="P162" s="40" t="str">
        <f t="shared" si="26"/>
        <v/>
      </c>
      <c r="S162" s="9" t="str">
        <f t="shared" si="27"/>
        <v/>
      </c>
    </row>
    <row r="163" spans="8:19" ht="12.75" customHeight="1" x14ac:dyDescent="0.2">
      <c r="H163" s="52" t="e">
        <f t="shared" si="21"/>
        <v>#VALUE!</v>
      </c>
      <c r="I163" s="37" t="str">
        <f t="shared" si="28"/>
        <v/>
      </c>
      <c r="J163" s="38" t="str">
        <f t="shared" si="29"/>
        <v/>
      </c>
      <c r="K163" s="53">
        <f t="shared" si="22"/>
        <v>0</v>
      </c>
      <c r="L163" s="39" t="str">
        <f t="shared" si="23"/>
        <v/>
      </c>
      <c r="M163" s="40" t="str">
        <f t="shared" si="20"/>
        <v/>
      </c>
      <c r="N163" s="40" t="str">
        <f t="shared" si="24"/>
        <v/>
      </c>
      <c r="O163" s="40" t="str">
        <f t="shared" si="25"/>
        <v/>
      </c>
      <c r="P163" s="40" t="str">
        <f t="shared" si="26"/>
        <v/>
      </c>
      <c r="S163" s="9" t="str">
        <f t="shared" si="27"/>
        <v/>
      </c>
    </row>
    <row r="164" spans="8:19" ht="12.75" customHeight="1" x14ac:dyDescent="0.2">
      <c r="H164" s="52" t="e">
        <f t="shared" si="21"/>
        <v>#VALUE!</v>
      </c>
      <c r="I164" s="37" t="str">
        <f t="shared" si="28"/>
        <v/>
      </c>
      <c r="J164" s="38" t="str">
        <f t="shared" si="29"/>
        <v/>
      </c>
      <c r="K164" s="53">
        <f t="shared" si="22"/>
        <v>0</v>
      </c>
      <c r="L164" s="39" t="str">
        <f t="shared" si="23"/>
        <v/>
      </c>
      <c r="M164" s="40" t="str">
        <f t="shared" si="20"/>
        <v/>
      </c>
      <c r="N164" s="40" t="str">
        <f t="shared" si="24"/>
        <v/>
      </c>
      <c r="O164" s="40" t="str">
        <f t="shared" si="25"/>
        <v/>
      </c>
      <c r="P164" s="40" t="str">
        <f t="shared" si="26"/>
        <v/>
      </c>
      <c r="S164" s="9" t="str">
        <f t="shared" si="27"/>
        <v/>
      </c>
    </row>
    <row r="165" spans="8:19" ht="12.75" customHeight="1" x14ac:dyDescent="0.2">
      <c r="H165" s="52" t="e">
        <f t="shared" si="21"/>
        <v>#VALUE!</v>
      </c>
      <c r="I165" s="37" t="str">
        <f t="shared" si="28"/>
        <v/>
      </c>
      <c r="J165" s="38" t="str">
        <f t="shared" si="29"/>
        <v/>
      </c>
      <c r="K165" s="53">
        <f t="shared" si="22"/>
        <v>0</v>
      </c>
      <c r="L165" s="39" t="str">
        <f t="shared" si="23"/>
        <v/>
      </c>
      <c r="M165" s="40" t="str">
        <f t="shared" si="20"/>
        <v/>
      </c>
      <c r="N165" s="40" t="str">
        <f t="shared" si="24"/>
        <v/>
      </c>
      <c r="O165" s="40" t="str">
        <f t="shared" si="25"/>
        <v/>
      </c>
      <c r="P165" s="40" t="str">
        <f t="shared" si="26"/>
        <v/>
      </c>
      <c r="S165" s="9" t="str">
        <f t="shared" si="27"/>
        <v/>
      </c>
    </row>
    <row r="166" spans="8:19" ht="12.75" customHeight="1" x14ac:dyDescent="0.2">
      <c r="H166" s="52" t="e">
        <f t="shared" si="21"/>
        <v>#VALUE!</v>
      </c>
      <c r="I166" s="37" t="str">
        <f t="shared" si="28"/>
        <v/>
      </c>
      <c r="J166" s="38" t="str">
        <f t="shared" si="29"/>
        <v/>
      </c>
      <c r="K166" s="53">
        <f t="shared" si="22"/>
        <v>0</v>
      </c>
      <c r="L166" s="39" t="str">
        <f t="shared" si="23"/>
        <v/>
      </c>
      <c r="M166" s="40" t="str">
        <f t="shared" si="20"/>
        <v/>
      </c>
      <c r="N166" s="40" t="str">
        <f t="shared" si="24"/>
        <v/>
      </c>
      <c r="O166" s="40" t="str">
        <f t="shared" si="25"/>
        <v/>
      </c>
      <c r="P166" s="40" t="str">
        <f t="shared" si="26"/>
        <v/>
      </c>
      <c r="S166" s="9" t="str">
        <f t="shared" si="27"/>
        <v/>
      </c>
    </row>
    <row r="167" spans="8:19" ht="12.75" customHeight="1" x14ac:dyDescent="0.2">
      <c r="H167" s="52" t="e">
        <f t="shared" si="21"/>
        <v>#VALUE!</v>
      </c>
      <c r="I167" s="37" t="str">
        <f t="shared" si="28"/>
        <v/>
      </c>
      <c r="J167" s="38" t="str">
        <f t="shared" si="29"/>
        <v/>
      </c>
      <c r="K167" s="53">
        <f t="shared" si="22"/>
        <v>0</v>
      </c>
      <c r="L167" s="39" t="str">
        <f t="shared" si="23"/>
        <v/>
      </c>
      <c r="M167" s="40" t="str">
        <f t="shared" si="20"/>
        <v/>
      </c>
      <c r="N167" s="40" t="str">
        <f t="shared" si="24"/>
        <v/>
      </c>
      <c r="O167" s="40" t="str">
        <f t="shared" si="25"/>
        <v/>
      </c>
      <c r="P167" s="40" t="str">
        <f t="shared" si="26"/>
        <v/>
      </c>
      <c r="S167" s="9" t="str">
        <f t="shared" si="27"/>
        <v/>
      </c>
    </row>
    <row r="168" spans="8:19" ht="12.75" customHeight="1" x14ac:dyDescent="0.2">
      <c r="H168" s="52" t="e">
        <f t="shared" si="21"/>
        <v>#VALUE!</v>
      </c>
      <c r="I168" s="37" t="str">
        <f t="shared" si="28"/>
        <v/>
      </c>
      <c r="J168" s="38" t="str">
        <f t="shared" si="29"/>
        <v/>
      </c>
      <c r="K168" s="53">
        <f t="shared" si="22"/>
        <v>0</v>
      </c>
      <c r="L168" s="39" t="str">
        <f t="shared" si="23"/>
        <v/>
      </c>
      <c r="M168" s="40" t="str">
        <f t="shared" si="20"/>
        <v/>
      </c>
      <c r="N168" s="40" t="str">
        <f t="shared" si="24"/>
        <v/>
      </c>
      <c r="O168" s="40" t="str">
        <f t="shared" si="25"/>
        <v/>
      </c>
      <c r="P168" s="40" t="str">
        <f t="shared" si="26"/>
        <v/>
      </c>
      <c r="S168" s="9" t="str">
        <f t="shared" si="27"/>
        <v/>
      </c>
    </row>
    <row r="169" spans="8:19" ht="12.75" customHeight="1" x14ac:dyDescent="0.2">
      <c r="H169" s="52" t="e">
        <f t="shared" si="21"/>
        <v>#VALUE!</v>
      </c>
      <c r="I169" s="37" t="str">
        <f t="shared" si="28"/>
        <v/>
      </c>
      <c r="J169" s="38" t="str">
        <f t="shared" si="29"/>
        <v/>
      </c>
      <c r="K169" s="53">
        <f t="shared" si="22"/>
        <v>0</v>
      </c>
      <c r="L169" s="39" t="str">
        <f t="shared" si="23"/>
        <v/>
      </c>
      <c r="M169" s="40" t="str">
        <f t="shared" si="20"/>
        <v/>
      </c>
      <c r="N169" s="40" t="str">
        <f t="shared" si="24"/>
        <v/>
      </c>
      <c r="O169" s="40" t="str">
        <f t="shared" si="25"/>
        <v/>
      </c>
      <c r="P169" s="40" t="str">
        <f t="shared" si="26"/>
        <v/>
      </c>
      <c r="S169" s="9" t="str">
        <f t="shared" si="27"/>
        <v/>
      </c>
    </row>
    <row r="170" spans="8:19" ht="12.75" customHeight="1" x14ac:dyDescent="0.2">
      <c r="H170" s="52" t="e">
        <f t="shared" si="21"/>
        <v>#VALUE!</v>
      </c>
      <c r="I170" s="37" t="str">
        <f t="shared" si="28"/>
        <v/>
      </c>
      <c r="J170" s="38" t="str">
        <f t="shared" si="29"/>
        <v/>
      </c>
      <c r="K170" s="53">
        <f t="shared" si="22"/>
        <v>0</v>
      </c>
      <c r="L170" s="39" t="str">
        <f t="shared" si="23"/>
        <v/>
      </c>
      <c r="M170" s="40" t="str">
        <f t="shared" si="20"/>
        <v/>
      </c>
      <c r="N170" s="40" t="str">
        <f t="shared" si="24"/>
        <v/>
      </c>
      <c r="O170" s="40" t="str">
        <f t="shared" si="25"/>
        <v/>
      </c>
      <c r="P170" s="40" t="str">
        <f t="shared" si="26"/>
        <v/>
      </c>
      <c r="S170" s="9" t="str">
        <f t="shared" si="27"/>
        <v/>
      </c>
    </row>
    <row r="171" spans="8:19" ht="12.75" customHeight="1" x14ac:dyDescent="0.2">
      <c r="H171" s="52" t="e">
        <f t="shared" si="21"/>
        <v>#VALUE!</v>
      </c>
      <c r="I171" s="37" t="str">
        <f t="shared" si="28"/>
        <v/>
      </c>
      <c r="J171" s="38" t="str">
        <f t="shared" si="29"/>
        <v/>
      </c>
      <c r="K171" s="53">
        <f t="shared" si="22"/>
        <v>0</v>
      </c>
      <c r="L171" s="39" t="str">
        <f t="shared" si="23"/>
        <v/>
      </c>
      <c r="M171" s="40" t="str">
        <f t="shared" si="20"/>
        <v/>
      </c>
      <c r="N171" s="40" t="str">
        <f t="shared" si="24"/>
        <v/>
      </c>
      <c r="O171" s="40" t="str">
        <f t="shared" si="25"/>
        <v/>
      </c>
      <c r="P171" s="40" t="str">
        <f t="shared" si="26"/>
        <v/>
      </c>
      <c r="S171" s="9" t="str">
        <f t="shared" si="27"/>
        <v/>
      </c>
    </row>
    <row r="172" spans="8:19" ht="12.75" customHeight="1" x14ac:dyDescent="0.2">
      <c r="H172" s="52" t="e">
        <f t="shared" si="21"/>
        <v>#VALUE!</v>
      </c>
      <c r="I172" s="37" t="str">
        <f t="shared" si="28"/>
        <v/>
      </c>
      <c r="J172" s="38" t="str">
        <f t="shared" si="29"/>
        <v/>
      </c>
      <c r="K172" s="53">
        <f t="shared" si="22"/>
        <v>0</v>
      </c>
      <c r="L172" s="39" t="str">
        <f t="shared" si="23"/>
        <v/>
      </c>
      <c r="M172" s="40" t="str">
        <f t="shared" si="20"/>
        <v/>
      </c>
      <c r="N172" s="40" t="str">
        <f t="shared" si="24"/>
        <v/>
      </c>
      <c r="O172" s="40" t="str">
        <f t="shared" si="25"/>
        <v/>
      </c>
      <c r="P172" s="40" t="str">
        <f t="shared" si="26"/>
        <v/>
      </c>
      <c r="S172" s="9" t="str">
        <f t="shared" si="27"/>
        <v/>
      </c>
    </row>
    <row r="173" spans="8:19" ht="12.75" customHeight="1" x14ac:dyDescent="0.2">
      <c r="H173" s="52" t="e">
        <f t="shared" si="21"/>
        <v>#VALUE!</v>
      </c>
      <c r="I173" s="37" t="str">
        <f t="shared" si="28"/>
        <v/>
      </c>
      <c r="J173" s="38" t="str">
        <f t="shared" si="29"/>
        <v/>
      </c>
      <c r="K173" s="53">
        <f t="shared" si="22"/>
        <v>0</v>
      </c>
      <c r="L173" s="39" t="str">
        <f t="shared" si="23"/>
        <v/>
      </c>
      <c r="M173" s="40" t="str">
        <f t="shared" si="20"/>
        <v/>
      </c>
      <c r="N173" s="40" t="str">
        <f t="shared" si="24"/>
        <v/>
      </c>
      <c r="O173" s="40" t="str">
        <f t="shared" si="25"/>
        <v/>
      </c>
      <c r="P173" s="40" t="str">
        <f t="shared" si="26"/>
        <v/>
      </c>
      <c r="S173" s="9" t="str">
        <f t="shared" si="27"/>
        <v/>
      </c>
    </row>
    <row r="174" spans="8:19" ht="12.75" customHeight="1" x14ac:dyDescent="0.2">
      <c r="H174" s="52" t="e">
        <f t="shared" si="21"/>
        <v>#VALUE!</v>
      </c>
      <c r="I174" s="37" t="str">
        <f t="shared" si="28"/>
        <v/>
      </c>
      <c r="J174" s="38" t="str">
        <f t="shared" si="29"/>
        <v/>
      </c>
      <c r="K174" s="53">
        <f t="shared" si="22"/>
        <v>0</v>
      </c>
      <c r="L174" s="39" t="str">
        <f t="shared" si="23"/>
        <v/>
      </c>
      <c r="M174" s="40" t="str">
        <f t="shared" si="20"/>
        <v/>
      </c>
      <c r="N174" s="40" t="str">
        <f t="shared" si="24"/>
        <v/>
      </c>
      <c r="O174" s="40" t="str">
        <f t="shared" si="25"/>
        <v/>
      </c>
      <c r="P174" s="40" t="str">
        <f t="shared" si="26"/>
        <v/>
      </c>
      <c r="S174" s="9" t="str">
        <f t="shared" si="27"/>
        <v/>
      </c>
    </row>
    <row r="175" spans="8:19" ht="12.75" customHeight="1" x14ac:dyDescent="0.2">
      <c r="H175" s="52" t="e">
        <f t="shared" si="21"/>
        <v>#VALUE!</v>
      </c>
      <c r="I175" s="37" t="str">
        <f t="shared" si="28"/>
        <v/>
      </c>
      <c r="J175" s="38" t="str">
        <f t="shared" si="29"/>
        <v/>
      </c>
      <c r="K175" s="53">
        <f t="shared" si="22"/>
        <v>0</v>
      </c>
      <c r="L175" s="39" t="str">
        <f t="shared" si="23"/>
        <v/>
      </c>
      <c r="M175" s="40" t="str">
        <f t="shared" si="20"/>
        <v/>
      </c>
      <c r="N175" s="40" t="str">
        <f t="shared" si="24"/>
        <v/>
      </c>
      <c r="O175" s="40" t="str">
        <f t="shared" si="25"/>
        <v/>
      </c>
      <c r="P175" s="40" t="str">
        <f t="shared" si="26"/>
        <v/>
      </c>
      <c r="S175" s="9" t="str">
        <f t="shared" si="27"/>
        <v/>
      </c>
    </row>
    <row r="176" spans="8:19" ht="12.75" customHeight="1" x14ac:dyDescent="0.2">
      <c r="H176" s="52" t="e">
        <f t="shared" si="21"/>
        <v>#VALUE!</v>
      </c>
      <c r="I176" s="37" t="str">
        <f t="shared" si="28"/>
        <v/>
      </c>
      <c r="J176" s="38" t="str">
        <f t="shared" si="29"/>
        <v/>
      </c>
      <c r="K176" s="53">
        <f t="shared" si="22"/>
        <v>0</v>
      </c>
      <c r="L176" s="39" t="str">
        <f t="shared" si="23"/>
        <v/>
      </c>
      <c r="M176" s="40" t="str">
        <f t="shared" si="20"/>
        <v/>
      </c>
      <c r="N176" s="40" t="str">
        <f t="shared" si="24"/>
        <v/>
      </c>
      <c r="O176" s="40" t="str">
        <f t="shared" si="25"/>
        <v/>
      </c>
      <c r="P176" s="40" t="str">
        <f t="shared" si="26"/>
        <v/>
      </c>
      <c r="S176" s="9" t="str">
        <f t="shared" si="27"/>
        <v/>
      </c>
    </row>
    <row r="177" spans="8:19" ht="12.75" customHeight="1" x14ac:dyDescent="0.2">
      <c r="H177" s="52" t="e">
        <f t="shared" si="21"/>
        <v>#VALUE!</v>
      </c>
      <c r="I177" s="37" t="str">
        <f t="shared" si="28"/>
        <v/>
      </c>
      <c r="J177" s="38" t="str">
        <f t="shared" si="29"/>
        <v/>
      </c>
      <c r="K177" s="53">
        <f t="shared" si="22"/>
        <v>0</v>
      </c>
      <c r="L177" s="39" t="str">
        <f t="shared" si="23"/>
        <v/>
      </c>
      <c r="M177" s="40" t="str">
        <f t="shared" si="20"/>
        <v/>
      </c>
      <c r="N177" s="40" t="str">
        <f t="shared" si="24"/>
        <v/>
      </c>
      <c r="O177" s="40" t="str">
        <f t="shared" si="25"/>
        <v/>
      </c>
      <c r="P177" s="40" t="str">
        <f t="shared" si="26"/>
        <v/>
      </c>
      <c r="S177" s="9" t="str">
        <f t="shared" si="27"/>
        <v/>
      </c>
    </row>
    <row r="178" spans="8:19" ht="12.75" customHeight="1" x14ac:dyDescent="0.2">
      <c r="H178" s="52" t="e">
        <f t="shared" si="21"/>
        <v>#VALUE!</v>
      </c>
      <c r="I178" s="37" t="str">
        <f t="shared" si="28"/>
        <v/>
      </c>
      <c r="J178" s="38" t="str">
        <f t="shared" si="29"/>
        <v/>
      </c>
      <c r="K178" s="53">
        <f t="shared" si="22"/>
        <v>0</v>
      </c>
      <c r="L178" s="39" t="str">
        <f t="shared" si="23"/>
        <v/>
      </c>
      <c r="M178" s="40" t="str">
        <f t="shared" si="20"/>
        <v/>
      </c>
      <c r="N178" s="40" t="str">
        <f t="shared" si="24"/>
        <v/>
      </c>
      <c r="O178" s="40" t="str">
        <f t="shared" si="25"/>
        <v/>
      </c>
      <c r="P178" s="40" t="str">
        <f t="shared" si="26"/>
        <v/>
      </c>
      <c r="S178" s="9" t="str">
        <f t="shared" si="27"/>
        <v/>
      </c>
    </row>
    <row r="179" spans="8:19" ht="12.75" customHeight="1" x14ac:dyDescent="0.2">
      <c r="H179" s="52" t="e">
        <f t="shared" si="21"/>
        <v>#VALUE!</v>
      </c>
      <c r="I179" s="37" t="str">
        <f t="shared" si="28"/>
        <v/>
      </c>
      <c r="J179" s="38" t="str">
        <f t="shared" si="29"/>
        <v/>
      </c>
      <c r="K179" s="53">
        <f t="shared" si="22"/>
        <v>0</v>
      </c>
      <c r="L179" s="39" t="str">
        <f t="shared" si="23"/>
        <v/>
      </c>
      <c r="M179" s="40" t="str">
        <f t="shared" si="20"/>
        <v/>
      </c>
      <c r="N179" s="40" t="str">
        <f t="shared" si="24"/>
        <v/>
      </c>
      <c r="O179" s="40" t="str">
        <f t="shared" si="25"/>
        <v/>
      </c>
      <c r="P179" s="40" t="str">
        <f t="shared" si="26"/>
        <v/>
      </c>
      <c r="S179" s="9" t="str">
        <f t="shared" si="27"/>
        <v/>
      </c>
    </row>
    <row r="180" spans="8:19" ht="12.75" customHeight="1" x14ac:dyDescent="0.2">
      <c r="H180" s="52" t="e">
        <f t="shared" si="21"/>
        <v>#VALUE!</v>
      </c>
      <c r="I180" s="37" t="str">
        <f t="shared" si="28"/>
        <v/>
      </c>
      <c r="J180" s="38" t="str">
        <f t="shared" si="29"/>
        <v/>
      </c>
      <c r="K180" s="53">
        <f t="shared" si="22"/>
        <v>0</v>
      </c>
      <c r="L180" s="39" t="str">
        <f t="shared" si="23"/>
        <v/>
      </c>
      <c r="M180" s="40" t="str">
        <f t="shared" si="20"/>
        <v/>
      </c>
      <c r="N180" s="40" t="str">
        <f t="shared" si="24"/>
        <v/>
      </c>
      <c r="O180" s="40" t="str">
        <f t="shared" si="25"/>
        <v/>
      </c>
      <c r="P180" s="40" t="str">
        <f t="shared" si="26"/>
        <v/>
      </c>
      <c r="S180" s="9" t="str">
        <f t="shared" si="27"/>
        <v/>
      </c>
    </row>
    <row r="181" spans="8:19" ht="12.75" customHeight="1" x14ac:dyDescent="0.2">
      <c r="H181" s="52" t="e">
        <f t="shared" si="21"/>
        <v>#VALUE!</v>
      </c>
      <c r="I181" s="37" t="str">
        <f t="shared" si="28"/>
        <v/>
      </c>
      <c r="J181" s="38" t="str">
        <f t="shared" si="29"/>
        <v/>
      </c>
      <c r="K181" s="53">
        <f t="shared" si="22"/>
        <v>0</v>
      </c>
      <c r="L181" s="39" t="str">
        <f t="shared" si="23"/>
        <v/>
      </c>
      <c r="M181" s="40" t="str">
        <f t="shared" si="20"/>
        <v/>
      </c>
      <c r="N181" s="40" t="str">
        <f t="shared" si="24"/>
        <v/>
      </c>
      <c r="O181" s="40" t="str">
        <f t="shared" si="25"/>
        <v/>
      </c>
      <c r="P181" s="40" t="str">
        <f t="shared" si="26"/>
        <v/>
      </c>
      <c r="S181" s="9" t="str">
        <f t="shared" si="27"/>
        <v/>
      </c>
    </row>
    <row r="182" spans="8:19" ht="12.75" customHeight="1" x14ac:dyDescent="0.2">
      <c r="H182" s="52" t="e">
        <f t="shared" si="21"/>
        <v>#VALUE!</v>
      </c>
      <c r="I182" s="37" t="str">
        <f t="shared" si="28"/>
        <v/>
      </c>
      <c r="J182" s="38" t="str">
        <f t="shared" si="29"/>
        <v/>
      </c>
      <c r="K182" s="53">
        <f t="shared" si="22"/>
        <v>0</v>
      </c>
      <c r="L182" s="39" t="str">
        <f t="shared" si="23"/>
        <v/>
      </c>
      <c r="M182" s="40" t="str">
        <f t="shared" si="20"/>
        <v/>
      </c>
      <c r="N182" s="40" t="str">
        <f t="shared" si="24"/>
        <v/>
      </c>
      <c r="O182" s="40" t="str">
        <f t="shared" si="25"/>
        <v/>
      </c>
      <c r="P182" s="40" t="str">
        <f t="shared" si="26"/>
        <v/>
      </c>
      <c r="S182" s="9" t="str">
        <f t="shared" si="27"/>
        <v/>
      </c>
    </row>
    <row r="183" spans="8:19" ht="12.75" customHeight="1" x14ac:dyDescent="0.2">
      <c r="H183" s="52" t="e">
        <f t="shared" si="21"/>
        <v>#VALUE!</v>
      </c>
      <c r="I183" s="37" t="str">
        <f t="shared" si="28"/>
        <v/>
      </c>
      <c r="J183" s="38" t="str">
        <f t="shared" si="29"/>
        <v/>
      </c>
      <c r="K183" s="53">
        <f t="shared" si="22"/>
        <v>0</v>
      </c>
      <c r="L183" s="39" t="str">
        <f t="shared" si="23"/>
        <v/>
      </c>
      <c r="M183" s="40" t="str">
        <f t="shared" si="20"/>
        <v/>
      </c>
      <c r="N183" s="40" t="str">
        <f t="shared" si="24"/>
        <v/>
      </c>
      <c r="O183" s="40" t="str">
        <f t="shared" si="25"/>
        <v/>
      </c>
      <c r="P183" s="40" t="str">
        <f t="shared" si="26"/>
        <v/>
      </c>
      <c r="S183" s="9" t="str">
        <f t="shared" si="27"/>
        <v/>
      </c>
    </row>
    <row r="184" spans="8:19" ht="12.75" customHeight="1" x14ac:dyDescent="0.2">
      <c r="H184" s="52" t="e">
        <f t="shared" si="21"/>
        <v>#VALUE!</v>
      </c>
      <c r="I184" s="37" t="str">
        <f t="shared" si="28"/>
        <v/>
      </c>
      <c r="J184" s="38" t="str">
        <f t="shared" si="29"/>
        <v/>
      </c>
      <c r="K184" s="53">
        <f t="shared" si="22"/>
        <v>0</v>
      </c>
      <c r="L184" s="39" t="str">
        <f t="shared" si="23"/>
        <v/>
      </c>
      <c r="M184" s="40" t="str">
        <f t="shared" si="20"/>
        <v/>
      </c>
      <c r="N184" s="40" t="str">
        <f t="shared" si="24"/>
        <v/>
      </c>
      <c r="O184" s="40" t="str">
        <f t="shared" si="25"/>
        <v/>
      </c>
      <c r="P184" s="40" t="str">
        <f t="shared" si="26"/>
        <v/>
      </c>
      <c r="S184" s="9" t="str">
        <f t="shared" si="27"/>
        <v/>
      </c>
    </row>
    <row r="185" spans="8:19" ht="12.75" customHeight="1" x14ac:dyDescent="0.2">
      <c r="H185" s="52" t="e">
        <f t="shared" si="21"/>
        <v>#VALUE!</v>
      </c>
      <c r="I185" s="37" t="str">
        <f t="shared" si="28"/>
        <v/>
      </c>
      <c r="J185" s="38" t="str">
        <f t="shared" si="29"/>
        <v/>
      </c>
      <c r="K185" s="53">
        <f t="shared" si="22"/>
        <v>0</v>
      </c>
      <c r="L185" s="39" t="str">
        <f t="shared" si="23"/>
        <v/>
      </c>
      <c r="M185" s="40" t="str">
        <f t="shared" si="20"/>
        <v/>
      </c>
      <c r="N185" s="40" t="str">
        <f t="shared" si="24"/>
        <v/>
      </c>
      <c r="O185" s="40" t="str">
        <f t="shared" si="25"/>
        <v/>
      </c>
      <c r="P185" s="40" t="str">
        <f t="shared" si="26"/>
        <v/>
      </c>
      <c r="S185" s="9" t="str">
        <f t="shared" si="27"/>
        <v/>
      </c>
    </row>
    <row r="186" spans="8:19" ht="12.75" customHeight="1" x14ac:dyDescent="0.2">
      <c r="H186" s="52" t="e">
        <f t="shared" si="21"/>
        <v>#VALUE!</v>
      </c>
      <c r="I186" s="37" t="str">
        <f t="shared" si="28"/>
        <v/>
      </c>
      <c r="J186" s="38" t="str">
        <f t="shared" si="29"/>
        <v/>
      </c>
      <c r="K186" s="53">
        <f t="shared" si="22"/>
        <v>0</v>
      </c>
      <c r="L186" s="39" t="str">
        <f t="shared" si="23"/>
        <v/>
      </c>
      <c r="M186" s="40" t="str">
        <f t="shared" si="20"/>
        <v/>
      </c>
      <c r="N186" s="40" t="str">
        <f t="shared" si="24"/>
        <v/>
      </c>
      <c r="O186" s="40" t="str">
        <f t="shared" si="25"/>
        <v/>
      </c>
      <c r="P186" s="40" t="str">
        <f t="shared" si="26"/>
        <v/>
      </c>
      <c r="S186" s="9" t="str">
        <f t="shared" si="27"/>
        <v/>
      </c>
    </row>
    <row r="187" spans="8:19" ht="12.75" customHeight="1" x14ac:dyDescent="0.2">
      <c r="H187" s="52" t="e">
        <f t="shared" si="21"/>
        <v>#VALUE!</v>
      </c>
      <c r="I187" s="37" t="str">
        <f t="shared" si="28"/>
        <v/>
      </c>
      <c r="J187" s="38" t="str">
        <f t="shared" si="29"/>
        <v/>
      </c>
      <c r="K187" s="53">
        <f t="shared" si="22"/>
        <v>0</v>
      </c>
      <c r="L187" s="39" t="str">
        <f t="shared" si="23"/>
        <v/>
      </c>
      <c r="M187" s="40" t="str">
        <f t="shared" si="20"/>
        <v/>
      </c>
      <c r="N187" s="40" t="str">
        <f t="shared" si="24"/>
        <v/>
      </c>
      <c r="O187" s="40" t="str">
        <f t="shared" si="25"/>
        <v/>
      </c>
      <c r="P187" s="40" t="str">
        <f t="shared" si="26"/>
        <v/>
      </c>
      <c r="S187" s="9" t="str">
        <f t="shared" si="27"/>
        <v/>
      </c>
    </row>
    <row r="188" spans="8:19" ht="12.75" customHeight="1" x14ac:dyDescent="0.2">
      <c r="H188" s="52" t="e">
        <f t="shared" si="21"/>
        <v>#VALUE!</v>
      </c>
      <c r="I188" s="37" t="str">
        <f t="shared" si="28"/>
        <v/>
      </c>
      <c r="J188" s="38" t="str">
        <f t="shared" si="29"/>
        <v/>
      </c>
      <c r="K188" s="53">
        <f t="shared" si="22"/>
        <v>0</v>
      </c>
      <c r="L188" s="39" t="str">
        <f t="shared" si="23"/>
        <v/>
      </c>
      <c r="M188" s="40" t="str">
        <f t="shared" si="20"/>
        <v/>
      </c>
      <c r="N188" s="40" t="str">
        <f t="shared" si="24"/>
        <v/>
      </c>
      <c r="O188" s="40" t="str">
        <f t="shared" si="25"/>
        <v/>
      </c>
      <c r="P188" s="40" t="str">
        <f t="shared" si="26"/>
        <v/>
      </c>
      <c r="S188" s="9" t="str">
        <f t="shared" si="27"/>
        <v/>
      </c>
    </row>
    <row r="189" spans="8:19" ht="12.75" customHeight="1" x14ac:dyDescent="0.2">
      <c r="H189" s="52" t="e">
        <f t="shared" si="21"/>
        <v>#VALUE!</v>
      </c>
      <c r="I189" s="37" t="str">
        <f t="shared" si="28"/>
        <v/>
      </c>
      <c r="J189" s="38" t="str">
        <f t="shared" si="29"/>
        <v/>
      </c>
      <c r="K189" s="53">
        <f t="shared" si="22"/>
        <v>0</v>
      </c>
      <c r="L189" s="39" t="str">
        <f t="shared" si="23"/>
        <v/>
      </c>
      <c r="M189" s="40" t="str">
        <f t="shared" si="20"/>
        <v/>
      </c>
      <c r="N189" s="40" t="str">
        <f t="shared" si="24"/>
        <v/>
      </c>
      <c r="O189" s="40" t="str">
        <f t="shared" si="25"/>
        <v/>
      </c>
      <c r="P189" s="40" t="str">
        <f t="shared" si="26"/>
        <v/>
      </c>
      <c r="S189" s="9" t="str">
        <f t="shared" si="27"/>
        <v/>
      </c>
    </row>
    <row r="190" spans="8:19" ht="12.75" customHeight="1" x14ac:dyDescent="0.2">
      <c r="H190" s="52" t="e">
        <f t="shared" si="21"/>
        <v>#VALUE!</v>
      </c>
      <c r="I190" s="37" t="str">
        <f t="shared" si="28"/>
        <v/>
      </c>
      <c r="J190" s="38" t="str">
        <f t="shared" si="29"/>
        <v/>
      </c>
      <c r="K190" s="53">
        <f t="shared" si="22"/>
        <v>0</v>
      </c>
      <c r="L190" s="39" t="str">
        <f t="shared" si="23"/>
        <v/>
      </c>
      <c r="M190" s="40" t="str">
        <f t="shared" si="20"/>
        <v/>
      </c>
      <c r="N190" s="40" t="str">
        <f t="shared" si="24"/>
        <v/>
      </c>
      <c r="O190" s="40" t="str">
        <f t="shared" si="25"/>
        <v/>
      </c>
      <c r="P190" s="40" t="str">
        <f t="shared" si="26"/>
        <v/>
      </c>
      <c r="S190" s="9" t="str">
        <f t="shared" si="27"/>
        <v/>
      </c>
    </row>
    <row r="191" spans="8:19" ht="12.75" customHeight="1" x14ac:dyDescent="0.2">
      <c r="H191" s="52" t="e">
        <f t="shared" si="21"/>
        <v>#VALUE!</v>
      </c>
      <c r="I191" s="37" t="str">
        <f t="shared" si="28"/>
        <v/>
      </c>
      <c r="J191" s="38" t="str">
        <f t="shared" si="29"/>
        <v/>
      </c>
      <c r="K191" s="53">
        <f t="shared" si="22"/>
        <v>0</v>
      </c>
      <c r="L191" s="39" t="str">
        <f t="shared" si="23"/>
        <v/>
      </c>
      <c r="M191" s="40" t="str">
        <f t="shared" si="20"/>
        <v/>
      </c>
      <c r="N191" s="40" t="str">
        <f t="shared" si="24"/>
        <v/>
      </c>
      <c r="O191" s="40" t="str">
        <f t="shared" si="25"/>
        <v/>
      </c>
      <c r="P191" s="40" t="str">
        <f t="shared" si="26"/>
        <v/>
      </c>
      <c r="S191" s="9" t="str">
        <f t="shared" si="27"/>
        <v/>
      </c>
    </row>
    <row r="192" spans="8:19" ht="12.75" customHeight="1" x14ac:dyDescent="0.2">
      <c r="H192" s="52" t="e">
        <f t="shared" si="21"/>
        <v>#VALUE!</v>
      </c>
      <c r="I192" s="37" t="str">
        <f t="shared" si="28"/>
        <v/>
      </c>
      <c r="J192" s="38" t="str">
        <f t="shared" si="29"/>
        <v/>
      </c>
      <c r="K192" s="53">
        <f t="shared" si="22"/>
        <v>0</v>
      </c>
      <c r="L192" s="39" t="str">
        <f t="shared" si="23"/>
        <v/>
      </c>
      <c r="M192" s="40" t="str">
        <f t="shared" si="20"/>
        <v/>
      </c>
      <c r="N192" s="40" t="str">
        <f t="shared" si="24"/>
        <v/>
      </c>
      <c r="O192" s="40" t="str">
        <f t="shared" si="25"/>
        <v/>
      </c>
      <c r="P192" s="40" t="str">
        <f t="shared" si="26"/>
        <v/>
      </c>
      <c r="S192" s="9" t="str">
        <f t="shared" si="27"/>
        <v/>
      </c>
    </row>
    <row r="193" spans="8:19" ht="12.75" customHeight="1" x14ac:dyDescent="0.2">
      <c r="H193" s="52" t="e">
        <f t="shared" si="21"/>
        <v>#VALUE!</v>
      </c>
      <c r="I193" s="37" t="str">
        <f t="shared" si="28"/>
        <v/>
      </c>
      <c r="J193" s="38" t="str">
        <f t="shared" si="29"/>
        <v/>
      </c>
      <c r="K193" s="53">
        <f t="shared" si="22"/>
        <v>0</v>
      </c>
      <c r="L193" s="39" t="str">
        <f t="shared" si="23"/>
        <v/>
      </c>
      <c r="M193" s="40" t="str">
        <f t="shared" si="20"/>
        <v/>
      </c>
      <c r="N193" s="40" t="str">
        <f t="shared" si="24"/>
        <v/>
      </c>
      <c r="O193" s="40" t="str">
        <f t="shared" si="25"/>
        <v/>
      </c>
      <c r="P193" s="40" t="str">
        <f t="shared" si="26"/>
        <v/>
      </c>
      <c r="S193" s="9" t="str">
        <f t="shared" si="27"/>
        <v/>
      </c>
    </row>
    <row r="194" spans="8:19" ht="12.75" customHeight="1" x14ac:dyDescent="0.2">
      <c r="H194" s="52" t="e">
        <f t="shared" si="21"/>
        <v>#VALUE!</v>
      </c>
      <c r="I194" s="37" t="str">
        <f t="shared" si="28"/>
        <v/>
      </c>
      <c r="J194" s="38" t="str">
        <f t="shared" si="29"/>
        <v/>
      </c>
      <c r="K194" s="53">
        <f t="shared" si="22"/>
        <v>0</v>
      </c>
      <c r="L194" s="39" t="str">
        <f t="shared" si="23"/>
        <v/>
      </c>
      <c r="M194" s="40" t="str">
        <f t="shared" si="20"/>
        <v/>
      </c>
      <c r="N194" s="40" t="str">
        <f t="shared" si="24"/>
        <v/>
      </c>
      <c r="O194" s="40" t="str">
        <f t="shared" si="25"/>
        <v/>
      </c>
      <c r="P194" s="40" t="str">
        <f t="shared" si="26"/>
        <v/>
      </c>
      <c r="S194" s="9" t="str">
        <f t="shared" si="27"/>
        <v/>
      </c>
    </row>
    <row r="195" spans="8:19" ht="12.75" customHeight="1" x14ac:dyDescent="0.2">
      <c r="H195" s="52" t="e">
        <f t="shared" si="21"/>
        <v>#VALUE!</v>
      </c>
      <c r="I195" s="37" t="str">
        <f t="shared" si="28"/>
        <v/>
      </c>
      <c r="J195" s="38" t="str">
        <f t="shared" si="29"/>
        <v/>
      </c>
      <c r="K195" s="53">
        <f t="shared" si="22"/>
        <v>0</v>
      </c>
      <c r="L195" s="39" t="str">
        <f t="shared" si="23"/>
        <v/>
      </c>
      <c r="M195" s="40" t="str">
        <f t="shared" si="20"/>
        <v/>
      </c>
      <c r="N195" s="40" t="str">
        <f t="shared" si="24"/>
        <v/>
      </c>
      <c r="O195" s="40" t="str">
        <f t="shared" si="25"/>
        <v/>
      </c>
      <c r="P195" s="40" t="str">
        <f t="shared" si="26"/>
        <v/>
      </c>
      <c r="S195" s="9" t="str">
        <f t="shared" si="27"/>
        <v/>
      </c>
    </row>
    <row r="196" spans="8:19" ht="12.75" customHeight="1" x14ac:dyDescent="0.2">
      <c r="H196" s="52" t="e">
        <f t="shared" si="21"/>
        <v>#VALUE!</v>
      </c>
      <c r="I196" s="37" t="str">
        <f t="shared" si="28"/>
        <v/>
      </c>
      <c r="J196" s="38" t="str">
        <f t="shared" si="29"/>
        <v/>
      </c>
      <c r="K196" s="53">
        <f t="shared" si="22"/>
        <v>0</v>
      </c>
      <c r="L196" s="39" t="str">
        <f t="shared" si="23"/>
        <v/>
      </c>
      <c r="M196" s="40" t="str">
        <f t="shared" si="20"/>
        <v/>
      </c>
      <c r="N196" s="40" t="str">
        <f t="shared" si="24"/>
        <v/>
      </c>
      <c r="O196" s="40" t="str">
        <f t="shared" si="25"/>
        <v/>
      </c>
      <c r="P196" s="40" t="str">
        <f t="shared" si="26"/>
        <v/>
      </c>
      <c r="S196" s="9" t="str">
        <f t="shared" si="27"/>
        <v/>
      </c>
    </row>
    <row r="197" spans="8:19" ht="12.75" customHeight="1" x14ac:dyDescent="0.2">
      <c r="H197" s="52" t="e">
        <f t="shared" si="21"/>
        <v>#VALUE!</v>
      </c>
      <c r="I197" s="37" t="str">
        <f t="shared" si="28"/>
        <v/>
      </c>
      <c r="J197" s="38" t="str">
        <f t="shared" si="29"/>
        <v/>
      </c>
      <c r="K197" s="53">
        <f t="shared" si="22"/>
        <v>0</v>
      </c>
      <c r="L197" s="39" t="str">
        <f t="shared" si="23"/>
        <v/>
      </c>
      <c r="M197" s="40" t="str">
        <f t="shared" si="20"/>
        <v/>
      </c>
      <c r="N197" s="40" t="str">
        <f t="shared" si="24"/>
        <v/>
      </c>
      <c r="O197" s="40" t="str">
        <f t="shared" si="25"/>
        <v/>
      </c>
      <c r="P197" s="40" t="str">
        <f t="shared" si="26"/>
        <v/>
      </c>
      <c r="S197" s="9" t="str">
        <f t="shared" si="27"/>
        <v/>
      </c>
    </row>
    <row r="198" spans="8:19" ht="12.75" customHeight="1" x14ac:dyDescent="0.2">
      <c r="H198" s="52" t="e">
        <f t="shared" si="21"/>
        <v>#VALUE!</v>
      </c>
      <c r="I198" s="37" t="str">
        <f t="shared" si="28"/>
        <v/>
      </c>
      <c r="J198" s="38" t="str">
        <f t="shared" si="29"/>
        <v/>
      </c>
      <c r="K198" s="53">
        <f t="shared" si="22"/>
        <v>0</v>
      </c>
      <c r="L198" s="39" t="str">
        <f t="shared" si="23"/>
        <v/>
      </c>
      <c r="M198" s="40" t="str">
        <f t="shared" si="20"/>
        <v/>
      </c>
      <c r="N198" s="40" t="str">
        <f t="shared" si="24"/>
        <v/>
      </c>
      <c r="O198" s="40" t="str">
        <f t="shared" si="25"/>
        <v/>
      </c>
      <c r="P198" s="40" t="str">
        <f t="shared" si="26"/>
        <v/>
      </c>
      <c r="S198" s="9" t="str">
        <f t="shared" si="27"/>
        <v/>
      </c>
    </row>
    <row r="199" spans="8:19" ht="12.75" customHeight="1" x14ac:dyDescent="0.2">
      <c r="H199" s="52" t="e">
        <f t="shared" si="21"/>
        <v>#VALUE!</v>
      </c>
      <c r="I199" s="37" t="str">
        <f t="shared" si="28"/>
        <v/>
      </c>
      <c r="J199" s="38" t="str">
        <f t="shared" si="29"/>
        <v/>
      </c>
      <c r="K199" s="53">
        <f t="shared" si="22"/>
        <v>0</v>
      </c>
      <c r="L199" s="39" t="str">
        <f t="shared" si="23"/>
        <v/>
      </c>
      <c r="M199" s="40" t="str">
        <f t="shared" si="20"/>
        <v/>
      </c>
      <c r="N199" s="40" t="str">
        <f t="shared" si="24"/>
        <v/>
      </c>
      <c r="O199" s="40" t="str">
        <f t="shared" si="25"/>
        <v/>
      </c>
      <c r="P199" s="40" t="str">
        <f t="shared" si="26"/>
        <v/>
      </c>
      <c r="S199" s="9" t="str">
        <f t="shared" si="27"/>
        <v/>
      </c>
    </row>
    <row r="200" spans="8:19" ht="12.75" customHeight="1" x14ac:dyDescent="0.2">
      <c r="H200" s="52" t="e">
        <f t="shared" si="21"/>
        <v>#VALUE!</v>
      </c>
      <c r="I200" s="37" t="str">
        <f t="shared" si="28"/>
        <v/>
      </c>
      <c r="J200" s="38" t="str">
        <f t="shared" si="29"/>
        <v/>
      </c>
      <c r="K200" s="53">
        <f t="shared" si="22"/>
        <v>0</v>
      </c>
      <c r="L200" s="39" t="str">
        <f t="shared" si="23"/>
        <v/>
      </c>
      <c r="M200" s="40" t="str">
        <f t="shared" si="20"/>
        <v/>
      </c>
      <c r="N200" s="40" t="str">
        <f t="shared" si="24"/>
        <v/>
      </c>
      <c r="O200" s="40" t="str">
        <f t="shared" si="25"/>
        <v/>
      </c>
      <c r="P200" s="40" t="str">
        <f t="shared" si="26"/>
        <v/>
      </c>
      <c r="S200" s="9" t="str">
        <f t="shared" si="27"/>
        <v/>
      </c>
    </row>
    <row r="201" spans="8:19" ht="12.75" customHeight="1" x14ac:dyDescent="0.2">
      <c r="H201" s="52" t="e">
        <f t="shared" si="21"/>
        <v>#VALUE!</v>
      </c>
      <c r="I201" s="37" t="str">
        <f t="shared" si="28"/>
        <v/>
      </c>
      <c r="J201" s="38" t="str">
        <f t="shared" si="29"/>
        <v/>
      </c>
      <c r="K201" s="53">
        <f t="shared" si="22"/>
        <v>0</v>
      </c>
      <c r="L201" s="39" t="str">
        <f t="shared" si="23"/>
        <v/>
      </c>
      <c r="M201" s="40" t="str">
        <f t="shared" si="20"/>
        <v/>
      </c>
      <c r="N201" s="40" t="str">
        <f t="shared" si="24"/>
        <v/>
      </c>
      <c r="O201" s="40" t="str">
        <f t="shared" si="25"/>
        <v/>
      </c>
      <c r="P201" s="40" t="str">
        <f t="shared" si="26"/>
        <v/>
      </c>
      <c r="S201" s="9" t="str">
        <f t="shared" si="27"/>
        <v/>
      </c>
    </row>
    <row r="202" spans="8:19" ht="12.75" customHeight="1" x14ac:dyDescent="0.2">
      <c r="H202" s="52" t="e">
        <f t="shared" si="21"/>
        <v>#VALUE!</v>
      </c>
      <c r="I202" s="37" t="str">
        <f t="shared" si="28"/>
        <v/>
      </c>
      <c r="J202" s="38" t="str">
        <f t="shared" si="29"/>
        <v/>
      </c>
      <c r="K202" s="53">
        <f t="shared" si="22"/>
        <v>0</v>
      </c>
      <c r="L202" s="39" t="str">
        <f t="shared" si="23"/>
        <v/>
      </c>
      <c r="M202" s="40" t="str">
        <f t="shared" si="20"/>
        <v/>
      </c>
      <c r="N202" s="40" t="str">
        <f t="shared" si="24"/>
        <v/>
      </c>
      <c r="O202" s="40" t="str">
        <f t="shared" si="25"/>
        <v/>
      </c>
      <c r="P202" s="40" t="str">
        <f t="shared" si="26"/>
        <v/>
      </c>
      <c r="S202" s="9" t="str">
        <f t="shared" si="27"/>
        <v/>
      </c>
    </row>
    <row r="203" spans="8:19" ht="12.75" customHeight="1" x14ac:dyDescent="0.2">
      <c r="H203" s="52" t="e">
        <f t="shared" si="21"/>
        <v>#VALUE!</v>
      </c>
      <c r="I203" s="37" t="str">
        <f t="shared" si="28"/>
        <v/>
      </c>
      <c r="J203" s="38" t="str">
        <f t="shared" si="29"/>
        <v/>
      </c>
      <c r="K203" s="53">
        <f t="shared" si="22"/>
        <v>0</v>
      </c>
      <c r="L203" s="39" t="str">
        <f t="shared" si="23"/>
        <v/>
      </c>
      <c r="M203" s="40" t="str">
        <f t="shared" si="20"/>
        <v/>
      </c>
      <c r="N203" s="40" t="str">
        <f t="shared" si="24"/>
        <v/>
      </c>
      <c r="O203" s="40" t="str">
        <f t="shared" si="25"/>
        <v/>
      </c>
      <c r="P203" s="40" t="str">
        <f t="shared" si="26"/>
        <v/>
      </c>
      <c r="S203" s="9" t="str">
        <f t="shared" si="27"/>
        <v/>
      </c>
    </row>
    <row r="204" spans="8:19" ht="12.75" customHeight="1" x14ac:dyDescent="0.2">
      <c r="H204" s="52" t="e">
        <f t="shared" si="21"/>
        <v>#VALUE!</v>
      </c>
      <c r="I204" s="37" t="str">
        <f t="shared" si="28"/>
        <v/>
      </c>
      <c r="J204" s="38" t="str">
        <f t="shared" si="29"/>
        <v/>
      </c>
      <c r="K204" s="53">
        <f t="shared" si="22"/>
        <v>0</v>
      </c>
      <c r="L204" s="39" t="str">
        <f t="shared" si="23"/>
        <v/>
      </c>
      <c r="M204" s="40" t="str">
        <f t="shared" si="20"/>
        <v/>
      </c>
      <c r="N204" s="40" t="str">
        <f t="shared" si="24"/>
        <v/>
      </c>
      <c r="O204" s="40" t="str">
        <f t="shared" si="25"/>
        <v/>
      </c>
      <c r="P204" s="40" t="str">
        <f t="shared" si="26"/>
        <v/>
      </c>
      <c r="S204" s="9" t="str">
        <f t="shared" si="27"/>
        <v/>
      </c>
    </row>
    <row r="205" spans="8:19" ht="12.75" customHeight="1" x14ac:dyDescent="0.2">
      <c r="H205" s="52" t="e">
        <f t="shared" si="21"/>
        <v>#VALUE!</v>
      </c>
      <c r="I205" s="37" t="str">
        <f t="shared" si="28"/>
        <v/>
      </c>
      <c r="J205" s="38" t="str">
        <f t="shared" si="29"/>
        <v/>
      </c>
      <c r="K205" s="53">
        <f t="shared" si="22"/>
        <v>0</v>
      </c>
      <c r="L205" s="39" t="str">
        <f t="shared" si="23"/>
        <v/>
      </c>
      <c r="M205" s="40" t="str">
        <f t="shared" si="20"/>
        <v/>
      </c>
      <c r="N205" s="40" t="str">
        <f t="shared" si="24"/>
        <v/>
      </c>
      <c r="O205" s="40" t="str">
        <f t="shared" si="25"/>
        <v/>
      </c>
      <c r="P205" s="40" t="str">
        <f t="shared" si="26"/>
        <v/>
      </c>
      <c r="S205" s="9" t="str">
        <f t="shared" si="27"/>
        <v/>
      </c>
    </row>
    <row r="206" spans="8:19" ht="12.75" customHeight="1" x14ac:dyDescent="0.2">
      <c r="H206" s="52" t="e">
        <f t="shared" si="21"/>
        <v>#VALUE!</v>
      </c>
      <c r="I206" s="37" t="str">
        <f t="shared" si="28"/>
        <v/>
      </c>
      <c r="J206" s="38" t="str">
        <f t="shared" si="29"/>
        <v/>
      </c>
      <c r="K206" s="53">
        <f t="shared" si="22"/>
        <v>0</v>
      </c>
      <c r="L206" s="39" t="str">
        <f t="shared" si="23"/>
        <v/>
      </c>
      <c r="M206" s="40" t="str">
        <f t="shared" si="20"/>
        <v/>
      </c>
      <c r="N206" s="40" t="str">
        <f t="shared" si="24"/>
        <v/>
      </c>
      <c r="O206" s="40" t="str">
        <f t="shared" si="25"/>
        <v/>
      </c>
      <c r="P206" s="40" t="str">
        <f t="shared" si="26"/>
        <v/>
      </c>
      <c r="S206" s="9" t="str">
        <f t="shared" si="27"/>
        <v/>
      </c>
    </row>
    <row r="207" spans="8:19" ht="12.75" customHeight="1" x14ac:dyDescent="0.2">
      <c r="H207" s="52" t="e">
        <f t="shared" si="21"/>
        <v>#VALUE!</v>
      </c>
      <c r="I207" s="37" t="str">
        <f t="shared" si="28"/>
        <v/>
      </c>
      <c r="J207" s="38" t="str">
        <f t="shared" si="29"/>
        <v/>
      </c>
      <c r="K207" s="53">
        <f t="shared" si="22"/>
        <v>0</v>
      </c>
      <c r="L207" s="39" t="str">
        <f t="shared" si="23"/>
        <v/>
      </c>
      <c r="M207" s="40" t="str">
        <f t="shared" ref="M207:M270" si="30">IF(I207&lt;&gt;"",P206,"")</f>
        <v/>
      </c>
      <c r="N207" s="40" t="str">
        <f t="shared" si="24"/>
        <v/>
      </c>
      <c r="O207" s="40" t="str">
        <f t="shared" si="25"/>
        <v/>
      </c>
      <c r="P207" s="40" t="str">
        <f t="shared" si="26"/>
        <v/>
      </c>
      <c r="S207" s="9" t="str">
        <f t="shared" si="27"/>
        <v/>
      </c>
    </row>
    <row r="208" spans="8:19" ht="12.75" customHeight="1" x14ac:dyDescent="0.2">
      <c r="H208" s="52" t="e">
        <f t="shared" si="21"/>
        <v>#VALUE!</v>
      </c>
      <c r="I208" s="37" t="str">
        <f t="shared" si="28"/>
        <v/>
      </c>
      <c r="J208" s="38" t="str">
        <f t="shared" si="29"/>
        <v/>
      </c>
      <c r="K208" s="53">
        <f t="shared" si="22"/>
        <v>0</v>
      </c>
      <c r="L208" s="39" t="str">
        <f t="shared" si="23"/>
        <v/>
      </c>
      <c r="M208" s="40" t="str">
        <f t="shared" si="30"/>
        <v/>
      </c>
      <c r="N208" s="40" t="str">
        <f t="shared" si="24"/>
        <v/>
      </c>
      <c r="O208" s="40" t="str">
        <f t="shared" si="25"/>
        <v/>
      </c>
      <c r="P208" s="40" t="str">
        <f t="shared" si="26"/>
        <v/>
      </c>
      <c r="S208" s="9" t="str">
        <f t="shared" si="27"/>
        <v/>
      </c>
    </row>
    <row r="209" spans="8:19" ht="12.75" customHeight="1" x14ac:dyDescent="0.2">
      <c r="H209" s="52" t="e">
        <f t="shared" si="21"/>
        <v>#VALUE!</v>
      </c>
      <c r="I209" s="37" t="str">
        <f t="shared" si="28"/>
        <v/>
      </c>
      <c r="J209" s="38" t="str">
        <f t="shared" si="29"/>
        <v/>
      </c>
      <c r="K209" s="53">
        <f t="shared" si="22"/>
        <v>0</v>
      </c>
      <c r="L209" s="39" t="str">
        <f t="shared" si="23"/>
        <v/>
      </c>
      <c r="M209" s="40" t="str">
        <f t="shared" si="30"/>
        <v/>
      </c>
      <c r="N209" s="40" t="str">
        <f t="shared" si="24"/>
        <v/>
      </c>
      <c r="O209" s="40" t="str">
        <f t="shared" si="25"/>
        <v/>
      </c>
      <c r="P209" s="40" t="str">
        <f t="shared" si="26"/>
        <v/>
      </c>
      <c r="S209" s="9" t="str">
        <f t="shared" si="27"/>
        <v/>
      </c>
    </row>
    <row r="210" spans="8:19" ht="12.75" customHeight="1" x14ac:dyDescent="0.2">
      <c r="H210" s="52" t="e">
        <f t="shared" si="21"/>
        <v>#VALUE!</v>
      </c>
      <c r="I210" s="37" t="str">
        <f t="shared" si="28"/>
        <v/>
      </c>
      <c r="J210" s="38" t="str">
        <f t="shared" si="29"/>
        <v/>
      </c>
      <c r="K210" s="53">
        <f t="shared" si="22"/>
        <v>0</v>
      </c>
      <c r="L210" s="39" t="str">
        <f t="shared" si="23"/>
        <v/>
      </c>
      <c r="M210" s="40" t="str">
        <f t="shared" si="30"/>
        <v/>
      </c>
      <c r="N210" s="40" t="str">
        <f t="shared" si="24"/>
        <v/>
      </c>
      <c r="O210" s="40" t="str">
        <f t="shared" si="25"/>
        <v/>
      </c>
      <c r="P210" s="40" t="str">
        <f t="shared" si="26"/>
        <v/>
      </c>
      <c r="S210" s="9" t="str">
        <f t="shared" si="27"/>
        <v/>
      </c>
    </row>
    <row r="211" spans="8:19" ht="12.75" customHeight="1" x14ac:dyDescent="0.2">
      <c r="H211" s="52" t="e">
        <f t="shared" ref="H211:H258" si="31">I211/12</f>
        <v>#VALUE!</v>
      </c>
      <c r="I211" s="37" t="str">
        <f t="shared" si="28"/>
        <v/>
      </c>
      <c r="J211" s="38" t="str">
        <f t="shared" si="29"/>
        <v/>
      </c>
      <c r="K211" s="53">
        <f t="shared" si="22"/>
        <v>0</v>
      </c>
      <c r="L211" s="39" t="str">
        <f t="shared" si="23"/>
        <v/>
      </c>
      <c r="M211" s="40" t="str">
        <f t="shared" si="30"/>
        <v/>
      </c>
      <c r="N211" s="40" t="str">
        <f t="shared" si="24"/>
        <v/>
      </c>
      <c r="O211" s="40" t="str">
        <f t="shared" si="25"/>
        <v/>
      </c>
      <c r="P211" s="40" t="str">
        <f t="shared" si="26"/>
        <v/>
      </c>
      <c r="S211" s="9" t="str">
        <f t="shared" si="27"/>
        <v/>
      </c>
    </row>
    <row r="212" spans="8:19" ht="12.75" customHeight="1" x14ac:dyDescent="0.2">
      <c r="H212" s="52" t="e">
        <f t="shared" si="31"/>
        <v>#VALUE!</v>
      </c>
      <c r="I212" s="37" t="str">
        <f t="shared" si="28"/>
        <v/>
      </c>
      <c r="J212" s="38" t="str">
        <f t="shared" si="29"/>
        <v/>
      </c>
      <c r="K212" s="53">
        <f t="shared" ref="K212:K275" si="32">IF(J213="",0,J213)</f>
        <v>0</v>
      </c>
      <c r="L212" s="39" t="str">
        <f t="shared" ref="L212:L275" si="33">IF(J212="","",$L$15)</f>
        <v/>
      </c>
      <c r="M212" s="40" t="str">
        <f t="shared" si="30"/>
        <v/>
      </c>
      <c r="N212" s="40" t="str">
        <f t="shared" ref="N212:N275" si="34">IF(I212&lt;&gt;"",$N$15*M212,"")</f>
        <v/>
      </c>
      <c r="O212" s="40" t="str">
        <f t="shared" ref="O212:O275" si="35">IF(I212&lt;&gt;"",L212-N212,"")</f>
        <v/>
      </c>
      <c r="P212" s="40" t="str">
        <f t="shared" ref="P212:P275" si="36">IF(I212&lt;&gt;"",M212-O212,"")</f>
        <v/>
      </c>
      <c r="S212" s="9" t="str">
        <f t="shared" ref="S212:S275" si="37">I212</f>
        <v/>
      </c>
    </row>
    <row r="213" spans="8:19" ht="12.75" customHeight="1" x14ac:dyDescent="0.2">
      <c r="H213" s="52" t="e">
        <f t="shared" si="31"/>
        <v>#VALUE!</v>
      </c>
      <c r="I213" s="37" t="str">
        <f t="shared" ref="I213:I276" si="38">IF(I212&gt;=$I$15,"",I212+1)</f>
        <v/>
      </c>
      <c r="J213" s="38" t="str">
        <f t="shared" ref="J213:J276" si="39">IF(I213="","",EDATE($J$19,I212))</f>
        <v/>
      </c>
      <c r="K213" s="53">
        <f t="shared" si="32"/>
        <v>0</v>
      </c>
      <c r="L213" s="39" t="str">
        <f t="shared" si="33"/>
        <v/>
      </c>
      <c r="M213" s="40" t="str">
        <f t="shared" si="30"/>
        <v/>
      </c>
      <c r="N213" s="40" t="str">
        <f t="shared" si="34"/>
        <v/>
      </c>
      <c r="O213" s="40" t="str">
        <f t="shared" si="35"/>
        <v/>
      </c>
      <c r="P213" s="40" t="str">
        <f t="shared" si="36"/>
        <v/>
      </c>
      <c r="S213" s="9" t="str">
        <f t="shared" si="37"/>
        <v/>
      </c>
    </row>
    <row r="214" spans="8:19" ht="12.75" customHeight="1" x14ac:dyDescent="0.2">
      <c r="H214" s="52" t="e">
        <f t="shared" si="31"/>
        <v>#VALUE!</v>
      </c>
      <c r="I214" s="37" t="str">
        <f t="shared" si="38"/>
        <v/>
      </c>
      <c r="J214" s="38" t="str">
        <f t="shared" si="39"/>
        <v/>
      </c>
      <c r="K214" s="53">
        <f t="shared" si="32"/>
        <v>0</v>
      </c>
      <c r="L214" s="39" t="str">
        <f t="shared" si="33"/>
        <v/>
      </c>
      <c r="M214" s="40" t="str">
        <f t="shared" si="30"/>
        <v/>
      </c>
      <c r="N214" s="40" t="str">
        <f t="shared" si="34"/>
        <v/>
      </c>
      <c r="O214" s="40" t="str">
        <f t="shared" si="35"/>
        <v/>
      </c>
      <c r="P214" s="40" t="str">
        <f t="shared" si="36"/>
        <v/>
      </c>
      <c r="S214" s="9" t="str">
        <f t="shared" si="37"/>
        <v/>
      </c>
    </row>
    <row r="215" spans="8:19" ht="12.75" customHeight="1" x14ac:dyDescent="0.2">
      <c r="H215" s="52" t="e">
        <f t="shared" si="31"/>
        <v>#VALUE!</v>
      </c>
      <c r="I215" s="37" t="str">
        <f t="shared" si="38"/>
        <v/>
      </c>
      <c r="J215" s="38" t="str">
        <f t="shared" si="39"/>
        <v/>
      </c>
      <c r="K215" s="53">
        <f t="shared" si="32"/>
        <v>0</v>
      </c>
      <c r="L215" s="39" t="str">
        <f t="shared" si="33"/>
        <v/>
      </c>
      <c r="M215" s="40" t="str">
        <f t="shared" si="30"/>
        <v/>
      </c>
      <c r="N215" s="40" t="str">
        <f t="shared" si="34"/>
        <v/>
      </c>
      <c r="O215" s="40" t="str">
        <f t="shared" si="35"/>
        <v/>
      </c>
      <c r="P215" s="40" t="str">
        <f t="shared" si="36"/>
        <v/>
      </c>
      <c r="S215" s="9" t="str">
        <f t="shared" si="37"/>
        <v/>
      </c>
    </row>
    <row r="216" spans="8:19" ht="12.75" customHeight="1" x14ac:dyDescent="0.2">
      <c r="H216" s="52" t="e">
        <f t="shared" si="31"/>
        <v>#VALUE!</v>
      </c>
      <c r="I216" s="37" t="str">
        <f t="shared" si="38"/>
        <v/>
      </c>
      <c r="J216" s="38" t="str">
        <f t="shared" si="39"/>
        <v/>
      </c>
      <c r="K216" s="53">
        <f t="shared" si="32"/>
        <v>0</v>
      </c>
      <c r="L216" s="39" t="str">
        <f t="shared" si="33"/>
        <v/>
      </c>
      <c r="M216" s="40" t="str">
        <f t="shared" si="30"/>
        <v/>
      </c>
      <c r="N216" s="40" t="str">
        <f t="shared" si="34"/>
        <v/>
      </c>
      <c r="O216" s="40" t="str">
        <f t="shared" si="35"/>
        <v/>
      </c>
      <c r="P216" s="40" t="str">
        <f t="shared" si="36"/>
        <v/>
      </c>
      <c r="S216" s="9" t="str">
        <f t="shared" si="37"/>
        <v/>
      </c>
    </row>
    <row r="217" spans="8:19" ht="12.75" customHeight="1" x14ac:dyDescent="0.2">
      <c r="H217" s="52" t="e">
        <f t="shared" si="31"/>
        <v>#VALUE!</v>
      </c>
      <c r="I217" s="37" t="str">
        <f t="shared" si="38"/>
        <v/>
      </c>
      <c r="J217" s="38" t="str">
        <f t="shared" si="39"/>
        <v/>
      </c>
      <c r="K217" s="53">
        <f t="shared" si="32"/>
        <v>0</v>
      </c>
      <c r="L217" s="39" t="str">
        <f t="shared" si="33"/>
        <v/>
      </c>
      <c r="M217" s="40" t="str">
        <f t="shared" si="30"/>
        <v/>
      </c>
      <c r="N217" s="40" t="str">
        <f t="shared" si="34"/>
        <v/>
      </c>
      <c r="O217" s="40" t="str">
        <f t="shared" si="35"/>
        <v/>
      </c>
      <c r="P217" s="40" t="str">
        <f t="shared" si="36"/>
        <v/>
      </c>
      <c r="S217" s="9" t="str">
        <f t="shared" si="37"/>
        <v/>
      </c>
    </row>
    <row r="218" spans="8:19" ht="12.75" customHeight="1" x14ac:dyDescent="0.2">
      <c r="H218" s="52" t="e">
        <f t="shared" si="31"/>
        <v>#VALUE!</v>
      </c>
      <c r="I218" s="37" t="str">
        <f t="shared" si="38"/>
        <v/>
      </c>
      <c r="J218" s="38" t="str">
        <f t="shared" si="39"/>
        <v/>
      </c>
      <c r="K218" s="53">
        <f t="shared" si="32"/>
        <v>0</v>
      </c>
      <c r="L218" s="39" t="str">
        <f t="shared" si="33"/>
        <v/>
      </c>
      <c r="M218" s="40" t="str">
        <f t="shared" si="30"/>
        <v/>
      </c>
      <c r="N218" s="40" t="str">
        <f t="shared" si="34"/>
        <v/>
      </c>
      <c r="O218" s="40" t="str">
        <f t="shared" si="35"/>
        <v/>
      </c>
      <c r="P218" s="40" t="str">
        <f t="shared" si="36"/>
        <v/>
      </c>
      <c r="S218" s="9" t="str">
        <f t="shared" si="37"/>
        <v/>
      </c>
    </row>
    <row r="219" spans="8:19" ht="12.75" customHeight="1" x14ac:dyDescent="0.2">
      <c r="H219" s="52" t="e">
        <f t="shared" si="31"/>
        <v>#VALUE!</v>
      </c>
      <c r="I219" s="37" t="str">
        <f t="shared" si="38"/>
        <v/>
      </c>
      <c r="J219" s="38" t="str">
        <f t="shared" si="39"/>
        <v/>
      </c>
      <c r="K219" s="53">
        <f t="shared" si="32"/>
        <v>0</v>
      </c>
      <c r="L219" s="39" t="str">
        <f t="shared" si="33"/>
        <v/>
      </c>
      <c r="M219" s="40" t="str">
        <f t="shared" si="30"/>
        <v/>
      </c>
      <c r="N219" s="40" t="str">
        <f t="shared" si="34"/>
        <v/>
      </c>
      <c r="O219" s="40" t="str">
        <f t="shared" si="35"/>
        <v/>
      </c>
      <c r="P219" s="40" t="str">
        <f t="shared" si="36"/>
        <v/>
      </c>
      <c r="S219" s="9" t="str">
        <f t="shared" si="37"/>
        <v/>
      </c>
    </row>
    <row r="220" spans="8:19" ht="12.75" customHeight="1" x14ac:dyDescent="0.2">
      <c r="H220" s="52" t="e">
        <f t="shared" si="31"/>
        <v>#VALUE!</v>
      </c>
      <c r="I220" s="37" t="str">
        <f t="shared" si="38"/>
        <v/>
      </c>
      <c r="J220" s="38" t="str">
        <f t="shared" si="39"/>
        <v/>
      </c>
      <c r="K220" s="53">
        <f t="shared" si="32"/>
        <v>0</v>
      </c>
      <c r="L220" s="39" t="str">
        <f t="shared" si="33"/>
        <v/>
      </c>
      <c r="M220" s="40" t="str">
        <f t="shared" si="30"/>
        <v/>
      </c>
      <c r="N220" s="40" t="str">
        <f t="shared" si="34"/>
        <v/>
      </c>
      <c r="O220" s="40" t="str">
        <f t="shared" si="35"/>
        <v/>
      </c>
      <c r="P220" s="40" t="str">
        <f t="shared" si="36"/>
        <v/>
      </c>
      <c r="S220" s="9" t="str">
        <f t="shared" si="37"/>
        <v/>
      </c>
    </row>
    <row r="221" spans="8:19" ht="12.75" customHeight="1" x14ac:dyDescent="0.2">
      <c r="H221" s="52" t="e">
        <f t="shared" si="31"/>
        <v>#VALUE!</v>
      </c>
      <c r="I221" s="37" t="str">
        <f t="shared" si="38"/>
        <v/>
      </c>
      <c r="J221" s="38" t="str">
        <f t="shared" si="39"/>
        <v/>
      </c>
      <c r="K221" s="53">
        <f t="shared" si="32"/>
        <v>0</v>
      </c>
      <c r="L221" s="39" t="str">
        <f t="shared" si="33"/>
        <v/>
      </c>
      <c r="M221" s="40" t="str">
        <f t="shared" si="30"/>
        <v/>
      </c>
      <c r="N221" s="40" t="str">
        <f t="shared" si="34"/>
        <v/>
      </c>
      <c r="O221" s="40" t="str">
        <f t="shared" si="35"/>
        <v/>
      </c>
      <c r="P221" s="40" t="str">
        <f t="shared" si="36"/>
        <v/>
      </c>
      <c r="S221" s="9" t="str">
        <f t="shared" si="37"/>
        <v/>
      </c>
    </row>
    <row r="222" spans="8:19" ht="12.75" customHeight="1" x14ac:dyDescent="0.2">
      <c r="H222" s="52" t="e">
        <f t="shared" si="31"/>
        <v>#VALUE!</v>
      </c>
      <c r="I222" s="37" t="str">
        <f t="shared" si="38"/>
        <v/>
      </c>
      <c r="J222" s="38" t="str">
        <f t="shared" si="39"/>
        <v/>
      </c>
      <c r="K222" s="53">
        <f t="shared" si="32"/>
        <v>0</v>
      </c>
      <c r="L222" s="39" t="str">
        <f t="shared" si="33"/>
        <v/>
      </c>
      <c r="M222" s="40" t="str">
        <f t="shared" si="30"/>
        <v/>
      </c>
      <c r="N222" s="40" t="str">
        <f t="shared" si="34"/>
        <v/>
      </c>
      <c r="O222" s="40" t="str">
        <f t="shared" si="35"/>
        <v/>
      </c>
      <c r="P222" s="40" t="str">
        <f t="shared" si="36"/>
        <v/>
      </c>
      <c r="S222" s="9" t="str">
        <f t="shared" si="37"/>
        <v/>
      </c>
    </row>
    <row r="223" spans="8:19" ht="12.75" customHeight="1" x14ac:dyDescent="0.2">
      <c r="H223" s="52" t="e">
        <f t="shared" si="31"/>
        <v>#VALUE!</v>
      </c>
      <c r="I223" s="37" t="str">
        <f t="shared" si="38"/>
        <v/>
      </c>
      <c r="J223" s="38" t="str">
        <f t="shared" si="39"/>
        <v/>
      </c>
      <c r="K223" s="53">
        <f t="shared" si="32"/>
        <v>0</v>
      </c>
      <c r="L223" s="39" t="str">
        <f t="shared" si="33"/>
        <v/>
      </c>
      <c r="M223" s="40" t="str">
        <f t="shared" si="30"/>
        <v/>
      </c>
      <c r="N223" s="40" t="str">
        <f t="shared" si="34"/>
        <v/>
      </c>
      <c r="O223" s="40" t="str">
        <f t="shared" si="35"/>
        <v/>
      </c>
      <c r="P223" s="40" t="str">
        <f t="shared" si="36"/>
        <v/>
      </c>
      <c r="S223" s="9" t="str">
        <f t="shared" si="37"/>
        <v/>
      </c>
    </row>
    <row r="224" spans="8:19" ht="12.75" customHeight="1" x14ac:dyDescent="0.2">
      <c r="H224" s="52" t="e">
        <f t="shared" si="31"/>
        <v>#VALUE!</v>
      </c>
      <c r="I224" s="37" t="str">
        <f t="shared" si="38"/>
        <v/>
      </c>
      <c r="J224" s="38" t="str">
        <f t="shared" si="39"/>
        <v/>
      </c>
      <c r="K224" s="53">
        <f t="shared" si="32"/>
        <v>0</v>
      </c>
      <c r="L224" s="39" t="str">
        <f t="shared" si="33"/>
        <v/>
      </c>
      <c r="M224" s="40" t="str">
        <f t="shared" si="30"/>
        <v/>
      </c>
      <c r="N224" s="40" t="str">
        <f t="shared" si="34"/>
        <v/>
      </c>
      <c r="O224" s="40" t="str">
        <f t="shared" si="35"/>
        <v/>
      </c>
      <c r="P224" s="40" t="str">
        <f t="shared" si="36"/>
        <v/>
      </c>
      <c r="S224" s="9" t="str">
        <f t="shared" si="37"/>
        <v/>
      </c>
    </row>
    <row r="225" spans="8:19" ht="12.75" customHeight="1" x14ac:dyDescent="0.2">
      <c r="H225" s="52" t="e">
        <f t="shared" si="31"/>
        <v>#VALUE!</v>
      </c>
      <c r="I225" s="37" t="str">
        <f t="shared" si="38"/>
        <v/>
      </c>
      <c r="J225" s="38" t="str">
        <f t="shared" si="39"/>
        <v/>
      </c>
      <c r="K225" s="53">
        <f t="shared" si="32"/>
        <v>0</v>
      </c>
      <c r="L225" s="39" t="str">
        <f t="shared" si="33"/>
        <v/>
      </c>
      <c r="M225" s="40" t="str">
        <f t="shared" si="30"/>
        <v/>
      </c>
      <c r="N225" s="40" t="str">
        <f t="shared" si="34"/>
        <v/>
      </c>
      <c r="O225" s="40" t="str">
        <f t="shared" si="35"/>
        <v/>
      </c>
      <c r="P225" s="40" t="str">
        <f t="shared" si="36"/>
        <v/>
      </c>
      <c r="S225" s="9" t="str">
        <f t="shared" si="37"/>
        <v/>
      </c>
    </row>
    <row r="226" spans="8:19" ht="12.75" customHeight="1" x14ac:dyDescent="0.2">
      <c r="H226" s="52" t="e">
        <f t="shared" si="31"/>
        <v>#VALUE!</v>
      </c>
      <c r="I226" s="37" t="str">
        <f t="shared" si="38"/>
        <v/>
      </c>
      <c r="J226" s="38" t="str">
        <f t="shared" si="39"/>
        <v/>
      </c>
      <c r="K226" s="53">
        <f t="shared" si="32"/>
        <v>0</v>
      </c>
      <c r="L226" s="39" t="str">
        <f t="shared" si="33"/>
        <v/>
      </c>
      <c r="M226" s="40" t="str">
        <f t="shared" si="30"/>
        <v/>
      </c>
      <c r="N226" s="40" t="str">
        <f t="shared" si="34"/>
        <v/>
      </c>
      <c r="O226" s="40" t="str">
        <f t="shared" si="35"/>
        <v/>
      </c>
      <c r="P226" s="40" t="str">
        <f t="shared" si="36"/>
        <v/>
      </c>
      <c r="S226" s="9" t="str">
        <f t="shared" si="37"/>
        <v/>
      </c>
    </row>
    <row r="227" spans="8:19" ht="12.75" customHeight="1" x14ac:dyDescent="0.2">
      <c r="H227" s="52" t="e">
        <f t="shared" si="31"/>
        <v>#VALUE!</v>
      </c>
      <c r="I227" s="37" t="str">
        <f t="shared" si="38"/>
        <v/>
      </c>
      <c r="J227" s="38" t="str">
        <f t="shared" si="39"/>
        <v/>
      </c>
      <c r="K227" s="53">
        <f t="shared" si="32"/>
        <v>0</v>
      </c>
      <c r="L227" s="39" t="str">
        <f t="shared" si="33"/>
        <v/>
      </c>
      <c r="M227" s="40" t="str">
        <f t="shared" si="30"/>
        <v/>
      </c>
      <c r="N227" s="40" t="str">
        <f t="shared" si="34"/>
        <v/>
      </c>
      <c r="O227" s="40" t="str">
        <f t="shared" si="35"/>
        <v/>
      </c>
      <c r="P227" s="40" t="str">
        <f t="shared" si="36"/>
        <v/>
      </c>
      <c r="S227" s="9" t="str">
        <f t="shared" si="37"/>
        <v/>
      </c>
    </row>
    <row r="228" spans="8:19" ht="12.75" customHeight="1" x14ac:dyDescent="0.2">
      <c r="H228" s="52" t="e">
        <f t="shared" si="31"/>
        <v>#VALUE!</v>
      </c>
      <c r="I228" s="37" t="str">
        <f t="shared" si="38"/>
        <v/>
      </c>
      <c r="J228" s="38" t="str">
        <f t="shared" si="39"/>
        <v/>
      </c>
      <c r="K228" s="53">
        <f t="shared" si="32"/>
        <v>0</v>
      </c>
      <c r="L228" s="39" t="str">
        <f t="shared" si="33"/>
        <v/>
      </c>
      <c r="M228" s="40" t="str">
        <f t="shared" si="30"/>
        <v/>
      </c>
      <c r="N228" s="40" t="str">
        <f t="shared" si="34"/>
        <v/>
      </c>
      <c r="O228" s="40" t="str">
        <f t="shared" si="35"/>
        <v/>
      </c>
      <c r="P228" s="40" t="str">
        <f t="shared" si="36"/>
        <v/>
      </c>
      <c r="S228" s="9" t="str">
        <f t="shared" si="37"/>
        <v/>
      </c>
    </row>
    <row r="229" spans="8:19" ht="12.75" customHeight="1" x14ac:dyDescent="0.2">
      <c r="H229" s="52" t="e">
        <f t="shared" si="31"/>
        <v>#VALUE!</v>
      </c>
      <c r="I229" s="37" t="str">
        <f t="shared" si="38"/>
        <v/>
      </c>
      <c r="J229" s="38" t="str">
        <f t="shared" si="39"/>
        <v/>
      </c>
      <c r="K229" s="53">
        <f t="shared" si="32"/>
        <v>0</v>
      </c>
      <c r="L229" s="39" t="str">
        <f t="shared" si="33"/>
        <v/>
      </c>
      <c r="M229" s="40" t="str">
        <f t="shared" si="30"/>
        <v/>
      </c>
      <c r="N229" s="40" t="str">
        <f t="shared" si="34"/>
        <v/>
      </c>
      <c r="O229" s="40" t="str">
        <f t="shared" si="35"/>
        <v/>
      </c>
      <c r="P229" s="40" t="str">
        <f t="shared" si="36"/>
        <v/>
      </c>
      <c r="S229" s="9" t="str">
        <f t="shared" si="37"/>
        <v/>
      </c>
    </row>
    <row r="230" spans="8:19" ht="12.75" customHeight="1" x14ac:dyDescent="0.2">
      <c r="H230" s="52" t="e">
        <f t="shared" si="31"/>
        <v>#VALUE!</v>
      </c>
      <c r="I230" s="37" t="str">
        <f t="shared" si="38"/>
        <v/>
      </c>
      <c r="J230" s="38" t="str">
        <f t="shared" si="39"/>
        <v/>
      </c>
      <c r="K230" s="53">
        <f t="shared" si="32"/>
        <v>0</v>
      </c>
      <c r="L230" s="39" t="str">
        <f t="shared" si="33"/>
        <v/>
      </c>
      <c r="M230" s="40" t="str">
        <f t="shared" si="30"/>
        <v/>
      </c>
      <c r="N230" s="40" t="str">
        <f t="shared" si="34"/>
        <v/>
      </c>
      <c r="O230" s="40" t="str">
        <f t="shared" si="35"/>
        <v/>
      </c>
      <c r="P230" s="40" t="str">
        <f t="shared" si="36"/>
        <v/>
      </c>
      <c r="S230" s="9" t="str">
        <f t="shared" si="37"/>
        <v/>
      </c>
    </row>
    <row r="231" spans="8:19" ht="12.75" customHeight="1" x14ac:dyDescent="0.2">
      <c r="H231" s="52" t="e">
        <f t="shared" si="31"/>
        <v>#VALUE!</v>
      </c>
      <c r="I231" s="37" t="str">
        <f t="shared" si="38"/>
        <v/>
      </c>
      <c r="J231" s="38" t="str">
        <f t="shared" si="39"/>
        <v/>
      </c>
      <c r="K231" s="53">
        <f t="shared" si="32"/>
        <v>0</v>
      </c>
      <c r="L231" s="39" t="str">
        <f t="shared" si="33"/>
        <v/>
      </c>
      <c r="M231" s="40" t="str">
        <f t="shared" si="30"/>
        <v/>
      </c>
      <c r="N231" s="40" t="str">
        <f t="shared" si="34"/>
        <v/>
      </c>
      <c r="O231" s="40" t="str">
        <f t="shared" si="35"/>
        <v/>
      </c>
      <c r="P231" s="40" t="str">
        <f t="shared" si="36"/>
        <v/>
      </c>
      <c r="S231" s="9" t="str">
        <f t="shared" si="37"/>
        <v/>
      </c>
    </row>
    <row r="232" spans="8:19" ht="12.75" customHeight="1" x14ac:dyDescent="0.2">
      <c r="H232" s="52" t="e">
        <f t="shared" si="31"/>
        <v>#VALUE!</v>
      </c>
      <c r="I232" s="37" t="str">
        <f t="shared" si="38"/>
        <v/>
      </c>
      <c r="J232" s="38" t="str">
        <f t="shared" si="39"/>
        <v/>
      </c>
      <c r="K232" s="53">
        <f t="shared" si="32"/>
        <v>0</v>
      </c>
      <c r="L232" s="39" t="str">
        <f t="shared" si="33"/>
        <v/>
      </c>
      <c r="M232" s="40" t="str">
        <f t="shared" si="30"/>
        <v/>
      </c>
      <c r="N232" s="40" t="str">
        <f t="shared" si="34"/>
        <v/>
      </c>
      <c r="O232" s="40" t="str">
        <f t="shared" si="35"/>
        <v/>
      </c>
      <c r="P232" s="40" t="str">
        <f t="shared" si="36"/>
        <v/>
      </c>
      <c r="S232" s="9" t="str">
        <f t="shared" si="37"/>
        <v/>
      </c>
    </row>
    <row r="233" spans="8:19" ht="12.75" customHeight="1" x14ac:dyDescent="0.2">
      <c r="H233" s="52" t="e">
        <f t="shared" si="31"/>
        <v>#VALUE!</v>
      </c>
      <c r="I233" s="37" t="str">
        <f t="shared" si="38"/>
        <v/>
      </c>
      <c r="J233" s="38" t="str">
        <f t="shared" si="39"/>
        <v/>
      </c>
      <c r="K233" s="53">
        <f t="shared" si="32"/>
        <v>0</v>
      </c>
      <c r="L233" s="39" t="str">
        <f t="shared" si="33"/>
        <v/>
      </c>
      <c r="M233" s="40" t="str">
        <f t="shared" si="30"/>
        <v/>
      </c>
      <c r="N233" s="40" t="str">
        <f t="shared" si="34"/>
        <v/>
      </c>
      <c r="O233" s="40" t="str">
        <f t="shared" si="35"/>
        <v/>
      </c>
      <c r="P233" s="40" t="str">
        <f t="shared" si="36"/>
        <v/>
      </c>
      <c r="S233" s="9" t="str">
        <f t="shared" si="37"/>
        <v/>
      </c>
    </row>
    <row r="234" spans="8:19" ht="12.75" customHeight="1" x14ac:dyDescent="0.2">
      <c r="H234" s="52" t="e">
        <f t="shared" si="31"/>
        <v>#VALUE!</v>
      </c>
      <c r="I234" s="37" t="str">
        <f t="shared" si="38"/>
        <v/>
      </c>
      <c r="J234" s="38" t="str">
        <f t="shared" si="39"/>
        <v/>
      </c>
      <c r="K234" s="53">
        <f t="shared" si="32"/>
        <v>0</v>
      </c>
      <c r="L234" s="39" t="str">
        <f t="shared" si="33"/>
        <v/>
      </c>
      <c r="M234" s="40" t="str">
        <f t="shared" si="30"/>
        <v/>
      </c>
      <c r="N234" s="40" t="str">
        <f t="shared" si="34"/>
        <v/>
      </c>
      <c r="O234" s="40" t="str">
        <f t="shared" si="35"/>
        <v/>
      </c>
      <c r="P234" s="40" t="str">
        <f t="shared" si="36"/>
        <v/>
      </c>
      <c r="S234" s="9" t="str">
        <f t="shared" si="37"/>
        <v/>
      </c>
    </row>
    <row r="235" spans="8:19" ht="12.75" customHeight="1" x14ac:dyDescent="0.2">
      <c r="H235" s="52" t="e">
        <f t="shared" si="31"/>
        <v>#VALUE!</v>
      </c>
      <c r="I235" s="37" t="str">
        <f t="shared" si="38"/>
        <v/>
      </c>
      <c r="J235" s="38" t="str">
        <f t="shared" si="39"/>
        <v/>
      </c>
      <c r="K235" s="53">
        <f t="shared" si="32"/>
        <v>0</v>
      </c>
      <c r="L235" s="39" t="str">
        <f t="shared" si="33"/>
        <v/>
      </c>
      <c r="M235" s="40" t="str">
        <f t="shared" si="30"/>
        <v/>
      </c>
      <c r="N235" s="40" t="str">
        <f t="shared" si="34"/>
        <v/>
      </c>
      <c r="O235" s="40" t="str">
        <f t="shared" si="35"/>
        <v/>
      </c>
      <c r="P235" s="40" t="str">
        <f t="shared" si="36"/>
        <v/>
      </c>
      <c r="S235" s="9" t="str">
        <f t="shared" si="37"/>
        <v/>
      </c>
    </row>
    <row r="236" spans="8:19" ht="12.75" customHeight="1" x14ac:dyDescent="0.2">
      <c r="H236" s="52" t="e">
        <f t="shared" si="31"/>
        <v>#VALUE!</v>
      </c>
      <c r="I236" s="37" t="str">
        <f t="shared" si="38"/>
        <v/>
      </c>
      <c r="J236" s="38" t="str">
        <f t="shared" si="39"/>
        <v/>
      </c>
      <c r="K236" s="53">
        <f t="shared" si="32"/>
        <v>0</v>
      </c>
      <c r="L236" s="39" t="str">
        <f t="shared" si="33"/>
        <v/>
      </c>
      <c r="M236" s="40" t="str">
        <f t="shared" si="30"/>
        <v/>
      </c>
      <c r="N236" s="40" t="str">
        <f t="shared" si="34"/>
        <v/>
      </c>
      <c r="O236" s="40" t="str">
        <f t="shared" si="35"/>
        <v/>
      </c>
      <c r="P236" s="40" t="str">
        <f t="shared" si="36"/>
        <v/>
      </c>
      <c r="S236" s="9" t="str">
        <f t="shared" si="37"/>
        <v/>
      </c>
    </row>
    <row r="237" spans="8:19" ht="12.75" customHeight="1" x14ac:dyDescent="0.2">
      <c r="H237" s="52" t="e">
        <f t="shared" si="31"/>
        <v>#VALUE!</v>
      </c>
      <c r="I237" s="37" t="str">
        <f t="shared" si="38"/>
        <v/>
      </c>
      <c r="J237" s="38" t="str">
        <f t="shared" si="39"/>
        <v/>
      </c>
      <c r="K237" s="53">
        <f t="shared" si="32"/>
        <v>0</v>
      </c>
      <c r="L237" s="39" t="str">
        <f t="shared" si="33"/>
        <v/>
      </c>
      <c r="M237" s="40" t="str">
        <f t="shared" si="30"/>
        <v/>
      </c>
      <c r="N237" s="40" t="str">
        <f t="shared" si="34"/>
        <v/>
      </c>
      <c r="O237" s="40" t="str">
        <f t="shared" si="35"/>
        <v/>
      </c>
      <c r="P237" s="40" t="str">
        <f t="shared" si="36"/>
        <v/>
      </c>
      <c r="S237" s="9" t="str">
        <f t="shared" si="37"/>
        <v/>
      </c>
    </row>
    <row r="238" spans="8:19" ht="12.75" customHeight="1" x14ac:dyDescent="0.2">
      <c r="H238" s="52" t="e">
        <f t="shared" si="31"/>
        <v>#VALUE!</v>
      </c>
      <c r="I238" s="37" t="str">
        <f t="shared" si="38"/>
        <v/>
      </c>
      <c r="J238" s="38" t="str">
        <f t="shared" si="39"/>
        <v/>
      </c>
      <c r="K238" s="53">
        <f t="shared" si="32"/>
        <v>0</v>
      </c>
      <c r="L238" s="39" t="str">
        <f t="shared" si="33"/>
        <v/>
      </c>
      <c r="M238" s="40" t="str">
        <f t="shared" si="30"/>
        <v/>
      </c>
      <c r="N238" s="40" t="str">
        <f t="shared" si="34"/>
        <v/>
      </c>
      <c r="O238" s="40" t="str">
        <f t="shared" si="35"/>
        <v/>
      </c>
      <c r="P238" s="40" t="str">
        <f t="shared" si="36"/>
        <v/>
      </c>
      <c r="S238" s="9" t="str">
        <f t="shared" si="37"/>
        <v/>
      </c>
    </row>
    <row r="239" spans="8:19" ht="12.75" customHeight="1" x14ac:dyDescent="0.2">
      <c r="H239" s="52" t="e">
        <f t="shared" si="31"/>
        <v>#VALUE!</v>
      </c>
      <c r="I239" s="37" t="str">
        <f t="shared" si="38"/>
        <v/>
      </c>
      <c r="J239" s="38" t="str">
        <f t="shared" si="39"/>
        <v/>
      </c>
      <c r="K239" s="53">
        <f t="shared" si="32"/>
        <v>0</v>
      </c>
      <c r="L239" s="39" t="str">
        <f t="shared" si="33"/>
        <v/>
      </c>
      <c r="M239" s="40" t="str">
        <f t="shared" si="30"/>
        <v/>
      </c>
      <c r="N239" s="40" t="str">
        <f t="shared" si="34"/>
        <v/>
      </c>
      <c r="O239" s="40" t="str">
        <f t="shared" si="35"/>
        <v/>
      </c>
      <c r="P239" s="40" t="str">
        <f t="shared" si="36"/>
        <v/>
      </c>
      <c r="S239" s="9" t="str">
        <f t="shared" si="37"/>
        <v/>
      </c>
    </row>
    <row r="240" spans="8:19" ht="12.75" customHeight="1" x14ac:dyDescent="0.2">
      <c r="H240" s="52" t="e">
        <f t="shared" si="31"/>
        <v>#VALUE!</v>
      </c>
      <c r="I240" s="37" t="str">
        <f t="shared" si="38"/>
        <v/>
      </c>
      <c r="J240" s="38" t="str">
        <f t="shared" si="39"/>
        <v/>
      </c>
      <c r="K240" s="53">
        <f t="shared" si="32"/>
        <v>0</v>
      </c>
      <c r="L240" s="39" t="str">
        <f t="shared" si="33"/>
        <v/>
      </c>
      <c r="M240" s="40" t="str">
        <f t="shared" si="30"/>
        <v/>
      </c>
      <c r="N240" s="40" t="str">
        <f t="shared" si="34"/>
        <v/>
      </c>
      <c r="O240" s="40" t="str">
        <f t="shared" si="35"/>
        <v/>
      </c>
      <c r="P240" s="40" t="str">
        <f t="shared" si="36"/>
        <v/>
      </c>
      <c r="S240" s="9" t="str">
        <f t="shared" si="37"/>
        <v/>
      </c>
    </row>
    <row r="241" spans="8:19" ht="12.75" customHeight="1" x14ac:dyDescent="0.2">
      <c r="H241" s="52" t="e">
        <f t="shared" si="31"/>
        <v>#VALUE!</v>
      </c>
      <c r="I241" s="37" t="str">
        <f t="shared" si="38"/>
        <v/>
      </c>
      <c r="J241" s="38" t="str">
        <f t="shared" si="39"/>
        <v/>
      </c>
      <c r="K241" s="53">
        <f t="shared" si="32"/>
        <v>0</v>
      </c>
      <c r="L241" s="39" t="str">
        <f t="shared" si="33"/>
        <v/>
      </c>
      <c r="M241" s="40" t="str">
        <f t="shared" si="30"/>
        <v/>
      </c>
      <c r="N241" s="40" t="str">
        <f t="shared" si="34"/>
        <v/>
      </c>
      <c r="O241" s="40" t="str">
        <f t="shared" si="35"/>
        <v/>
      </c>
      <c r="P241" s="40" t="str">
        <f t="shared" si="36"/>
        <v/>
      </c>
      <c r="S241" s="9" t="str">
        <f t="shared" si="37"/>
        <v/>
      </c>
    </row>
    <row r="242" spans="8:19" ht="12.75" customHeight="1" x14ac:dyDescent="0.2">
      <c r="H242" s="52" t="e">
        <f t="shared" si="31"/>
        <v>#VALUE!</v>
      </c>
      <c r="I242" s="37" t="str">
        <f t="shared" si="38"/>
        <v/>
      </c>
      <c r="J242" s="38" t="str">
        <f t="shared" si="39"/>
        <v/>
      </c>
      <c r="K242" s="53">
        <f t="shared" si="32"/>
        <v>0</v>
      </c>
      <c r="L242" s="39" t="str">
        <f t="shared" si="33"/>
        <v/>
      </c>
      <c r="M242" s="40" t="str">
        <f t="shared" si="30"/>
        <v/>
      </c>
      <c r="N242" s="40" t="str">
        <f t="shared" si="34"/>
        <v/>
      </c>
      <c r="O242" s="40" t="str">
        <f t="shared" si="35"/>
        <v/>
      </c>
      <c r="P242" s="40" t="str">
        <f t="shared" si="36"/>
        <v/>
      </c>
      <c r="S242" s="9" t="str">
        <f t="shared" si="37"/>
        <v/>
      </c>
    </row>
    <row r="243" spans="8:19" ht="12.75" customHeight="1" x14ac:dyDescent="0.2">
      <c r="H243" s="52" t="e">
        <f t="shared" si="31"/>
        <v>#VALUE!</v>
      </c>
      <c r="I243" s="37" t="str">
        <f t="shared" si="38"/>
        <v/>
      </c>
      <c r="J243" s="38" t="str">
        <f t="shared" si="39"/>
        <v/>
      </c>
      <c r="K243" s="53">
        <f t="shared" si="32"/>
        <v>0</v>
      </c>
      <c r="L243" s="39" t="str">
        <f t="shared" si="33"/>
        <v/>
      </c>
      <c r="M243" s="40" t="str">
        <f t="shared" si="30"/>
        <v/>
      </c>
      <c r="N243" s="40" t="str">
        <f t="shared" si="34"/>
        <v/>
      </c>
      <c r="O243" s="40" t="str">
        <f t="shared" si="35"/>
        <v/>
      </c>
      <c r="P243" s="40" t="str">
        <f t="shared" si="36"/>
        <v/>
      </c>
      <c r="S243" s="9" t="str">
        <f t="shared" si="37"/>
        <v/>
      </c>
    </row>
    <row r="244" spans="8:19" ht="12.75" customHeight="1" x14ac:dyDescent="0.2">
      <c r="H244" s="52" t="e">
        <f t="shared" si="31"/>
        <v>#VALUE!</v>
      </c>
      <c r="I244" s="37" t="str">
        <f t="shared" si="38"/>
        <v/>
      </c>
      <c r="J244" s="38" t="str">
        <f t="shared" si="39"/>
        <v/>
      </c>
      <c r="K244" s="53">
        <f t="shared" si="32"/>
        <v>0</v>
      </c>
      <c r="L244" s="39" t="str">
        <f t="shared" si="33"/>
        <v/>
      </c>
      <c r="M244" s="40" t="str">
        <f t="shared" si="30"/>
        <v/>
      </c>
      <c r="N244" s="40" t="str">
        <f t="shared" si="34"/>
        <v/>
      </c>
      <c r="O244" s="40" t="str">
        <f t="shared" si="35"/>
        <v/>
      </c>
      <c r="P244" s="40" t="str">
        <f t="shared" si="36"/>
        <v/>
      </c>
      <c r="S244" s="9" t="str">
        <f t="shared" si="37"/>
        <v/>
      </c>
    </row>
    <row r="245" spans="8:19" ht="12.75" customHeight="1" x14ac:dyDescent="0.2">
      <c r="H245" s="52" t="e">
        <f t="shared" si="31"/>
        <v>#VALUE!</v>
      </c>
      <c r="I245" s="37" t="str">
        <f t="shared" si="38"/>
        <v/>
      </c>
      <c r="J245" s="38" t="str">
        <f t="shared" si="39"/>
        <v/>
      </c>
      <c r="K245" s="53">
        <f t="shared" si="32"/>
        <v>0</v>
      </c>
      <c r="L245" s="39" t="str">
        <f t="shared" si="33"/>
        <v/>
      </c>
      <c r="M245" s="40" t="str">
        <f t="shared" si="30"/>
        <v/>
      </c>
      <c r="N245" s="40" t="str">
        <f t="shared" si="34"/>
        <v/>
      </c>
      <c r="O245" s="40" t="str">
        <f t="shared" si="35"/>
        <v/>
      </c>
      <c r="P245" s="40" t="str">
        <f t="shared" si="36"/>
        <v/>
      </c>
      <c r="S245" s="9" t="str">
        <f t="shared" si="37"/>
        <v/>
      </c>
    </row>
    <row r="246" spans="8:19" ht="12.75" customHeight="1" x14ac:dyDescent="0.2">
      <c r="H246" s="52" t="e">
        <f t="shared" si="31"/>
        <v>#VALUE!</v>
      </c>
      <c r="I246" s="37" t="str">
        <f t="shared" si="38"/>
        <v/>
      </c>
      <c r="J246" s="38" t="str">
        <f t="shared" si="39"/>
        <v/>
      </c>
      <c r="K246" s="53">
        <f t="shared" si="32"/>
        <v>0</v>
      </c>
      <c r="L246" s="39" t="str">
        <f t="shared" si="33"/>
        <v/>
      </c>
      <c r="M246" s="40" t="str">
        <f t="shared" si="30"/>
        <v/>
      </c>
      <c r="N246" s="40" t="str">
        <f t="shared" si="34"/>
        <v/>
      </c>
      <c r="O246" s="40" t="str">
        <f t="shared" si="35"/>
        <v/>
      </c>
      <c r="P246" s="40" t="str">
        <f t="shared" si="36"/>
        <v/>
      </c>
      <c r="S246" s="9" t="str">
        <f t="shared" si="37"/>
        <v/>
      </c>
    </row>
    <row r="247" spans="8:19" ht="12.75" customHeight="1" x14ac:dyDescent="0.2">
      <c r="H247" s="52" t="e">
        <f t="shared" si="31"/>
        <v>#VALUE!</v>
      </c>
      <c r="I247" s="37" t="str">
        <f t="shared" si="38"/>
        <v/>
      </c>
      <c r="J247" s="38" t="str">
        <f t="shared" si="39"/>
        <v/>
      </c>
      <c r="K247" s="53">
        <f t="shared" si="32"/>
        <v>0</v>
      </c>
      <c r="L247" s="39" t="str">
        <f t="shared" si="33"/>
        <v/>
      </c>
      <c r="M247" s="40" t="str">
        <f t="shared" si="30"/>
        <v/>
      </c>
      <c r="N247" s="40" t="str">
        <f t="shared" si="34"/>
        <v/>
      </c>
      <c r="O247" s="40" t="str">
        <f t="shared" si="35"/>
        <v/>
      </c>
      <c r="P247" s="40" t="str">
        <f t="shared" si="36"/>
        <v/>
      </c>
      <c r="S247" s="9" t="str">
        <f t="shared" si="37"/>
        <v/>
      </c>
    </row>
    <row r="248" spans="8:19" ht="12.75" customHeight="1" x14ac:dyDescent="0.2">
      <c r="H248" s="52" t="e">
        <f t="shared" si="31"/>
        <v>#VALUE!</v>
      </c>
      <c r="I248" s="37" t="str">
        <f t="shared" si="38"/>
        <v/>
      </c>
      <c r="J248" s="38" t="str">
        <f t="shared" si="39"/>
        <v/>
      </c>
      <c r="K248" s="53">
        <f t="shared" si="32"/>
        <v>0</v>
      </c>
      <c r="L248" s="39" t="str">
        <f t="shared" si="33"/>
        <v/>
      </c>
      <c r="M248" s="40" t="str">
        <f t="shared" si="30"/>
        <v/>
      </c>
      <c r="N248" s="40" t="str">
        <f t="shared" si="34"/>
        <v/>
      </c>
      <c r="O248" s="40" t="str">
        <f t="shared" si="35"/>
        <v/>
      </c>
      <c r="P248" s="40" t="str">
        <f t="shared" si="36"/>
        <v/>
      </c>
      <c r="S248" s="9" t="str">
        <f t="shared" si="37"/>
        <v/>
      </c>
    </row>
    <row r="249" spans="8:19" ht="12.75" customHeight="1" x14ac:dyDescent="0.2">
      <c r="H249" s="52" t="e">
        <f t="shared" si="31"/>
        <v>#VALUE!</v>
      </c>
      <c r="I249" s="37" t="str">
        <f t="shared" si="38"/>
        <v/>
      </c>
      <c r="J249" s="38" t="str">
        <f t="shared" si="39"/>
        <v/>
      </c>
      <c r="K249" s="53">
        <f t="shared" si="32"/>
        <v>0</v>
      </c>
      <c r="L249" s="39" t="str">
        <f t="shared" si="33"/>
        <v/>
      </c>
      <c r="M249" s="40" t="str">
        <f t="shared" si="30"/>
        <v/>
      </c>
      <c r="N249" s="40" t="str">
        <f t="shared" si="34"/>
        <v/>
      </c>
      <c r="O249" s="40" t="str">
        <f t="shared" si="35"/>
        <v/>
      </c>
      <c r="P249" s="40" t="str">
        <f t="shared" si="36"/>
        <v/>
      </c>
      <c r="S249" s="9" t="str">
        <f t="shared" si="37"/>
        <v/>
      </c>
    </row>
    <row r="250" spans="8:19" ht="12.75" customHeight="1" x14ac:dyDescent="0.2">
      <c r="H250" s="52" t="e">
        <f t="shared" si="31"/>
        <v>#VALUE!</v>
      </c>
      <c r="I250" s="37" t="str">
        <f t="shared" si="38"/>
        <v/>
      </c>
      <c r="J250" s="38" t="str">
        <f t="shared" si="39"/>
        <v/>
      </c>
      <c r="K250" s="53">
        <f t="shared" si="32"/>
        <v>0</v>
      </c>
      <c r="L250" s="39" t="str">
        <f t="shared" si="33"/>
        <v/>
      </c>
      <c r="M250" s="40" t="str">
        <f t="shared" si="30"/>
        <v/>
      </c>
      <c r="N250" s="40" t="str">
        <f t="shared" si="34"/>
        <v/>
      </c>
      <c r="O250" s="40" t="str">
        <f t="shared" si="35"/>
        <v/>
      </c>
      <c r="P250" s="40" t="str">
        <f t="shared" si="36"/>
        <v/>
      </c>
      <c r="S250" s="9" t="str">
        <f t="shared" si="37"/>
        <v/>
      </c>
    </row>
    <row r="251" spans="8:19" ht="12.75" customHeight="1" x14ac:dyDescent="0.2">
      <c r="H251" s="52" t="e">
        <f t="shared" si="31"/>
        <v>#VALUE!</v>
      </c>
      <c r="I251" s="37" t="str">
        <f t="shared" si="38"/>
        <v/>
      </c>
      <c r="J251" s="38" t="str">
        <f t="shared" si="39"/>
        <v/>
      </c>
      <c r="K251" s="53">
        <f t="shared" si="32"/>
        <v>0</v>
      </c>
      <c r="L251" s="39" t="str">
        <f t="shared" si="33"/>
        <v/>
      </c>
      <c r="M251" s="40" t="str">
        <f t="shared" si="30"/>
        <v/>
      </c>
      <c r="N251" s="40" t="str">
        <f t="shared" si="34"/>
        <v/>
      </c>
      <c r="O251" s="40" t="str">
        <f t="shared" si="35"/>
        <v/>
      </c>
      <c r="P251" s="40" t="str">
        <f t="shared" si="36"/>
        <v/>
      </c>
      <c r="S251" s="9" t="str">
        <f t="shared" si="37"/>
        <v/>
      </c>
    </row>
    <row r="252" spans="8:19" ht="12.75" customHeight="1" x14ac:dyDescent="0.2">
      <c r="H252" s="52" t="e">
        <f t="shared" si="31"/>
        <v>#VALUE!</v>
      </c>
      <c r="I252" s="37" t="str">
        <f t="shared" si="38"/>
        <v/>
      </c>
      <c r="J252" s="38" t="str">
        <f t="shared" si="39"/>
        <v/>
      </c>
      <c r="K252" s="53">
        <f t="shared" si="32"/>
        <v>0</v>
      </c>
      <c r="L252" s="39" t="str">
        <f t="shared" si="33"/>
        <v/>
      </c>
      <c r="M252" s="40" t="str">
        <f t="shared" si="30"/>
        <v/>
      </c>
      <c r="N252" s="40" t="str">
        <f t="shared" si="34"/>
        <v/>
      </c>
      <c r="O252" s="40" t="str">
        <f t="shared" si="35"/>
        <v/>
      </c>
      <c r="P252" s="40" t="str">
        <f t="shared" si="36"/>
        <v/>
      </c>
      <c r="S252" s="9" t="str">
        <f t="shared" si="37"/>
        <v/>
      </c>
    </row>
    <row r="253" spans="8:19" ht="12.75" customHeight="1" x14ac:dyDescent="0.2">
      <c r="H253" s="52" t="e">
        <f t="shared" si="31"/>
        <v>#VALUE!</v>
      </c>
      <c r="I253" s="37" t="str">
        <f t="shared" si="38"/>
        <v/>
      </c>
      <c r="J253" s="38" t="str">
        <f t="shared" si="39"/>
        <v/>
      </c>
      <c r="K253" s="53">
        <f t="shared" si="32"/>
        <v>0</v>
      </c>
      <c r="L253" s="39" t="str">
        <f t="shared" si="33"/>
        <v/>
      </c>
      <c r="M253" s="40" t="str">
        <f t="shared" si="30"/>
        <v/>
      </c>
      <c r="N253" s="40" t="str">
        <f t="shared" si="34"/>
        <v/>
      </c>
      <c r="O253" s="40" t="str">
        <f t="shared" si="35"/>
        <v/>
      </c>
      <c r="P253" s="40" t="str">
        <f t="shared" si="36"/>
        <v/>
      </c>
      <c r="S253" s="9" t="str">
        <f t="shared" si="37"/>
        <v/>
      </c>
    </row>
    <row r="254" spans="8:19" ht="12.75" customHeight="1" x14ac:dyDescent="0.2">
      <c r="H254" s="52" t="e">
        <f t="shared" si="31"/>
        <v>#VALUE!</v>
      </c>
      <c r="I254" s="37" t="str">
        <f t="shared" si="38"/>
        <v/>
      </c>
      <c r="J254" s="38" t="str">
        <f t="shared" si="39"/>
        <v/>
      </c>
      <c r="K254" s="53">
        <f t="shared" si="32"/>
        <v>0</v>
      </c>
      <c r="L254" s="39" t="str">
        <f t="shared" si="33"/>
        <v/>
      </c>
      <c r="M254" s="40" t="str">
        <f t="shared" si="30"/>
        <v/>
      </c>
      <c r="N254" s="40" t="str">
        <f t="shared" si="34"/>
        <v/>
      </c>
      <c r="O254" s="40" t="str">
        <f t="shared" si="35"/>
        <v/>
      </c>
      <c r="P254" s="40" t="str">
        <f t="shared" si="36"/>
        <v/>
      </c>
      <c r="S254" s="9" t="str">
        <f t="shared" si="37"/>
        <v/>
      </c>
    </row>
    <row r="255" spans="8:19" ht="12.75" customHeight="1" x14ac:dyDescent="0.2">
      <c r="H255" s="52" t="e">
        <f t="shared" si="31"/>
        <v>#VALUE!</v>
      </c>
      <c r="I255" s="37" t="str">
        <f t="shared" si="38"/>
        <v/>
      </c>
      <c r="J255" s="38" t="str">
        <f t="shared" si="39"/>
        <v/>
      </c>
      <c r="K255" s="53">
        <f t="shared" si="32"/>
        <v>0</v>
      </c>
      <c r="L255" s="39" t="str">
        <f t="shared" si="33"/>
        <v/>
      </c>
      <c r="M255" s="40" t="str">
        <f t="shared" si="30"/>
        <v/>
      </c>
      <c r="N255" s="40" t="str">
        <f t="shared" si="34"/>
        <v/>
      </c>
      <c r="O255" s="40" t="str">
        <f t="shared" si="35"/>
        <v/>
      </c>
      <c r="P255" s="40" t="str">
        <f t="shared" si="36"/>
        <v/>
      </c>
      <c r="S255" s="9" t="str">
        <f t="shared" si="37"/>
        <v/>
      </c>
    </row>
    <row r="256" spans="8:19" ht="12.75" customHeight="1" x14ac:dyDescent="0.2">
      <c r="H256" s="52" t="e">
        <f t="shared" si="31"/>
        <v>#VALUE!</v>
      </c>
      <c r="I256" s="37" t="str">
        <f t="shared" si="38"/>
        <v/>
      </c>
      <c r="J256" s="38" t="str">
        <f t="shared" si="39"/>
        <v/>
      </c>
      <c r="K256" s="53">
        <f t="shared" si="32"/>
        <v>0</v>
      </c>
      <c r="L256" s="39" t="str">
        <f t="shared" si="33"/>
        <v/>
      </c>
      <c r="M256" s="40" t="str">
        <f t="shared" si="30"/>
        <v/>
      </c>
      <c r="N256" s="40" t="str">
        <f t="shared" si="34"/>
        <v/>
      </c>
      <c r="O256" s="40" t="str">
        <f t="shared" si="35"/>
        <v/>
      </c>
      <c r="P256" s="40" t="str">
        <f t="shared" si="36"/>
        <v/>
      </c>
      <c r="S256" s="9" t="str">
        <f t="shared" si="37"/>
        <v/>
      </c>
    </row>
    <row r="257" spans="8:19" ht="12.75" customHeight="1" x14ac:dyDescent="0.2">
      <c r="H257" s="52" t="e">
        <f t="shared" si="31"/>
        <v>#VALUE!</v>
      </c>
      <c r="I257" s="37" t="str">
        <f t="shared" si="38"/>
        <v/>
      </c>
      <c r="J257" s="38" t="str">
        <f t="shared" si="39"/>
        <v/>
      </c>
      <c r="K257" s="53">
        <f t="shared" si="32"/>
        <v>0</v>
      </c>
      <c r="L257" s="39" t="str">
        <f t="shared" si="33"/>
        <v/>
      </c>
      <c r="M257" s="40" t="str">
        <f t="shared" si="30"/>
        <v/>
      </c>
      <c r="N257" s="40" t="str">
        <f t="shared" si="34"/>
        <v/>
      </c>
      <c r="O257" s="40" t="str">
        <f t="shared" si="35"/>
        <v/>
      </c>
      <c r="P257" s="40" t="str">
        <f t="shared" si="36"/>
        <v/>
      </c>
      <c r="S257" s="9" t="str">
        <f t="shared" si="37"/>
        <v/>
      </c>
    </row>
    <row r="258" spans="8:19" ht="12.75" customHeight="1" x14ac:dyDescent="0.2">
      <c r="H258" s="52" t="e">
        <f t="shared" si="31"/>
        <v>#VALUE!</v>
      </c>
      <c r="I258" s="37" t="str">
        <f t="shared" si="38"/>
        <v/>
      </c>
      <c r="J258" s="38" t="str">
        <f t="shared" si="39"/>
        <v/>
      </c>
      <c r="K258" s="53">
        <f t="shared" si="32"/>
        <v>0</v>
      </c>
      <c r="L258" s="39" t="str">
        <f t="shared" si="33"/>
        <v/>
      </c>
      <c r="M258" s="40" t="str">
        <f t="shared" si="30"/>
        <v/>
      </c>
      <c r="N258" s="40" t="str">
        <f t="shared" si="34"/>
        <v/>
      </c>
      <c r="O258" s="40" t="str">
        <f t="shared" si="35"/>
        <v/>
      </c>
      <c r="P258" s="40" t="str">
        <f t="shared" si="36"/>
        <v/>
      </c>
      <c r="S258" s="9" t="str">
        <f t="shared" si="37"/>
        <v/>
      </c>
    </row>
    <row r="259" spans="8:19" ht="12.75" customHeight="1" x14ac:dyDescent="0.2">
      <c r="I259" s="37" t="str">
        <f t="shared" si="38"/>
        <v/>
      </c>
      <c r="J259" s="38" t="str">
        <f t="shared" si="39"/>
        <v/>
      </c>
      <c r="K259" s="53">
        <f t="shared" si="32"/>
        <v>0</v>
      </c>
      <c r="L259" s="39" t="str">
        <f t="shared" si="33"/>
        <v/>
      </c>
      <c r="M259" s="40" t="str">
        <f t="shared" si="30"/>
        <v/>
      </c>
      <c r="N259" s="40" t="str">
        <f t="shared" si="34"/>
        <v/>
      </c>
      <c r="O259" s="40" t="str">
        <f t="shared" si="35"/>
        <v/>
      </c>
      <c r="P259" s="40" t="str">
        <f t="shared" si="36"/>
        <v/>
      </c>
      <c r="S259" s="9" t="str">
        <f t="shared" si="37"/>
        <v/>
      </c>
    </row>
    <row r="260" spans="8:19" ht="12.75" customHeight="1" x14ac:dyDescent="0.2">
      <c r="I260" s="37" t="str">
        <f t="shared" si="38"/>
        <v/>
      </c>
      <c r="J260" s="38" t="str">
        <f t="shared" si="39"/>
        <v/>
      </c>
      <c r="K260" s="53">
        <f t="shared" si="32"/>
        <v>0</v>
      </c>
      <c r="L260" s="39" t="str">
        <f t="shared" si="33"/>
        <v/>
      </c>
      <c r="M260" s="40" t="str">
        <f t="shared" si="30"/>
        <v/>
      </c>
      <c r="N260" s="40" t="str">
        <f t="shared" si="34"/>
        <v/>
      </c>
      <c r="O260" s="40" t="str">
        <f t="shared" si="35"/>
        <v/>
      </c>
      <c r="P260" s="40" t="str">
        <f t="shared" si="36"/>
        <v/>
      </c>
      <c r="S260" s="9" t="str">
        <f t="shared" si="37"/>
        <v/>
      </c>
    </row>
    <row r="261" spans="8:19" ht="12.75" customHeight="1" x14ac:dyDescent="0.2">
      <c r="I261" s="37" t="str">
        <f t="shared" si="38"/>
        <v/>
      </c>
      <c r="J261" s="38" t="str">
        <f t="shared" si="39"/>
        <v/>
      </c>
      <c r="K261" s="53">
        <f t="shared" si="32"/>
        <v>0</v>
      </c>
      <c r="L261" s="39" t="str">
        <f t="shared" si="33"/>
        <v/>
      </c>
      <c r="M261" s="40" t="str">
        <f t="shared" si="30"/>
        <v/>
      </c>
      <c r="N261" s="40" t="str">
        <f t="shared" si="34"/>
        <v/>
      </c>
      <c r="O261" s="40" t="str">
        <f t="shared" si="35"/>
        <v/>
      </c>
      <c r="P261" s="40" t="str">
        <f t="shared" si="36"/>
        <v/>
      </c>
      <c r="S261" s="9" t="str">
        <f t="shared" si="37"/>
        <v/>
      </c>
    </row>
    <row r="262" spans="8:19" ht="12.75" customHeight="1" x14ac:dyDescent="0.2">
      <c r="I262" s="37" t="str">
        <f t="shared" si="38"/>
        <v/>
      </c>
      <c r="J262" s="38" t="str">
        <f t="shared" si="39"/>
        <v/>
      </c>
      <c r="K262" s="53">
        <f t="shared" si="32"/>
        <v>0</v>
      </c>
      <c r="L262" s="39" t="str">
        <f t="shared" si="33"/>
        <v/>
      </c>
      <c r="M262" s="40" t="str">
        <f t="shared" si="30"/>
        <v/>
      </c>
      <c r="N262" s="40" t="str">
        <f t="shared" si="34"/>
        <v/>
      </c>
      <c r="O262" s="40" t="str">
        <f t="shared" si="35"/>
        <v/>
      </c>
      <c r="P262" s="40" t="str">
        <f t="shared" si="36"/>
        <v/>
      </c>
      <c r="S262" s="9" t="str">
        <f t="shared" si="37"/>
        <v/>
      </c>
    </row>
    <row r="263" spans="8:19" ht="12.75" customHeight="1" x14ac:dyDescent="0.2">
      <c r="I263" s="37" t="str">
        <f t="shared" si="38"/>
        <v/>
      </c>
      <c r="J263" s="38" t="str">
        <f t="shared" si="39"/>
        <v/>
      </c>
      <c r="K263" s="53">
        <f t="shared" si="32"/>
        <v>0</v>
      </c>
      <c r="L263" s="39" t="str">
        <f t="shared" si="33"/>
        <v/>
      </c>
      <c r="M263" s="40" t="str">
        <f t="shared" si="30"/>
        <v/>
      </c>
      <c r="N263" s="40" t="str">
        <f t="shared" si="34"/>
        <v/>
      </c>
      <c r="O263" s="40" t="str">
        <f t="shared" si="35"/>
        <v/>
      </c>
      <c r="P263" s="40" t="str">
        <f t="shared" si="36"/>
        <v/>
      </c>
      <c r="S263" s="9" t="str">
        <f t="shared" si="37"/>
        <v/>
      </c>
    </row>
    <row r="264" spans="8:19" ht="12.75" customHeight="1" x14ac:dyDescent="0.2">
      <c r="I264" s="37" t="str">
        <f t="shared" si="38"/>
        <v/>
      </c>
      <c r="J264" s="38" t="str">
        <f t="shared" si="39"/>
        <v/>
      </c>
      <c r="K264" s="53">
        <f t="shared" si="32"/>
        <v>0</v>
      </c>
      <c r="L264" s="39" t="str">
        <f t="shared" si="33"/>
        <v/>
      </c>
      <c r="M264" s="40" t="str">
        <f t="shared" si="30"/>
        <v/>
      </c>
      <c r="N264" s="40" t="str">
        <f t="shared" si="34"/>
        <v/>
      </c>
      <c r="O264" s="40" t="str">
        <f t="shared" si="35"/>
        <v/>
      </c>
      <c r="P264" s="40" t="str">
        <f t="shared" si="36"/>
        <v/>
      </c>
      <c r="S264" s="9" t="str">
        <f t="shared" si="37"/>
        <v/>
      </c>
    </row>
    <row r="265" spans="8:19" ht="12.75" customHeight="1" x14ac:dyDescent="0.2">
      <c r="I265" s="37" t="str">
        <f t="shared" si="38"/>
        <v/>
      </c>
      <c r="J265" s="38" t="str">
        <f t="shared" si="39"/>
        <v/>
      </c>
      <c r="K265" s="53">
        <f t="shared" si="32"/>
        <v>0</v>
      </c>
      <c r="L265" s="39" t="str">
        <f t="shared" si="33"/>
        <v/>
      </c>
      <c r="M265" s="40" t="str">
        <f t="shared" si="30"/>
        <v/>
      </c>
      <c r="N265" s="40" t="str">
        <f t="shared" si="34"/>
        <v/>
      </c>
      <c r="O265" s="40" t="str">
        <f t="shared" si="35"/>
        <v/>
      </c>
      <c r="P265" s="40" t="str">
        <f t="shared" si="36"/>
        <v/>
      </c>
      <c r="S265" s="9" t="str">
        <f t="shared" si="37"/>
        <v/>
      </c>
    </row>
    <row r="266" spans="8:19" ht="12.75" customHeight="1" x14ac:dyDescent="0.2">
      <c r="I266" s="37" t="str">
        <f t="shared" si="38"/>
        <v/>
      </c>
      <c r="J266" s="38" t="str">
        <f t="shared" si="39"/>
        <v/>
      </c>
      <c r="K266" s="53">
        <f t="shared" si="32"/>
        <v>0</v>
      </c>
      <c r="L266" s="39" t="str">
        <f t="shared" si="33"/>
        <v/>
      </c>
      <c r="M266" s="40" t="str">
        <f t="shared" si="30"/>
        <v/>
      </c>
      <c r="N266" s="40" t="str">
        <f t="shared" si="34"/>
        <v/>
      </c>
      <c r="O266" s="40" t="str">
        <f t="shared" si="35"/>
        <v/>
      </c>
      <c r="P266" s="40" t="str">
        <f t="shared" si="36"/>
        <v/>
      </c>
      <c r="S266" s="9" t="str">
        <f t="shared" si="37"/>
        <v/>
      </c>
    </row>
    <row r="267" spans="8:19" ht="12.75" customHeight="1" x14ac:dyDescent="0.2">
      <c r="I267" s="37" t="str">
        <f t="shared" si="38"/>
        <v/>
      </c>
      <c r="J267" s="38" t="str">
        <f t="shared" si="39"/>
        <v/>
      </c>
      <c r="K267" s="53">
        <f t="shared" si="32"/>
        <v>0</v>
      </c>
      <c r="L267" s="39" t="str">
        <f t="shared" si="33"/>
        <v/>
      </c>
      <c r="M267" s="40" t="str">
        <f t="shared" si="30"/>
        <v/>
      </c>
      <c r="N267" s="40" t="str">
        <f t="shared" si="34"/>
        <v/>
      </c>
      <c r="O267" s="40" t="str">
        <f t="shared" si="35"/>
        <v/>
      </c>
      <c r="P267" s="40" t="str">
        <f t="shared" si="36"/>
        <v/>
      </c>
      <c r="S267" s="9" t="str">
        <f t="shared" si="37"/>
        <v/>
      </c>
    </row>
    <row r="268" spans="8:19" ht="12.75" customHeight="1" x14ac:dyDescent="0.2">
      <c r="I268" s="37" t="str">
        <f t="shared" si="38"/>
        <v/>
      </c>
      <c r="J268" s="38" t="str">
        <f t="shared" si="39"/>
        <v/>
      </c>
      <c r="K268" s="53">
        <f t="shared" si="32"/>
        <v>0</v>
      </c>
      <c r="L268" s="39" t="str">
        <f t="shared" si="33"/>
        <v/>
      </c>
      <c r="M268" s="40" t="str">
        <f t="shared" si="30"/>
        <v/>
      </c>
      <c r="N268" s="40" t="str">
        <f t="shared" si="34"/>
        <v/>
      </c>
      <c r="O268" s="40" t="str">
        <f t="shared" si="35"/>
        <v/>
      </c>
      <c r="P268" s="40" t="str">
        <f t="shared" si="36"/>
        <v/>
      </c>
      <c r="S268" s="9" t="str">
        <f t="shared" si="37"/>
        <v/>
      </c>
    </row>
    <row r="269" spans="8:19" ht="12.75" customHeight="1" x14ac:dyDescent="0.2">
      <c r="I269" s="37" t="str">
        <f t="shared" si="38"/>
        <v/>
      </c>
      <c r="J269" s="38" t="str">
        <f t="shared" si="39"/>
        <v/>
      </c>
      <c r="K269" s="53">
        <f t="shared" si="32"/>
        <v>0</v>
      </c>
      <c r="L269" s="39" t="str">
        <f t="shared" si="33"/>
        <v/>
      </c>
      <c r="M269" s="40" t="str">
        <f t="shared" si="30"/>
        <v/>
      </c>
      <c r="N269" s="40" t="str">
        <f t="shared" si="34"/>
        <v/>
      </c>
      <c r="O269" s="40" t="str">
        <f t="shared" si="35"/>
        <v/>
      </c>
      <c r="P269" s="40" t="str">
        <f t="shared" si="36"/>
        <v/>
      </c>
      <c r="S269" s="9" t="str">
        <f t="shared" si="37"/>
        <v/>
      </c>
    </row>
    <row r="270" spans="8:19" ht="12.75" customHeight="1" x14ac:dyDescent="0.2">
      <c r="I270" s="37" t="str">
        <f t="shared" si="38"/>
        <v/>
      </c>
      <c r="J270" s="38" t="str">
        <f t="shared" si="39"/>
        <v/>
      </c>
      <c r="K270" s="53">
        <f t="shared" si="32"/>
        <v>0</v>
      </c>
      <c r="L270" s="39" t="str">
        <f t="shared" si="33"/>
        <v/>
      </c>
      <c r="M270" s="40" t="str">
        <f t="shared" si="30"/>
        <v/>
      </c>
      <c r="N270" s="40" t="str">
        <f t="shared" si="34"/>
        <v/>
      </c>
      <c r="O270" s="40" t="str">
        <f t="shared" si="35"/>
        <v/>
      </c>
      <c r="P270" s="40" t="str">
        <f t="shared" si="36"/>
        <v/>
      </c>
      <c r="S270" s="9" t="str">
        <f t="shared" si="37"/>
        <v/>
      </c>
    </row>
    <row r="271" spans="8:19" ht="12.75" customHeight="1" x14ac:dyDescent="0.2">
      <c r="I271" s="37" t="str">
        <f t="shared" si="38"/>
        <v/>
      </c>
      <c r="J271" s="38" t="str">
        <f t="shared" si="39"/>
        <v/>
      </c>
      <c r="K271" s="53">
        <f t="shared" si="32"/>
        <v>0</v>
      </c>
      <c r="L271" s="39" t="str">
        <f t="shared" si="33"/>
        <v/>
      </c>
      <c r="M271" s="40" t="str">
        <f t="shared" ref="M271:M334" si="40">IF(I271&lt;&gt;"",P270,"")</f>
        <v/>
      </c>
      <c r="N271" s="40" t="str">
        <f t="shared" si="34"/>
        <v/>
      </c>
      <c r="O271" s="40" t="str">
        <f t="shared" si="35"/>
        <v/>
      </c>
      <c r="P271" s="40" t="str">
        <f t="shared" si="36"/>
        <v/>
      </c>
      <c r="S271" s="9" t="str">
        <f t="shared" si="37"/>
        <v/>
      </c>
    </row>
    <row r="272" spans="8:19" ht="12.75" customHeight="1" x14ac:dyDescent="0.2">
      <c r="I272" s="37" t="str">
        <f t="shared" si="38"/>
        <v/>
      </c>
      <c r="J272" s="38" t="str">
        <f t="shared" si="39"/>
        <v/>
      </c>
      <c r="K272" s="53">
        <f t="shared" si="32"/>
        <v>0</v>
      </c>
      <c r="L272" s="39" t="str">
        <f t="shared" si="33"/>
        <v/>
      </c>
      <c r="M272" s="40" t="str">
        <f t="shared" si="40"/>
        <v/>
      </c>
      <c r="N272" s="40" t="str">
        <f t="shared" si="34"/>
        <v/>
      </c>
      <c r="O272" s="40" t="str">
        <f t="shared" si="35"/>
        <v/>
      </c>
      <c r="P272" s="40" t="str">
        <f t="shared" si="36"/>
        <v/>
      </c>
      <c r="S272" s="9" t="str">
        <f t="shared" si="37"/>
        <v/>
      </c>
    </row>
    <row r="273" spans="9:19" ht="12.75" customHeight="1" x14ac:dyDescent="0.2">
      <c r="I273" s="37" t="str">
        <f t="shared" si="38"/>
        <v/>
      </c>
      <c r="J273" s="38" t="str">
        <f t="shared" si="39"/>
        <v/>
      </c>
      <c r="K273" s="53">
        <f t="shared" si="32"/>
        <v>0</v>
      </c>
      <c r="L273" s="39" t="str">
        <f t="shared" si="33"/>
        <v/>
      </c>
      <c r="M273" s="40" t="str">
        <f t="shared" si="40"/>
        <v/>
      </c>
      <c r="N273" s="40" t="str">
        <f t="shared" si="34"/>
        <v/>
      </c>
      <c r="O273" s="40" t="str">
        <f t="shared" si="35"/>
        <v/>
      </c>
      <c r="P273" s="40" t="str">
        <f t="shared" si="36"/>
        <v/>
      </c>
      <c r="S273" s="9" t="str">
        <f t="shared" si="37"/>
        <v/>
      </c>
    </row>
    <row r="274" spans="9:19" ht="12.75" customHeight="1" x14ac:dyDescent="0.2">
      <c r="I274" s="37" t="str">
        <f t="shared" si="38"/>
        <v/>
      </c>
      <c r="J274" s="38" t="str">
        <f t="shared" si="39"/>
        <v/>
      </c>
      <c r="K274" s="53">
        <f t="shared" si="32"/>
        <v>0</v>
      </c>
      <c r="L274" s="39" t="str">
        <f t="shared" si="33"/>
        <v/>
      </c>
      <c r="M274" s="40" t="str">
        <f t="shared" si="40"/>
        <v/>
      </c>
      <c r="N274" s="40" t="str">
        <f t="shared" si="34"/>
        <v/>
      </c>
      <c r="O274" s="40" t="str">
        <f t="shared" si="35"/>
        <v/>
      </c>
      <c r="P274" s="40" t="str">
        <f t="shared" si="36"/>
        <v/>
      </c>
      <c r="S274" s="9" t="str">
        <f t="shared" si="37"/>
        <v/>
      </c>
    </row>
    <row r="275" spans="9:19" ht="12.75" customHeight="1" x14ac:dyDescent="0.2">
      <c r="I275" s="37" t="str">
        <f t="shared" si="38"/>
        <v/>
      </c>
      <c r="J275" s="38" t="str">
        <f t="shared" si="39"/>
        <v/>
      </c>
      <c r="K275" s="53">
        <f t="shared" si="32"/>
        <v>0</v>
      </c>
      <c r="L275" s="39" t="str">
        <f t="shared" si="33"/>
        <v/>
      </c>
      <c r="M275" s="40" t="str">
        <f t="shared" si="40"/>
        <v/>
      </c>
      <c r="N275" s="40" t="str">
        <f t="shared" si="34"/>
        <v/>
      </c>
      <c r="O275" s="40" t="str">
        <f t="shared" si="35"/>
        <v/>
      </c>
      <c r="P275" s="40" t="str">
        <f t="shared" si="36"/>
        <v/>
      </c>
      <c r="S275" s="9" t="str">
        <f t="shared" si="37"/>
        <v/>
      </c>
    </row>
    <row r="276" spans="9:19" ht="12.75" customHeight="1" x14ac:dyDescent="0.2">
      <c r="I276" s="37" t="str">
        <f t="shared" si="38"/>
        <v/>
      </c>
      <c r="J276" s="38" t="str">
        <f t="shared" si="39"/>
        <v/>
      </c>
      <c r="K276" s="53">
        <f t="shared" ref="K276:K339" si="41">IF(J277="",0,J277)</f>
        <v>0</v>
      </c>
      <c r="L276" s="39" t="str">
        <f t="shared" ref="L276:L339" si="42">IF(J276="","",$L$15)</f>
        <v/>
      </c>
      <c r="M276" s="40" t="str">
        <f t="shared" si="40"/>
        <v/>
      </c>
      <c r="N276" s="40" t="str">
        <f t="shared" ref="N276:N339" si="43">IF(I276&lt;&gt;"",$N$15*M276,"")</f>
        <v/>
      </c>
      <c r="O276" s="40" t="str">
        <f t="shared" ref="O276:O339" si="44">IF(I276&lt;&gt;"",L276-N276,"")</f>
        <v/>
      </c>
      <c r="P276" s="40" t="str">
        <f t="shared" ref="P276:P339" si="45">IF(I276&lt;&gt;"",M276-O276,"")</f>
        <v/>
      </c>
      <c r="S276" s="9" t="str">
        <f t="shared" ref="S276:S339" si="46">I276</f>
        <v/>
      </c>
    </row>
    <row r="277" spans="9:19" ht="12.75" customHeight="1" x14ac:dyDescent="0.2">
      <c r="I277" s="37" t="str">
        <f t="shared" ref="I277:I340" si="47">IF(I276&gt;=$I$15,"",I276+1)</f>
        <v/>
      </c>
      <c r="J277" s="38" t="str">
        <f t="shared" ref="J277:J340" si="48">IF(I277="","",EDATE($J$19,I276))</f>
        <v/>
      </c>
      <c r="K277" s="53">
        <f t="shared" si="41"/>
        <v>0</v>
      </c>
      <c r="L277" s="39" t="str">
        <f t="shared" si="42"/>
        <v/>
      </c>
      <c r="M277" s="40" t="str">
        <f t="shared" si="40"/>
        <v/>
      </c>
      <c r="N277" s="40" t="str">
        <f t="shared" si="43"/>
        <v/>
      </c>
      <c r="O277" s="40" t="str">
        <f t="shared" si="44"/>
        <v/>
      </c>
      <c r="P277" s="40" t="str">
        <f t="shared" si="45"/>
        <v/>
      </c>
      <c r="S277" s="9" t="str">
        <f t="shared" si="46"/>
        <v/>
      </c>
    </row>
    <row r="278" spans="9:19" ht="12.75" customHeight="1" x14ac:dyDescent="0.2">
      <c r="I278" s="37" t="str">
        <f t="shared" si="47"/>
        <v/>
      </c>
      <c r="J278" s="38" t="str">
        <f t="shared" si="48"/>
        <v/>
      </c>
      <c r="K278" s="53">
        <f t="shared" si="41"/>
        <v>0</v>
      </c>
      <c r="L278" s="39" t="str">
        <f t="shared" si="42"/>
        <v/>
      </c>
      <c r="M278" s="40" t="str">
        <f t="shared" si="40"/>
        <v/>
      </c>
      <c r="N278" s="40" t="str">
        <f t="shared" si="43"/>
        <v/>
      </c>
      <c r="O278" s="40" t="str">
        <f t="shared" si="44"/>
        <v/>
      </c>
      <c r="P278" s="40" t="str">
        <f t="shared" si="45"/>
        <v/>
      </c>
      <c r="S278" s="9" t="str">
        <f t="shared" si="46"/>
        <v/>
      </c>
    </row>
    <row r="279" spans="9:19" ht="12.75" customHeight="1" x14ac:dyDescent="0.2">
      <c r="I279" s="37" t="str">
        <f t="shared" si="47"/>
        <v/>
      </c>
      <c r="J279" s="38" t="str">
        <f t="shared" si="48"/>
        <v/>
      </c>
      <c r="K279" s="53">
        <f t="shared" si="41"/>
        <v>0</v>
      </c>
      <c r="L279" s="39" t="str">
        <f t="shared" si="42"/>
        <v/>
      </c>
      <c r="M279" s="40" t="str">
        <f t="shared" si="40"/>
        <v/>
      </c>
      <c r="N279" s="40" t="str">
        <f t="shared" si="43"/>
        <v/>
      </c>
      <c r="O279" s="40" t="str">
        <f t="shared" si="44"/>
        <v/>
      </c>
      <c r="P279" s="40" t="str">
        <f t="shared" si="45"/>
        <v/>
      </c>
      <c r="S279" s="9" t="str">
        <f t="shared" si="46"/>
        <v/>
      </c>
    </row>
    <row r="280" spans="9:19" ht="12.75" customHeight="1" x14ac:dyDescent="0.2">
      <c r="I280" s="37" t="str">
        <f t="shared" si="47"/>
        <v/>
      </c>
      <c r="J280" s="38" t="str">
        <f t="shared" si="48"/>
        <v/>
      </c>
      <c r="K280" s="53">
        <f t="shared" si="41"/>
        <v>0</v>
      </c>
      <c r="L280" s="39" t="str">
        <f t="shared" si="42"/>
        <v/>
      </c>
      <c r="M280" s="40" t="str">
        <f t="shared" si="40"/>
        <v/>
      </c>
      <c r="N280" s="40" t="str">
        <f t="shared" si="43"/>
        <v/>
      </c>
      <c r="O280" s="40" t="str">
        <f t="shared" si="44"/>
        <v/>
      </c>
      <c r="P280" s="40" t="str">
        <f t="shared" si="45"/>
        <v/>
      </c>
      <c r="S280" s="9" t="str">
        <f t="shared" si="46"/>
        <v/>
      </c>
    </row>
    <row r="281" spans="9:19" ht="12.75" customHeight="1" x14ac:dyDescent="0.2">
      <c r="I281" s="37" t="str">
        <f t="shared" si="47"/>
        <v/>
      </c>
      <c r="J281" s="38" t="str">
        <f t="shared" si="48"/>
        <v/>
      </c>
      <c r="K281" s="53">
        <f t="shared" si="41"/>
        <v>0</v>
      </c>
      <c r="L281" s="39" t="str">
        <f t="shared" si="42"/>
        <v/>
      </c>
      <c r="M281" s="40" t="str">
        <f t="shared" si="40"/>
        <v/>
      </c>
      <c r="N281" s="40" t="str">
        <f t="shared" si="43"/>
        <v/>
      </c>
      <c r="O281" s="40" t="str">
        <f t="shared" si="44"/>
        <v/>
      </c>
      <c r="P281" s="40" t="str">
        <f t="shared" si="45"/>
        <v/>
      </c>
      <c r="S281" s="9" t="str">
        <f t="shared" si="46"/>
        <v/>
      </c>
    </row>
    <row r="282" spans="9:19" ht="12.75" customHeight="1" x14ac:dyDescent="0.2">
      <c r="I282" s="37" t="str">
        <f t="shared" si="47"/>
        <v/>
      </c>
      <c r="J282" s="38" t="str">
        <f t="shared" si="48"/>
        <v/>
      </c>
      <c r="K282" s="53">
        <f t="shared" si="41"/>
        <v>0</v>
      </c>
      <c r="L282" s="39" t="str">
        <f t="shared" si="42"/>
        <v/>
      </c>
      <c r="M282" s="40" t="str">
        <f t="shared" si="40"/>
        <v/>
      </c>
      <c r="N282" s="40" t="str">
        <f t="shared" si="43"/>
        <v/>
      </c>
      <c r="O282" s="40" t="str">
        <f t="shared" si="44"/>
        <v/>
      </c>
      <c r="P282" s="40" t="str">
        <f t="shared" si="45"/>
        <v/>
      </c>
      <c r="S282" s="9" t="str">
        <f t="shared" si="46"/>
        <v/>
      </c>
    </row>
    <row r="283" spans="9:19" ht="12.75" customHeight="1" x14ac:dyDescent="0.2">
      <c r="I283" s="37" t="str">
        <f t="shared" si="47"/>
        <v/>
      </c>
      <c r="J283" s="38" t="str">
        <f t="shared" si="48"/>
        <v/>
      </c>
      <c r="K283" s="53">
        <f t="shared" si="41"/>
        <v>0</v>
      </c>
      <c r="L283" s="39" t="str">
        <f t="shared" si="42"/>
        <v/>
      </c>
      <c r="M283" s="40" t="str">
        <f t="shared" si="40"/>
        <v/>
      </c>
      <c r="N283" s="40" t="str">
        <f t="shared" si="43"/>
        <v/>
      </c>
      <c r="O283" s="40" t="str">
        <f t="shared" si="44"/>
        <v/>
      </c>
      <c r="P283" s="40" t="str">
        <f t="shared" si="45"/>
        <v/>
      </c>
      <c r="S283" s="9" t="str">
        <f t="shared" si="46"/>
        <v/>
      </c>
    </row>
    <row r="284" spans="9:19" ht="12.75" customHeight="1" x14ac:dyDescent="0.2">
      <c r="I284" s="37" t="str">
        <f t="shared" si="47"/>
        <v/>
      </c>
      <c r="J284" s="38" t="str">
        <f t="shared" si="48"/>
        <v/>
      </c>
      <c r="K284" s="53">
        <f t="shared" si="41"/>
        <v>0</v>
      </c>
      <c r="L284" s="39" t="str">
        <f t="shared" si="42"/>
        <v/>
      </c>
      <c r="M284" s="40" t="str">
        <f t="shared" si="40"/>
        <v/>
      </c>
      <c r="N284" s="40" t="str">
        <f t="shared" si="43"/>
        <v/>
      </c>
      <c r="O284" s="40" t="str">
        <f t="shared" si="44"/>
        <v/>
      </c>
      <c r="P284" s="40" t="str">
        <f t="shared" si="45"/>
        <v/>
      </c>
      <c r="S284" s="9" t="str">
        <f t="shared" si="46"/>
        <v/>
      </c>
    </row>
    <row r="285" spans="9:19" ht="12.75" customHeight="1" x14ac:dyDescent="0.2">
      <c r="I285" s="37" t="str">
        <f t="shared" si="47"/>
        <v/>
      </c>
      <c r="J285" s="38" t="str">
        <f t="shared" si="48"/>
        <v/>
      </c>
      <c r="K285" s="53">
        <f t="shared" si="41"/>
        <v>0</v>
      </c>
      <c r="L285" s="39" t="str">
        <f t="shared" si="42"/>
        <v/>
      </c>
      <c r="M285" s="40" t="str">
        <f t="shared" si="40"/>
        <v/>
      </c>
      <c r="N285" s="40" t="str">
        <f t="shared" si="43"/>
        <v/>
      </c>
      <c r="O285" s="40" t="str">
        <f t="shared" si="44"/>
        <v/>
      </c>
      <c r="P285" s="40" t="str">
        <f t="shared" si="45"/>
        <v/>
      </c>
      <c r="S285" s="9" t="str">
        <f t="shared" si="46"/>
        <v/>
      </c>
    </row>
    <row r="286" spans="9:19" ht="12.75" customHeight="1" x14ac:dyDescent="0.2">
      <c r="I286" s="37" t="str">
        <f t="shared" si="47"/>
        <v/>
      </c>
      <c r="J286" s="38" t="str">
        <f t="shared" si="48"/>
        <v/>
      </c>
      <c r="K286" s="53">
        <f t="shared" si="41"/>
        <v>0</v>
      </c>
      <c r="L286" s="39" t="str">
        <f t="shared" si="42"/>
        <v/>
      </c>
      <c r="M286" s="40" t="str">
        <f t="shared" si="40"/>
        <v/>
      </c>
      <c r="N286" s="40" t="str">
        <f t="shared" si="43"/>
        <v/>
      </c>
      <c r="O286" s="40" t="str">
        <f t="shared" si="44"/>
        <v/>
      </c>
      <c r="P286" s="40" t="str">
        <f t="shared" si="45"/>
        <v/>
      </c>
      <c r="S286" s="9" t="str">
        <f t="shared" si="46"/>
        <v/>
      </c>
    </row>
    <row r="287" spans="9:19" ht="12.75" customHeight="1" x14ac:dyDescent="0.2">
      <c r="I287" s="37" t="str">
        <f t="shared" si="47"/>
        <v/>
      </c>
      <c r="J287" s="38" t="str">
        <f t="shared" si="48"/>
        <v/>
      </c>
      <c r="K287" s="53">
        <f t="shared" si="41"/>
        <v>0</v>
      </c>
      <c r="L287" s="39" t="str">
        <f t="shared" si="42"/>
        <v/>
      </c>
      <c r="M287" s="40" t="str">
        <f t="shared" si="40"/>
        <v/>
      </c>
      <c r="N287" s="40" t="str">
        <f t="shared" si="43"/>
        <v/>
      </c>
      <c r="O287" s="40" t="str">
        <f t="shared" si="44"/>
        <v/>
      </c>
      <c r="P287" s="40" t="str">
        <f t="shared" si="45"/>
        <v/>
      </c>
      <c r="S287" s="9" t="str">
        <f t="shared" si="46"/>
        <v/>
      </c>
    </row>
    <row r="288" spans="9:19" ht="12.75" customHeight="1" x14ac:dyDescent="0.2">
      <c r="I288" s="37" t="str">
        <f t="shared" si="47"/>
        <v/>
      </c>
      <c r="J288" s="38" t="str">
        <f t="shared" si="48"/>
        <v/>
      </c>
      <c r="K288" s="53">
        <f t="shared" si="41"/>
        <v>0</v>
      </c>
      <c r="L288" s="39" t="str">
        <f t="shared" si="42"/>
        <v/>
      </c>
      <c r="M288" s="40" t="str">
        <f t="shared" si="40"/>
        <v/>
      </c>
      <c r="N288" s="40" t="str">
        <f t="shared" si="43"/>
        <v/>
      </c>
      <c r="O288" s="40" t="str">
        <f t="shared" si="44"/>
        <v/>
      </c>
      <c r="P288" s="40" t="str">
        <f t="shared" si="45"/>
        <v/>
      </c>
      <c r="S288" s="9" t="str">
        <f t="shared" si="46"/>
        <v/>
      </c>
    </row>
    <row r="289" spans="9:19" ht="12.75" customHeight="1" x14ac:dyDescent="0.2">
      <c r="I289" s="37" t="str">
        <f t="shared" si="47"/>
        <v/>
      </c>
      <c r="J289" s="38" t="str">
        <f t="shared" si="48"/>
        <v/>
      </c>
      <c r="K289" s="53">
        <f t="shared" si="41"/>
        <v>0</v>
      </c>
      <c r="L289" s="39" t="str">
        <f t="shared" si="42"/>
        <v/>
      </c>
      <c r="M289" s="40" t="str">
        <f t="shared" si="40"/>
        <v/>
      </c>
      <c r="N289" s="40" t="str">
        <f t="shared" si="43"/>
        <v/>
      </c>
      <c r="O289" s="40" t="str">
        <f t="shared" si="44"/>
        <v/>
      </c>
      <c r="P289" s="40" t="str">
        <f t="shared" si="45"/>
        <v/>
      </c>
      <c r="S289" s="9" t="str">
        <f t="shared" si="46"/>
        <v/>
      </c>
    </row>
    <row r="290" spans="9:19" ht="12.75" customHeight="1" x14ac:dyDescent="0.2">
      <c r="I290" s="37" t="str">
        <f t="shared" si="47"/>
        <v/>
      </c>
      <c r="J290" s="38" t="str">
        <f t="shared" si="48"/>
        <v/>
      </c>
      <c r="K290" s="53">
        <f t="shared" si="41"/>
        <v>0</v>
      </c>
      <c r="L290" s="39" t="str">
        <f t="shared" si="42"/>
        <v/>
      </c>
      <c r="M290" s="40" t="str">
        <f t="shared" si="40"/>
        <v/>
      </c>
      <c r="N290" s="40" t="str">
        <f t="shared" si="43"/>
        <v/>
      </c>
      <c r="O290" s="40" t="str">
        <f t="shared" si="44"/>
        <v/>
      </c>
      <c r="P290" s="40" t="str">
        <f t="shared" si="45"/>
        <v/>
      </c>
      <c r="S290" s="9" t="str">
        <f t="shared" si="46"/>
        <v/>
      </c>
    </row>
    <row r="291" spans="9:19" ht="12.75" customHeight="1" x14ac:dyDescent="0.2">
      <c r="I291" s="37" t="str">
        <f t="shared" si="47"/>
        <v/>
      </c>
      <c r="J291" s="38" t="str">
        <f t="shared" si="48"/>
        <v/>
      </c>
      <c r="K291" s="53">
        <f t="shared" si="41"/>
        <v>0</v>
      </c>
      <c r="L291" s="39" t="str">
        <f t="shared" si="42"/>
        <v/>
      </c>
      <c r="M291" s="40" t="str">
        <f t="shared" si="40"/>
        <v/>
      </c>
      <c r="N291" s="40" t="str">
        <f t="shared" si="43"/>
        <v/>
      </c>
      <c r="O291" s="40" t="str">
        <f t="shared" si="44"/>
        <v/>
      </c>
      <c r="P291" s="40" t="str">
        <f t="shared" si="45"/>
        <v/>
      </c>
      <c r="S291" s="9" t="str">
        <f t="shared" si="46"/>
        <v/>
      </c>
    </row>
    <row r="292" spans="9:19" ht="12.75" customHeight="1" x14ac:dyDescent="0.2">
      <c r="I292" s="37" t="str">
        <f t="shared" si="47"/>
        <v/>
      </c>
      <c r="J292" s="38" t="str">
        <f t="shared" si="48"/>
        <v/>
      </c>
      <c r="K292" s="53">
        <f t="shared" si="41"/>
        <v>0</v>
      </c>
      <c r="L292" s="39" t="str">
        <f t="shared" si="42"/>
        <v/>
      </c>
      <c r="M292" s="40" t="str">
        <f t="shared" si="40"/>
        <v/>
      </c>
      <c r="N292" s="40" t="str">
        <f t="shared" si="43"/>
        <v/>
      </c>
      <c r="O292" s="40" t="str">
        <f t="shared" si="44"/>
        <v/>
      </c>
      <c r="P292" s="40" t="str">
        <f t="shared" si="45"/>
        <v/>
      </c>
      <c r="S292" s="9" t="str">
        <f t="shared" si="46"/>
        <v/>
      </c>
    </row>
    <row r="293" spans="9:19" ht="12.75" customHeight="1" x14ac:dyDescent="0.2">
      <c r="I293" s="37" t="str">
        <f t="shared" si="47"/>
        <v/>
      </c>
      <c r="J293" s="38" t="str">
        <f t="shared" si="48"/>
        <v/>
      </c>
      <c r="K293" s="53">
        <f t="shared" si="41"/>
        <v>0</v>
      </c>
      <c r="L293" s="39" t="str">
        <f t="shared" si="42"/>
        <v/>
      </c>
      <c r="M293" s="40" t="str">
        <f t="shared" si="40"/>
        <v/>
      </c>
      <c r="N293" s="40" t="str">
        <f t="shared" si="43"/>
        <v/>
      </c>
      <c r="O293" s="40" t="str">
        <f t="shared" si="44"/>
        <v/>
      </c>
      <c r="P293" s="40" t="str">
        <f t="shared" si="45"/>
        <v/>
      </c>
      <c r="S293" s="9" t="str">
        <f t="shared" si="46"/>
        <v/>
      </c>
    </row>
    <row r="294" spans="9:19" ht="12.75" customHeight="1" x14ac:dyDescent="0.2">
      <c r="I294" s="37" t="str">
        <f t="shared" si="47"/>
        <v/>
      </c>
      <c r="J294" s="38" t="str">
        <f t="shared" si="48"/>
        <v/>
      </c>
      <c r="K294" s="53">
        <f t="shared" si="41"/>
        <v>0</v>
      </c>
      <c r="L294" s="39" t="str">
        <f t="shared" si="42"/>
        <v/>
      </c>
      <c r="M294" s="40" t="str">
        <f t="shared" si="40"/>
        <v/>
      </c>
      <c r="N294" s="40" t="str">
        <f t="shared" si="43"/>
        <v/>
      </c>
      <c r="O294" s="40" t="str">
        <f t="shared" si="44"/>
        <v/>
      </c>
      <c r="P294" s="40" t="str">
        <f t="shared" si="45"/>
        <v/>
      </c>
      <c r="S294" s="9" t="str">
        <f t="shared" si="46"/>
        <v/>
      </c>
    </row>
    <row r="295" spans="9:19" ht="12.75" customHeight="1" x14ac:dyDescent="0.2">
      <c r="I295" s="37" t="str">
        <f t="shared" si="47"/>
        <v/>
      </c>
      <c r="J295" s="38" t="str">
        <f t="shared" si="48"/>
        <v/>
      </c>
      <c r="K295" s="53">
        <f t="shared" si="41"/>
        <v>0</v>
      </c>
      <c r="L295" s="39" t="str">
        <f t="shared" si="42"/>
        <v/>
      </c>
      <c r="M295" s="40" t="str">
        <f t="shared" si="40"/>
        <v/>
      </c>
      <c r="N295" s="40" t="str">
        <f t="shared" si="43"/>
        <v/>
      </c>
      <c r="O295" s="40" t="str">
        <f t="shared" si="44"/>
        <v/>
      </c>
      <c r="P295" s="40" t="str">
        <f t="shared" si="45"/>
        <v/>
      </c>
      <c r="S295" s="9" t="str">
        <f t="shared" si="46"/>
        <v/>
      </c>
    </row>
    <row r="296" spans="9:19" ht="12.75" customHeight="1" x14ac:dyDescent="0.2">
      <c r="I296" s="37" t="str">
        <f t="shared" si="47"/>
        <v/>
      </c>
      <c r="J296" s="38" t="str">
        <f t="shared" si="48"/>
        <v/>
      </c>
      <c r="K296" s="53">
        <f t="shared" si="41"/>
        <v>0</v>
      </c>
      <c r="L296" s="39" t="str">
        <f t="shared" si="42"/>
        <v/>
      </c>
      <c r="M296" s="40" t="str">
        <f t="shared" si="40"/>
        <v/>
      </c>
      <c r="N296" s="40" t="str">
        <f t="shared" si="43"/>
        <v/>
      </c>
      <c r="O296" s="40" t="str">
        <f t="shared" si="44"/>
        <v/>
      </c>
      <c r="P296" s="40" t="str">
        <f t="shared" si="45"/>
        <v/>
      </c>
      <c r="S296" s="9" t="str">
        <f t="shared" si="46"/>
        <v/>
      </c>
    </row>
    <row r="297" spans="9:19" ht="12.75" customHeight="1" x14ac:dyDescent="0.2">
      <c r="I297" s="37" t="str">
        <f t="shared" si="47"/>
        <v/>
      </c>
      <c r="J297" s="38" t="str">
        <f t="shared" si="48"/>
        <v/>
      </c>
      <c r="K297" s="53">
        <f t="shared" si="41"/>
        <v>0</v>
      </c>
      <c r="L297" s="39" t="str">
        <f t="shared" si="42"/>
        <v/>
      </c>
      <c r="M297" s="40" t="str">
        <f t="shared" si="40"/>
        <v/>
      </c>
      <c r="N297" s="40" t="str">
        <f t="shared" si="43"/>
        <v/>
      </c>
      <c r="O297" s="40" t="str">
        <f t="shared" si="44"/>
        <v/>
      </c>
      <c r="P297" s="40" t="str">
        <f t="shared" si="45"/>
        <v/>
      </c>
      <c r="S297" s="9" t="str">
        <f t="shared" si="46"/>
        <v/>
      </c>
    </row>
    <row r="298" spans="9:19" ht="12.75" customHeight="1" x14ac:dyDescent="0.2">
      <c r="I298" s="37" t="str">
        <f t="shared" si="47"/>
        <v/>
      </c>
      <c r="J298" s="38" t="str">
        <f t="shared" si="48"/>
        <v/>
      </c>
      <c r="K298" s="53">
        <f t="shared" si="41"/>
        <v>0</v>
      </c>
      <c r="L298" s="39" t="str">
        <f t="shared" si="42"/>
        <v/>
      </c>
      <c r="M298" s="40" t="str">
        <f t="shared" si="40"/>
        <v/>
      </c>
      <c r="N298" s="40" t="str">
        <f t="shared" si="43"/>
        <v/>
      </c>
      <c r="O298" s="40" t="str">
        <f t="shared" si="44"/>
        <v/>
      </c>
      <c r="P298" s="40" t="str">
        <f t="shared" si="45"/>
        <v/>
      </c>
      <c r="S298" s="9" t="str">
        <f t="shared" si="46"/>
        <v/>
      </c>
    </row>
    <row r="299" spans="9:19" ht="12.75" customHeight="1" x14ac:dyDescent="0.2">
      <c r="I299" s="37" t="str">
        <f t="shared" si="47"/>
        <v/>
      </c>
      <c r="J299" s="38" t="str">
        <f t="shared" si="48"/>
        <v/>
      </c>
      <c r="K299" s="53">
        <f t="shared" si="41"/>
        <v>0</v>
      </c>
      <c r="L299" s="39" t="str">
        <f t="shared" si="42"/>
        <v/>
      </c>
      <c r="M299" s="40" t="str">
        <f t="shared" si="40"/>
        <v/>
      </c>
      <c r="N299" s="40" t="str">
        <f t="shared" si="43"/>
        <v/>
      </c>
      <c r="O299" s="40" t="str">
        <f t="shared" si="44"/>
        <v/>
      </c>
      <c r="P299" s="40" t="str">
        <f t="shared" si="45"/>
        <v/>
      </c>
      <c r="S299" s="9" t="str">
        <f t="shared" si="46"/>
        <v/>
      </c>
    </row>
    <row r="300" spans="9:19" ht="12.75" customHeight="1" x14ac:dyDescent="0.2">
      <c r="I300" s="37" t="str">
        <f t="shared" si="47"/>
        <v/>
      </c>
      <c r="J300" s="38" t="str">
        <f t="shared" si="48"/>
        <v/>
      </c>
      <c r="K300" s="53">
        <f t="shared" si="41"/>
        <v>0</v>
      </c>
      <c r="L300" s="39" t="str">
        <f t="shared" si="42"/>
        <v/>
      </c>
      <c r="M300" s="40" t="str">
        <f t="shared" si="40"/>
        <v/>
      </c>
      <c r="N300" s="40" t="str">
        <f t="shared" si="43"/>
        <v/>
      </c>
      <c r="O300" s="40" t="str">
        <f t="shared" si="44"/>
        <v/>
      </c>
      <c r="P300" s="40" t="str">
        <f t="shared" si="45"/>
        <v/>
      </c>
      <c r="S300" s="9" t="str">
        <f t="shared" si="46"/>
        <v/>
      </c>
    </row>
    <row r="301" spans="9:19" ht="12.75" customHeight="1" x14ac:dyDescent="0.2">
      <c r="I301" s="37" t="str">
        <f t="shared" si="47"/>
        <v/>
      </c>
      <c r="J301" s="38" t="str">
        <f t="shared" si="48"/>
        <v/>
      </c>
      <c r="K301" s="53">
        <f t="shared" si="41"/>
        <v>0</v>
      </c>
      <c r="L301" s="39" t="str">
        <f t="shared" si="42"/>
        <v/>
      </c>
      <c r="M301" s="40" t="str">
        <f t="shared" si="40"/>
        <v/>
      </c>
      <c r="N301" s="40" t="str">
        <f t="shared" si="43"/>
        <v/>
      </c>
      <c r="O301" s="40" t="str">
        <f t="shared" si="44"/>
        <v/>
      </c>
      <c r="P301" s="40" t="str">
        <f t="shared" si="45"/>
        <v/>
      </c>
      <c r="S301" s="9" t="str">
        <f t="shared" si="46"/>
        <v/>
      </c>
    </row>
    <row r="302" spans="9:19" ht="12.75" customHeight="1" x14ac:dyDescent="0.2">
      <c r="I302" s="37" t="str">
        <f t="shared" si="47"/>
        <v/>
      </c>
      <c r="J302" s="38" t="str">
        <f t="shared" si="48"/>
        <v/>
      </c>
      <c r="K302" s="53">
        <f t="shared" si="41"/>
        <v>0</v>
      </c>
      <c r="L302" s="39" t="str">
        <f t="shared" si="42"/>
        <v/>
      </c>
      <c r="M302" s="40" t="str">
        <f t="shared" si="40"/>
        <v/>
      </c>
      <c r="N302" s="40" t="str">
        <f t="shared" si="43"/>
        <v/>
      </c>
      <c r="O302" s="40" t="str">
        <f t="shared" si="44"/>
        <v/>
      </c>
      <c r="P302" s="40" t="str">
        <f t="shared" si="45"/>
        <v/>
      </c>
      <c r="S302" s="9" t="str">
        <f t="shared" si="46"/>
        <v/>
      </c>
    </row>
    <row r="303" spans="9:19" ht="12.75" customHeight="1" x14ac:dyDescent="0.2">
      <c r="I303" s="37" t="str">
        <f t="shared" si="47"/>
        <v/>
      </c>
      <c r="J303" s="38" t="str">
        <f t="shared" si="48"/>
        <v/>
      </c>
      <c r="K303" s="53">
        <f t="shared" si="41"/>
        <v>0</v>
      </c>
      <c r="L303" s="39" t="str">
        <f t="shared" si="42"/>
        <v/>
      </c>
      <c r="M303" s="40" t="str">
        <f t="shared" si="40"/>
        <v/>
      </c>
      <c r="N303" s="40" t="str">
        <f t="shared" si="43"/>
        <v/>
      </c>
      <c r="O303" s="40" t="str">
        <f t="shared" si="44"/>
        <v/>
      </c>
      <c r="P303" s="40" t="str">
        <f t="shared" si="45"/>
        <v/>
      </c>
      <c r="S303" s="9" t="str">
        <f t="shared" si="46"/>
        <v/>
      </c>
    </row>
    <row r="304" spans="9:19" ht="12.75" customHeight="1" x14ac:dyDescent="0.2">
      <c r="I304" s="37" t="str">
        <f t="shared" si="47"/>
        <v/>
      </c>
      <c r="J304" s="38" t="str">
        <f t="shared" si="48"/>
        <v/>
      </c>
      <c r="K304" s="53">
        <f t="shared" si="41"/>
        <v>0</v>
      </c>
      <c r="L304" s="39" t="str">
        <f t="shared" si="42"/>
        <v/>
      </c>
      <c r="M304" s="40" t="str">
        <f t="shared" si="40"/>
        <v/>
      </c>
      <c r="N304" s="40" t="str">
        <f t="shared" si="43"/>
        <v/>
      </c>
      <c r="O304" s="40" t="str">
        <f t="shared" si="44"/>
        <v/>
      </c>
      <c r="P304" s="40" t="str">
        <f t="shared" si="45"/>
        <v/>
      </c>
      <c r="S304" s="9" t="str">
        <f t="shared" si="46"/>
        <v/>
      </c>
    </row>
    <row r="305" spans="9:19" ht="12.75" customHeight="1" x14ac:dyDescent="0.2">
      <c r="I305" s="37" t="str">
        <f t="shared" si="47"/>
        <v/>
      </c>
      <c r="J305" s="38" t="str">
        <f t="shared" si="48"/>
        <v/>
      </c>
      <c r="K305" s="53">
        <f t="shared" si="41"/>
        <v>0</v>
      </c>
      <c r="L305" s="39" t="str">
        <f t="shared" si="42"/>
        <v/>
      </c>
      <c r="M305" s="40" t="str">
        <f t="shared" si="40"/>
        <v/>
      </c>
      <c r="N305" s="40" t="str">
        <f t="shared" si="43"/>
        <v/>
      </c>
      <c r="O305" s="40" t="str">
        <f t="shared" si="44"/>
        <v/>
      </c>
      <c r="P305" s="40" t="str">
        <f t="shared" si="45"/>
        <v/>
      </c>
      <c r="S305" s="9" t="str">
        <f t="shared" si="46"/>
        <v/>
      </c>
    </row>
    <row r="306" spans="9:19" ht="12.75" customHeight="1" x14ac:dyDescent="0.2">
      <c r="I306" s="37" t="str">
        <f t="shared" si="47"/>
        <v/>
      </c>
      <c r="J306" s="38" t="str">
        <f t="shared" si="48"/>
        <v/>
      </c>
      <c r="K306" s="53">
        <f t="shared" si="41"/>
        <v>0</v>
      </c>
      <c r="L306" s="39" t="str">
        <f t="shared" si="42"/>
        <v/>
      </c>
      <c r="M306" s="40" t="str">
        <f t="shared" si="40"/>
        <v/>
      </c>
      <c r="N306" s="40" t="str">
        <f t="shared" si="43"/>
        <v/>
      </c>
      <c r="O306" s="40" t="str">
        <f t="shared" si="44"/>
        <v/>
      </c>
      <c r="P306" s="40" t="str">
        <f t="shared" si="45"/>
        <v/>
      </c>
      <c r="S306" s="9" t="str">
        <f t="shared" si="46"/>
        <v/>
      </c>
    </row>
    <row r="307" spans="9:19" ht="12.75" customHeight="1" x14ac:dyDescent="0.2">
      <c r="I307" s="37" t="str">
        <f t="shared" si="47"/>
        <v/>
      </c>
      <c r="J307" s="38" t="str">
        <f t="shared" si="48"/>
        <v/>
      </c>
      <c r="K307" s="53">
        <f t="shared" si="41"/>
        <v>0</v>
      </c>
      <c r="L307" s="39" t="str">
        <f t="shared" si="42"/>
        <v/>
      </c>
      <c r="M307" s="40" t="str">
        <f t="shared" si="40"/>
        <v/>
      </c>
      <c r="N307" s="40" t="str">
        <f t="shared" si="43"/>
        <v/>
      </c>
      <c r="O307" s="40" t="str">
        <f t="shared" si="44"/>
        <v/>
      </c>
      <c r="P307" s="40" t="str">
        <f t="shared" si="45"/>
        <v/>
      </c>
      <c r="S307" s="9" t="str">
        <f t="shared" si="46"/>
        <v/>
      </c>
    </row>
    <row r="308" spans="9:19" ht="12.75" customHeight="1" x14ac:dyDescent="0.2">
      <c r="I308" s="37" t="str">
        <f t="shared" si="47"/>
        <v/>
      </c>
      <c r="J308" s="38" t="str">
        <f t="shared" si="48"/>
        <v/>
      </c>
      <c r="K308" s="53">
        <f t="shared" si="41"/>
        <v>0</v>
      </c>
      <c r="L308" s="39" t="str">
        <f t="shared" si="42"/>
        <v/>
      </c>
      <c r="M308" s="40" t="str">
        <f t="shared" si="40"/>
        <v/>
      </c>
      <c r="N308" s="40" t="str">
        <f t="shared" si="43"/>
        <v/>
      </c>
      <c r="O308" s="40" t="str">
        <f t="shared" si="44"/>
        <v/>
      </c>
      <c r="P308" s="40" t="str">
        <f t="shared" si="45"/>
        <v/>
      </c>
      <c r="S308" s="9" t="str">
        <f t="shared" si="46"/>
        <v/>
      </c>
    </row>
    <row r="309" spans="9:19" ht="12.75" customHeight="1" x14ac:dyDescent="0.2">
      <c r="I309" s="37" t="str">
        <f t="shared" si="47"/>
        <v/>
      </c>
      <c r="J309" s="38" t="str">
        <f t="shared" si="48"/>
        <v/>
      </c>
      <c r="K309" s="53">
        <f t="shared" si="41"/>
        <v>0</v>
      </c>
      <c r="L309" s="39" t="str">
        <f t="shared" si="42"/>
        <v/>
      </c>
      <c r="M309" s="40" t="str">
        <f t="shared" si="40"/>
        <v/>
      </c>
      <c r="N309" s="40" t="str">
        <f t="shared" si="43"/>
        <v/>
      </c>
      <c r="O309" s="40" t="str">
        <f t="shared" si="44"/>
        <v/>
      </c>
      <c r="P309" s="40" t="str">
        <f t="shared" si="45"/>
        <v/>
      </c>
      <c r="S309" s="9" t="str">
        <f t="shared" si="46"/>
        <v/>
      </c>
    </row>
    <row r="310" spans="9:19" ht="12.75" customHeight="1" x14ac:dyDescent="0.2">
      <c r="I310" s="37" t="str">
        <f t="shared" si="47"/>
        <v/>
      </c>
      <c r="J310" s="38" t="str">
        <f t="shared" si="48"/>
        <v/>
      </c>
      <c r="K310" s="53">
        <f t="shared" si="41"/>
        <v>0</v>
      </c>
      <c r="L310" s="39" t="str">
        <f t="shared" si="42"/>
        <v/>
      </c>
      <c r="M310" s="40" t="str">
        <f t="shared" si="40"/>
        <v/>
      </c>
      <c r="N310" s="40" t="str">
        <f t="shared" si="43"/>
        <v/>
      </c>
      <c r="O310" s="40" t="str">
        <f t="shared" si="44"/>
        <v/>
      </c>
      <c r="P310" s="40" t="str">
        <f t="shared" si="45"/>
        <v/>
      </c>
      <c r="S310" s="9" t="str">
        <f t="shared" si="46"/>
        <v/>
      </c>
    </row>
    <row r="311" spans="9:19" ht="12.75" customHeight="1" x14ac:dyDescent="0.2">
      <c r="I311" s="37" t="str">
        <f t="shared" si="47"/>
        <v/>
      </c>
      <c r="J311" s="38" t="str">
        <f t="shared" si="48"/>
        <v/>
      </c>
      <c r="K311" s="53">
        <f t="shared" si="41"/>
        <v>0</v>
      </c>
      <c r="L311" s="39" t="str">
        <f t="shared" si="42"/>
        <v/>
      </c>
      <c r="M311" s="40" t="str">
        <f t="shared" si="40"/>
        <v/>
      </c>
      <c r="N311" s="40" t="str">
        <f t="shared" si="43"/>
        <v/>
      </c>
      <c r="O311" s="40" t="str">
        <f t="shared" si="44"/>
        <v/>
      </c>
      <c r="P311" s="40" t="str">
        <f t="shared" si="45"/>
        <v/>
      </c>
      <c r="S311" s="9" t="str">
        <f t="shared" si="46"/>
        <v/>
      </c>
    </row>
    <row r="312" spans="9:19" ht="12.75" customHeight="1" x14ac:dyDescent="0.2">
      <c r="I312" s="37" t="str">
        <f t="shared" si="47"/>
        <v/>
      </c>
      <c r="J312" s="38" t="str">
        <f t="shared" si="48"/>
        <v/>
      </c>
      <c r="K312" s="53">
        <f t="shared" si="41"/>
        <v>0</v>
      </c>
      <c r="L312" s="39" t="str">
        <f t="shared" si="42"/>
        <v/>
      </c>
      <c r="M312" s="40" t="str">
        <f t="shared" si="40"/>
        <v/>
      </c>
      <c r="N312" s="40" t="str">
        <f t="shared" si="43"/>
        <v/>
      </c>
      <c r="O312" s="40" t="str">
        <f t="shared" si="44"/>
        <v/>
      </c>
      <c r="P312" s="40" t="str">
        <f t="shared" si="45"/>
        <v/>
      </c>
      <c r="S312" s="9" t="str">
        <f t="shared" si="46"/>
        <v/>
      </c>
    </row>
    <row r="313" spans="9:19" ht="12.75" customHeight="1" x14ac:dyDescent="0.2">
      <c r="I313" s="37" t="str">
        <f t="shared" si="47"/>
        <v/>
      </c>
      <c r="J313" s="38" t="str">
        <f t="shared" si="48"/>
        <v/>
      </c>
      <c r="K313" s="53">
        <f t="shared" si="41"/>
        <v>0</v>
      </c>
      <c r="L313" s="39" t="str">
        <f t="shared" si="42"/>
        <v/>
      </c>
      <c r="M313" s="40" t="str">
        <f t="shared" si="40"/>
        <v/>
      </c>
      <c r="N313" s="40" t="str">
        <f t="shared" si="43"/>
        <v/>
      </c>
      <c r="O313" s="40" t="str">
        <f t="shared" si="44"/>
        <v/>
      </c>
      <c r="P313" s="40" t="str">
        <f t="shared" si="45"/>
        <v/>
      </c>
      <c r="S313" s="9" t="str">
        <f t="shared" si="46"/>
        <v/>
      </c>
    </row>
    <row r="314" spans="9:19" ht="12.75" customHeight="1" x14ac:dyDescent="0.2">
      <c r="I314" s="37" t="str">
        <f t="shared" si="47"/>
        <v/>
      </c>
      <c r="J314" s="38" t="str">
        <f t="shared" si="48"/>
        <v/>
      </c>
      <c r="K314" s="53">
        <f t="shared" si="41"/>
        <v>0</v>
      </c>
      <c r="L314" s="39" t="str">
        <f t="shared" si="42"/>
        <v/>
      </c>
      <c r="M314" s="40" t="str">
        <f t="shared" si="40"/>
        <v/>
      </c>
      <c r="N314" s="40" t="str">
        <f t="shared" si="43"/>
        <v/>
      </c>
      <c r="O314" s="40" t="str">
        <f t="shared" si="44"/>
        <v/>
      </c>
      <c r="P314" s="40" t="str">
        <f t="shared" si="45"/>
        <v/>
      </c>
      <c r="S314" s="9" t="str">
        <f t="shared" si="46"/>
        <v/>
      </c>
    </row>
    <row r="315" spans="9:19" ht="12.75" customHeight="1" x14ac:dyDescent="0.2">
      <c r="I315" s="37" t="str">
        <f t="shared" si="47"/>
        <v/>
      </c>
      <c r="J315" s="38" t="str">
        <f t="shared" si="48"/>
        <v/>
      </c>
      <c r="K315" s="53">
        <f t="shared" si="41"/>
        <v>0</v>
      </c>
      <c r="L315" s="39" t="str">
        <f t="shared" si="42"/>
        <v/>
      </c>
      <c r="M315" s="40" t="str">
        <f t="shared" si="40"/>
        <v/>
      </c>
      <c r="N315" s="40" t="str">
        <f t="shared" si="43"/>
        <v/>
      </c>
      <c r="O315" s="40" t="str">
        <f t="shared" si="44"/>
        <v/>
      </c>
      <c r="P315" s="40" t="str">
        <f t="shared" si="45"/>
        <v/>
      </c>
      <c r="S315" s="9" t="str">
        <f t="shared" si="46"/>
        <v/>
      </c>
    </row>
    <row r="316" spans="9:19" ht="12.75" customHeight="1" x14ac:dyDescent="0.2">
      <c r="I316" s="37" t="str">
        <f t="shared" si="47"/>
        <v/>
      </c>
      <c r="J316" s="38" t="str">
        <f t="shared" si="48"/>
        <v/>
      </c>
      <c r="K316" s="53">
        <f t="shared" si="41"/>
        <v>0</v>
      </c>
      <c r="L316" s="39" t="str">
        <f t="shared" si="42"/>
        <v/>
      </c>
      <c r="M316" s="40" t="str">
        <f t="shared" si="40"/>
        <v/>
      </c>
      <c r="N316" s="40" t="str">
        <f t="shared" si="43"/>
        <v/>
      </c>
      <c r="O316" s="40" t="str">
        <f t="shared" si="44"/>
        <v/>
      </c>
      <c r="P316" s="40" t="str">
        <f t="shared" si="45"/>
        <v/>
      </c>
      <c r="S316" s="9" t="str">
        <f t="shared" si="46"/>
        <v/>
      </c>
    </row>
    <row r="317" spans="9:19" ht="12.75" customHeight="1" x14ac:dyDescent="0.2">
      <c r="I317" s="37" t="str">
        <f t="shared" si="47"/>
        <v/>
      </c>
      <c r="J317" s="38" t="str">
        <f t="shared" si="48"/>
        <v/>
      </c>
      <c r="K317" s="53">
        <f t="shared" si="41"/>
        <v>0</v>
      </c>
      <c r="L317" s="39" t="str">
        <f t="shared" si="42"/>
        <v/>
      </c>
      <c r="M317" s="40" t="str">
        <f t="shared" si="40"/>
        <v/>
      </c>
      <c r="N317" s="40" t="str">
        <f t="shared" si="43"/>
        <v/>
      </c>
      <c r="O317" s="40" t="str">
        <f t="shared" si="44"/>
        <v/>
      </c>
      <c r="P317" s="40" t="str">
        <f t="shared" si="45"/>
        <v/>
      </c>
      <c r="S317" s="9" t="str">
        <f t="shared" si="46"/>
        <v/>
      </c>
    </row>
    <row r="318" spans="9:19" ht="12.75" customHeight="1" x14ac:dyDescent="0.2">
      <c r="I318" s="37" t="str">
        <f t="shared" si="47"/>
        <v/>
      </c>
      <c r="J318" s="38" t="str">
        <f t="shared" si="48"/>
        <v/>
      </c>
      <c r="K318" s="53">
        <f t="shared" si="41"/>
        <v>0</v>
      </c>
      <c r="L318" s="39" t="str">
        <f t="shared" si="42"/>
        <v/>
      </c>
      <c r="M318" s="40" t="str">
        <f t="shared" si="40"/>
        <v/>
      </c>
      <c r="N318" s="40" t="str">
        <f t="shared" si="43"/>
        <v/>
      </c>
      <c r="O318" s="40" t="str">
        <f t="shared" si="44"/>
        <v/>
      </c>
      <c r="P318" s="40" t="str">
        <f t="shared" si="45"/>
        <v/>
      </c>
      <c r="S318" s="9" t="str">
        <f t="shared" si="46"/>
        <v/>
      </c>
    </row>
    <row r="319" spans="9:19" ht="12.75" customHeight="1" x14ac:dyDescent="0.2">
      <c r="I319" s="37" t="str">
        <f t="shared" si="47"/>
        <v/>
      </c>
      <c r="J319" s="38" t="str">
        <f t="shared" si="48"/>
        <v/>
      </c>
      <c r="K319" s="53">
        <f t="shared" si="41"/>
        <v>0</v>
      </c>
      <c r="L319" s="39" t="str">
        <f t="shared" si="42"/>
        <v/>
      </c>
      <c r="M319" s="40" t="str">
        <f t="shared" si="40"/>
        <v/>
      </c>
      <c r="N319" s="40" t="str">
        <f t="shared" si="43"/>
        <v/>
      </c>
      <c r="O319" s="40" t="str">
        <f t="shared" si="44"/>
        <v/>
      </c>
      <c r="P319" s="40" t="str">
        <f t="shared" si="45"/>
        <v/>
      </c>
      <c r="S319" s="9" t="str">
        <f t="shared" si="46"/>
        <v/>
      </c>
    </row>
    <row r="320" spans="9:19" ht="12.75" customHeight="1" x14ac:dyDescent="0.2">
      <c r="I320" s="37" t="str">
        <f t="shared" si="47"/>
        <v/>
      </c>
      <c r="J320" s="38" t="str">
        <f t="shared" si="48"/>
        <v/>
      </c>
      <c r="K320" s="53">
        <f t="shared" si="41"/>
        <v>0</v>
      </c>
      <c r="L320" s="39" t="str">
        <f t="shared" si="42"/>
        <v/>
      </c>
      <c r="M320" s="40" t="str">
        <f t="shared" si="40"/>
        <v/>
      </c>
      <c r="N320" s="40" t="str">
        <f t="shared" si="43"/>
        <v/>
      </c>
      <c r="O320" s="40" t="str">
        <f t="shared" si="44"/>
        <v/>
      </c>
      <c r="P320" s="40" t="str">
        <f t="shared" si="45"/>
        <v/>
      </c>
      <c r="S320" s="9" t="str">
        <f t="shared" si="46"/>
        <v/>
      </c>
    </row>
    <row r="321" spans="9:19" ht="12.75" customHeight="1" x14ac:dyDescent="0.2">
      <c r="I321" s="37" t="str">
        <f t="shared" si="47"/>
        <v/>
      </c>
      <c r="J321" s="38" t="str">
        <f t="shared" si="48"/>
        <v/>
      </c>
      <c r="K321" s="53">
        <f t="shared" si="41"/>
        <v>0</v>
      </c>
      <c r="L321" s="39" t="str">
        <f t="shared" si="42"/>
        <v/>
      </c>
      <c r="M321" s="40" t="str">
        <f t="shared" si="40"/>
        <v/>
      </c>
      <c r="N321" s="40" t="str">
        <f t="shared" si="43"/>
        <v/>
      </c>
      <c r="O321" s="40" t="str">
        <f t="shared" si="44"/>
        <v/>
      </c>
      <c r="P321" s="40" t="str">
        <f t="shared" si="45"/>
        <v/>
      </c>
      <c r="S321" s="9" t="str">
        <f t="shared" si="46"/>
        <v/>
      </c>
    </row>
    <row r="322" spans="9:19" ht="12.75" customHeight="1" x14ac:dyDescent="0.2">
      <c r="I322" s="37" t="str">
        <f t="shared" si="47"/>
        <v/>
      </c>
      <c r="J322" s="38" t="str">
        <f t="shared" si="48"/>
        <v/>
      </c>
      <c r="K322" s="53">
        <f t="shared" si="41"/>
        <v>0</v>
      </c>
      <c r="L322" s="39" t="str">
        <f t="shared" si="42"/>
        <v/>
      </c>
      <c r="M322" s="40" t="str">
        <f t="shared" si="40"/>
        <v/>
      </c>
      <c r="N322" s="40" t="str">
        <f t="shared" si="43"/>
        <v/>
      </c>
      <c r="O322" s="40" t="str">
        <f t="shared" si="44"/>
        <v/>
      </c>
      <c r="P322" s="40" t="str">
        <f t="shared" si="45"/>
        <v/>
      </c>
      <c r="S322" s="9" t="str">
        <f t="shared" si="46"/>
        <v/>
      </c>
    </row>
    <row r="323" spans="9:19" ht="12.75" customHeight="1" x14ac:dyDescent="0.2">
      <c r="I323" s="37" t="str">
        <f t="shared" si="47"/>
        <v/>
      </c>
      <c r="J323" s="38" t="str">
        <f t="shared" si="48"/>
        <v/>
      </c>
      <c r="K323" s="53">
        <f t="shared" si="41"/>
        <v>0</v>
      </c>
      <c r="L323" s="39" t="str">
        <f t="shared" si="42"/>
        <v/>
      </c>
      <c r="M323" s="40" t="str">
        <f t="shared" si="40"/>
        <v/>
      </c>
      <c r="N323" s="40" t="str">
        <f t="shared" si="43"/>
        <v/>
      </c>
      <c r="O323" s="40" t="str">
        <f t="shared" si="44"/>
        <v/>
      </c>
      <c r="P323" s="40" t="str">
        <f t="shared" si="45"/>
        <v/>
      </c>
      <c r="S323" s="9" t="str">
        <f t="shared" si="46"/>
        <v/>
      </c>
    </row>
    <row r="324" spans="9:19" ht="12.75" customHeight="1" x14ac:dyDescent="0.2">
      <c r="I324" s="37" t="str">
        <f t="shared" si="47"/>
        <v/>
      </c>
      <c r="J324" s="38" t="str">
        <f t="shared" si="48"/>
        <v/>
      </c>
      <c r="K324" s="53">
        <f t="shared" si="41"/>
        <v>0</v>
      </c>
      <c r="L324" s="39" t="str">
        <f t="shared" si="42"/>
        <v/>
      </c>
      <c r="M324" s="40" t="str">
        <f t="shared" si="40"/>
        <v/>
      </c>
      <c r="N324" s="40" t="str">
        <f t="shared" si="43"/>
        <v/>
      </c>
      <c r="O324" s="40" t="str">
        <f t="shared" si="44"/>
        <v/>
      </c>
      <c r="P324" s="40" t="str">
        <f t="shared" si="45"/>
        <v/>
      </c>
      <c r="S324" s="9" t="str">
        <f t="shared" si="46"/>
        <v/>
      </c>
    </row>
    <row r="325" spans="9:19" ht="12.75" customHeight="1" x14ac:dyDescent="0.2">
      <c r="I325" s="37" t="str">
        <f t="shared" si="47"/>
        <v/>
      </c>
      <c r="J325" s="38" t="str">
        <f t="shared" si="48"/>
        <v/>
      </c>
      <c r="K325" s="53">
        <f t="shared" si="41"/>
        <v>0</v>
      </c>
      <c r="L325" s="39" t="str">
        <f t="shared" si="42"/>
        <v/>
      </c>
      <c r="M325" s="40" t="str">
        <f t="shared" si="40"/>
        <v/>
      </c>
      <c r="N325" s="40" t="str">
        <f t="shared" si="43"/>
        <v/>
      </c>
      <c r="O325" s="40" t="str">
        <f t="shared" si="44"/>
        <v/>
      </c>
      <c r="P325" s="40" t="str">
        <f t="shared" si="45"/>
        <v/>
      </c>
      <c r="S325" s="9" t="str">
        <f t="shared" si="46"/>
        <v/>
      </c>
    </row>
    <row r="326" spans="9:19" ht="12.75" customHeight="1" x14ac:dyDescent="0.2">
      <c r="I326" s="37" t="str">
        <f t="shared" si="47"/>
        <v/>
      </c>
      <c r="J326" s="38" t="str">
        <f t="shared" si="48"/>
        <v/>
      </c>
      <c r="K326" s="53">
        <f t="shared" si="41"/>
        <v>0</v>
      </c>
      <c r="L326" s="39" t="str">
        <f t="shared" si="42"/>
        <v/>
      </c>
      <c r="M326" s="40" t="str">
        <f t="shared" si="40"/>
        <v/>
      </c>
      <c r="N326" s="40" t="str">
        <f t="shared" si="43"/>
        <v/>
      </c>
      <c r="O326" s="40" t="str">
        <f t="shared" si="44"/>
        <v/>
      </c>
      <c r="P326" s="40" t="str">
        <f t="shared" si="45"/>
        <v/>
      </c>
      <c r="S326" s="9" t="str">
        <f t="shared" si="46"/>
        <v/>
      </c>
    </row>
    <row r="327" spans="9:19" ht="12.75" customHeight="1" x14ac:dyDescent="0.2">
      <c r="I327" s="37" t="str">
        <f t="shared" si="47"/>
        <v/>
      </c>
      <c r="J327" s="38" t="str">
        <f t="shared" si="48"/>
        <v/>
      </c>
      <c r="K327" s="53">
        <f t="shared" si="41"/>
        <v>0</v>
      </c>
      <c r="L327" s="39" t="str">
        <f t="shared" si="42"/>
        <v/>
      </c>
      <c r="M327" s="40" t="str">
        <f t="shared" si="40"/>
        <v/>
      </c>
      <c r="N327" s="40" t="str">
        <f t="shared" si="43"/>
        <v/>
      </c>
      <c r="O327" s="40" t="str">
        <f t="shared" si="44"/>
        <v/>
      </c>
      <c r="P327" s="40" t="str">
        <f t="shared" si="45"/>
        <v/>
      </c>
      <c r="S327" s="9" t="str">
        <f t="shared" si="46"/>
        <v/>
      </c>
    </row>
    <row r="328" spans="9:19" ht="12.75" customHeight="1" x14ac:dyDescent="0.2">
      <c r="I328" s="37" t="str">
        <f t="shared" si="47"/>
        <v/>
      </c>
      <c r="J328" s="38" t="str">
        <f t="shared" si="48"/>
        <v/>
      </c>
      <c r="K328" s="53">
        <f t="shared" si="41"/>
        <v>0</v>
      </c>
      <c r="L328" s="39" t="str">
        <f t="shared" si="42"/>
        <v/>
      </c>
      <c r="M328" s="40" t="str">
        <f t="shared" si="40"/>
        <v/>
      </c>
      <c r="N328" s="40" t="str">
        <f t="shared" si="43"/>
        <v/>
      </c>
      <c r="O328" s="40" t="str">
        <f t="shared" si="44"/>
        <v/>
      </c>
      <c r="P328" s="40" t="str">
        <f t="shared" si="45"/>
        <v/>
      </c>
      <c r="S328" s="9" t="str">
        <f t="shared" si="46"/>
        <v/>
      </c>
    </row>
    <row r="329" spans="9:19" ht="12.75" customHeight="1" x14ac:dyDescent="0.2">
      <c r="I329" s="37" t="str">
        <f t="shared" si="47"/>
        <v/>
      </c>
      <c r="J329" s="38" t="str">
        <f t="shared" si="48"/>
        <v/>
      </c>
      <c r="K329" s="53">
        <f t="shared" si="41"/>
        <v>0</v>
      </c>
      <c r="L329" s="39" t="str">
        <f t="shared" si="42"/>
        <v/>
      </c>
      <c r="M329" s="40" t="str">
        <f t="shared" si="40"/>
        <v/>
      </c>
      <c r="N329" s="40" t="str">
        <f t="shared" si="43"/>
        <v/>
      </c>
      <c r="O329" s="40" t="str">
        <f t="shared" si="44"/>
        <v/>
      </c>
      <c r="P329" s="40" t="str">
        <f t="shared" si="45"/>
        <v/>
      </c>
      <c r="S329" s="9" t="str">
        <f t="shared" si="46"/>
        <v/>
      </c>
    </row>
    <row r="330" spans="9:19" ht="12.75" customHeight="1" x14ac:dyDescent="0.2">
      <c r="I330" s="37" t="str">
        <f t="shared" si="47"/>
        <v/>
      </c>
      <c r="J330" s="38" t="str">
        <f t="shared" si="48"/>
        <v/>
      </c>
      <c r="K330" s="53">
        <f t="shared" si="41"/>
        <v>0</v>
      </c>
      <c r="L330" s="39" t="str">
        <f t="shared" si="42"/>
        <v/>
      </c>
      <c r="M330" s="40" t="str">
        <f t="shared" si="40"/>
        <v/>
      </c>
      <c r="N330" s="40" t="str">
        <f t="shared" si="43"/>
        <v/>
      </c>
      <c r="O330" s="40" t="str">
        <f t="shared" si="44"/>
        <v/>
      </c>
      <c r="P330" s="40" t="str">
        <f t="shared" si="45"/>
        <v/>
      </c>
      <c r="S330" s="9" t="str">
        <f t="shared" si="46"/>
        <v/>
      </c>
    </row>
    <row r="331" spans="9:19" ht="12.75" customHeight="1" x14ac:dyDescent="0.2">
      <c r="I331" s="37" t="str">
        <f t="shared" si="47"/>
        <v/>
      </c>
      <c r="J331" s="38" t="str">
        <f t="shared" si="48"/>
        <v/>
      </c>
      <c r="K331" s="53">
        <f t="shared" si="41"/>
        <v>0</v>
      </c>
      <c r="L331" s="39" t="str">
        <f t="shared" si="42"/>
        <v/>
      </c>
      <c r="M331" s="40" t="str">
        <f t="shared" si="40"/>
        <v/>
      </c>
      <c r="N331" s="40" t="str">
        <f t="shared" si="43"/>
        <v/>
      </c>
      <c r="O331" s="40" t="str">
        <f t="shared" si="44"/>
        <v/>
      </c>
      <c r="P331" s="40" t="str">
        <f t="shared" si="45"/>
        <v/>
      </c>
      <c r="S331" s="9" t="str">
        <f t="shared" si="46"/>
        <v/>
      </c>
    </row>
    <row r="332" spans="9:19" ht="12.75" customHeight="1" x14ac:dyDescent="0.2">
      <c r="I332" s="37" t="str">
        <f t="shared" si="47"/>
        <v/>
      </c>
      <c r="J332" s="38" t="str">
        <f t="shared" si="48"/>
        <v/>
      </c>
      <c r="K332" s="53">
        <f t="shared" si="41"/>
        <v>0</v>
      </c>
      <c r="L332" s="39" t="str">
        <f t="shared" si="42"/>
        <v/>
      </c>
      <c r="M332" s="40" t="str">
        <f t="shared" si="40"/>
        <v/>
      </c>
      <c r="N332" s="40" t="str">
        <f t="shared" si="43"/>
        <v/>
      </c>
      <c r="O332" s="40" t="str">
        <f t="shared" si="44"/>
        <v/>
      </c>
      <c r="P332" s="40" t="str">
        <f t="shared" si="45"/>
        <v/>
      </c>
      <c r="S332" s="9" t="str">
        <f t="shared" si="46"/>
        <v/>
      </c>
    </row>
    <row r="333" spans="9:19" ht="12.75" customHeight="1" x14ac:dyDescent="0.2">
      <c r="I333" s="37" t="str">
        <f t="shared" si="47"/>
        <v/>
      </c>
      <c r="J333" s="38" t="str">
        <f t="shared" si="48"/>
        <v/>
      </c>
      <c r="K333" s="53">
        <f t="shared" si="41"/>
        <v>0</v>
      </c>
      <c r="L333" s="39" t="str">
        <f t="shared" si="42"/>
        <v/>
      </c>
      <c r="M333" s="40" t="str">
        <f t="shared" si="40"/>
        <v/>
      </c>
      <c r="N333" s="40" t="str">
        <f t="shared" si="43"/>
        <v/>
      </c>
      <c r="O333" s="40" t="str">
        <f t="shared" si="44"/>
        <v/>
      </c>
      <c r="P333" s="40" t="str">
        <f t="shared" si="45"/>
        <v/>
      </c>
      <c r="S333" s="9" t="str">
        <f t="shared" si="46"/>
        <v/>
      </c>
    </row>
    <row r="334" spans="9:19" ht="12.75" customHeight="1" x14ac:dyDescent="0.2">
      <c r="I334" s="37" t="str">
        <f t="shared" si="47"/>
        <v/>
      </c>
      <c r="J334" s="38" t="str">
        <f t="shared" si="48"/>
        <v/>
      </c>
      <c r="K334" s="53">
        <f t="shared" si="41"/>
        <v>0</v>
      </c>
      <c r="L334" s="39" t="str">
        <f t="shared" si="42"/>
        <v/>
      </c>
      <c r="M334" s="40" t="str">
        <f t="shared" si="40"/>
        <v/>
      </c>
      <c r="N334" s="40" t="str">
        <f t="shared" si="43"/>
        <v/>
      </c>
      <c r="O334" s="40" t="str">
        <f t="shared" si="44"/>
        <v/>
      </c>
      <c r="P334" s="40" t="str">
        <f t="shared" si="45"/>
        <v/>
      </c>
      <c r="S334" s="9" t="str">
        <f t="shared" si="46"/>
        <v/>
      </c>
    </row>
    <row r="335" spans="9:19" ht="12.75" customHeight="1" x14ac:dyDescent="0.2">
      <c r="I335" s="37" t="str">
        <f t="shared" si="47"/>
        <v/>
      </c>
      <c r="J335" s="38" t="str">
        <f t="shared" si="48"/>
        <v/>
      </c>
      <c r="K335" s="53">
        <f t="shared" si="41"/>
        <v>0</v>
      </c>
      <c r="L335" s="39" t="str">
        <f t="shared" si="42"/>
        <v/>
      </c>
      <c r="M335" s="40" t="str">
        <f t="shared" ref="M335:M378" si="49">IF(I335&lt;&gt;"",P334,"")</f>
        <v/>
      </c>
      <c r="N335" s="40" t="str">
        <f t="shared" si="43"/>
        <v/>
      </c>
      <c r="O335" s="40" t="str">
        <f t="shared" si="44"/>
        <v/>
      </c>
      <c r="P335" s="40" t="str">
        <f t="shared" si="45"/>
        <v/>
      </c>
      <c r="S335" s="9" t="str">
        <f t="shared" si="46"/>
        <v/>
      </c>
    </row>
    <row r="336" spans="9:19" ht="12.75" customHeight="1" x14ac:dyDescent="0.2">
      <c r="I336" s="37" t="str">
        <f t="shared" si="47"/>
        <v/>
      </c>
      <c r="J336" s="38" t="str">
        <f t="shared" si="48"/>
        <v/>
      </c>
      <c r="K336" s="53">
        <f t="shared" si="41"/>
        <v>0</v>
      </c>
      <c r="L336" s="39" t="str">
        <f t="shared" si="42"/>
        <v/>
      </c>
      <c r="M336" s="40" t="str">
        <f t="shared" si="49"/>
        <v/>
      </c>
      <c r="N336" s="40" t="str">
        <f t="shared" si="43"/>
        <v/>
      </c>
      <c r="O336" s="40" t="str">
        <f t="shared" si="44"/>
        <v/>
      </c>
      <c r="P336" s="40" t="str">
        <f t="shared" si="45"/>
        <v/>
      </c>
      <c r="S336" s="9" t="str">
        <f t="shared" si="46"/>
        <v/>
      </c>
    </row>
    <row r="337" spans="9:19" ht="12.75" customHeight="1" x14ac:dyDescent="0.2">
      <c r="I337" s="37" t="str">
        <f t="shared" si="47"/>
        <v/>
      </c>
      <c r="J337" s="38" t="str">
        <f t="shared" si="48"/>
        <v/>
      </c>
      <c r="K337" s="53">
        <f t="shared" si="41"/>
        <v>0</v>
      </c>
      <c r="L337" s="39" t="str">
        <f t="shared" si="42"/>
        <v/>
      </c>
      <c r="M337" s="40" t="str">
        <f t="shared" si="49"/>
        <v/>
      </c>
      <c r="N337" s="40" t="str">
        <f t="shared" si="43"/>
        <v/>
      </c>
      <c r="O337" s="40" t="str">
        <f t="shared" si="44"/>
        <v/>
      </c>
      <c r="P337" s="40" t="str">
        <f t="shared" si="45"/>
        <v/>
      </c>
      <c r="S337" s="9" t="str">
        <f t="shared" si="46"/>
        <v/>
      </c>
    </row>
    <row r="338" spans="9:19" ht="12.75" customHeight="1" x14ac:dyDescent="0.2">
      <c r="I338" s="37" t="str">
        <f t="shared" si="47"/>
        <v/>
      </c>
      <c r="J338" s="38" t="str">
        <f t="shared" si="48"/>
        <v/>
      </c>
      <c r="K338" s="53">
        <f t="shared" si="41"/>
        <v>0</v>
      </c>
      <c r="L338" s="39" t="str">
        <f t="shared" si="42"/>
        <v/>
      </c>
      <c r="M338" s="40" t="str">
        <f t="shared" si="49"/>
        <v/>
      </c>
      <c r="N338" s="40" t="str">
        <f t="shared" si="43"/>
        <v/>
      </c>
      <c r="O338" s="40" t="str">
        <f t="shared" si="44"/>
        <v/>
      </c>
      <c r="P338" s="40" t="str">
        <f t="shared" si="45"/>
        <v/>
      </c>
      <c r="S338" s="9" t="str">
        <f t="shared" si="46"/>
        <v/>
      </c>
    </row>
    <row r="339" spans="9:19" ht="12.75" customHeight="1" x14ac:dyDescent="0.2">
      <c r="I339" s="37" t="str">
        <f t="shared" si="47"/>
        <v/>
      </c>
      <c r="J339" s="38" t="str">
        <f t="shared" si="48"/>
        <v/>
      </c>
      <c r="K339" s="53">
        <f t="shared" si="41"/>
        <v>0</v>
      </c>
      <c r="L339" s="39" t="str">
        <f t="shared" si="42"/>
        <v/>
      </c>
      <c r="M339" s="40" t="str">
        <f t="shared" si="49"/>
        <v/>
      </c>
      <c r="N339" s="40" t="str">
        <f t="shared" si="43"/>
        <v/>
      </c>
      <c r="O339" s="40" t="str">
        <f t="shared" si="44"/>
        <v/>
      </c>
      <c r="P339" s="40" t="str">
        <f t="shared" si="45"/>
        <v/>
      </c>
      <c r="S339" s="9" t="str">
        <f t="shared" si="46"/>
        <v/>
      </c>
    </row>
    <row r="340" spans="9:19" ht="12.75" customHeight="1" x14ac:dyDescent="0.2">
      <c r="I340" s="37" t="str">
        <f t="shared" si="47"/>
        <v/>
      </c>
      <c r="J340" s="38" t="str">
        <f t="shared" si="48"/>
        <v/>
      </c>
      <c r="K340" s="53">
        <f t="shared" ref="K340:K403" si="50">IF(J341="",0,J341)</f>
        <v>0</v>
      </c>
      <c r="L340" s="39" t="str">
        <f t="shared" ref="L340:L378" si="51">IF(J340="","",$L$15)</f>
        <v/>
      </c>
      <c r="M340" s="40" t="str">
        <f t="shared" si="49"/>
        <v/>
      </c>
      <c r="N340" s="40" t="str">
        <f t="shared" ref="N340:N378" si="52">IF(I340&lt;&gt;"",$N$15*M340,"")</f>
        <v/>
      </c>
      <c r="O340" s="40" t="str">
        <f t="shared" ref="O340:O378" si="53">IF(I340&lt;&gt;"",L340-N340,"")</f>
        <v/>
      </c>
      <c r="P340" s="40" t="str">
        <f t="shared" ref="P340:P378" si="54">IF(I340&lt;&gt;"",M340-O340,"")</f>
        <v/>
      </c>
      <c r="S340" s="9" t="str">
        <f t="shared" ref="S340:S378" si="55">I340</f>
        <v/>
      </c>
    </row>
    <row r="341" spans="9:19" ht="12.75" customHeight="1" x14ac:dyDescent="0.2">
      <c r="I341" s="37" t="str">
        <f t="shared" ref="I341:I378" si="56">IF(I340&gt;=$I$15,"",I340+1)</f>
        <v/>
      </c>
      <c r="J341" s="38" t="str">
        <f t="shared" ref="J341:J378" si="57">IF(I341="","",EDATE($J$19,I340))</f>
        <v/>
      </c>
      <c r="K341" s="53">
        <f t="shared" si="50"/>
        <v>0</v>
      </c>
      <c r="L341" s="39" t="str">
        <f t="shared" si="51"/>
        <v/>
      </c>
      <c r="M341" s="40" t="str">
        <f t="shared" si="49"/>
        <v/>
      </c>
      <c r="N341" s="40" t="str">
        <f t="shared" si="52"/>
        <v/>
      </c>
      <c r="O341" s="40" t="str">
        <f t="shared" si="53"/>
        <v/>
      </c>
      <c r="P341" s="40" t="str">
        <f t="shared" si="54"/>
        <v/>
      </c>
      <c r="S341" s="9" t="str">
        <f t="shared" si="55"/>
        <v/>
      </c>
    </row>
    <row r="342" spans="9:19" ht="12.75" customHeight="1" x14ac:dyDescent="0.2">
      <c r="I342" s="37" t="str">
        <f t="shared" si="56"/>
        <v/>
      </c>
      <c r="J342" s="38" t="str">
        <f t="shared" si="57"/>
        <v/>
      </c>
      <c r="K342" s="53">
        <f t="shared" si="50"/>
        <v>0</v>
      </c>
      <c r="L342" s="39" t="str">
        <f t="shared" si="51"/>
        <v/>
      </c>
      <c r="M342" s="40" t="str">
        <f t="shared" si="49"/>
        <v/>
      </c>
      <c r="N342" s="40" t="str">
        <f t="shared" si="52"/>
        <v/>
      </c>
      <c r="O342" s="40" t="str">
        <f t="shared" si="53"/>
        <v/>
      </c>
      <c r="P342" s="40" t="str">
        <f t="shared" si="54"/>
        <v/>
      </c>
      <c r="S342" s="9" t="str">
        <f t="shared" si="55"/>
        <v/>
      </c>
    </row>
    <row r="343" spans="9:19" ht="12.75" customHeight="1" x14ac:dyDescent="0.2">
      <c r="I343" s="37" t="str">
        <f t="shared" si="56"/>
        <v/>
      </c>
      <c r="J343" s="38" t="str">
        <f t="shared" si="57"/>
        <v/>
      </c>
      <c r="K343" s="53">
        <f t="shared" si="50"/>
        <v>0</v>
      </c>
      <c r="L343" s="39" t="str">
        <f t="shared" si="51"/>
        <v/>
      </c>
      <c r="M343" s="40" t="str">
        <f t="shared" si="49"/>
        <v/>
      </c>
      <c r="N343" s="40" t="str">
        <f t="shared" si="52"/>
        <v/>
      </c>
      <c r="O343" s="40" t="str">
        <f t="shared" si="53"/>
        <v/>
      </c>
      <c r="P343" s="40" t="str">
        <f t="shared" si="54"/>
        <v/>
      </c>
      <c r="S343" s="9" t="str">
        <f t="shared" si="55"/>
        <v/>
      </c>
    </row>
    <row r="344" spans="9:19" ht="12.75" customHeight="1" x14ac:dyDescent="0.2">
      <c r="I344" s="37" t="str">
        <f t="shared" si="56"/>
        <v/>
      </c>
      <c r="J344" s="38" t="str">
        <f t="shared" si="57"/>
        <v/>
      </c>
      <c r="K344" s="53">
        <f t="shared" si="50"/>
        <v>0</v>
      </c>
      <c r="L344" s="39" t="str">
        <f t="shared" si="51"/>
        <v/>
      </c>
      <c r="M344" s="40" t="str">
        <f t="shared" si="49"/>
        <v/>
      </c>
      <c r="N344" s="40" t="str">
        <f t="shared" si="52"/>
        <v/>
      </c>
      <c r="O344" s="40" t="str">
        <f t="shared" si="53"/>
        <v/>
      </c>
      <c r="P344" s="40" t="str">
        <f t="shared" si="54"/>
        <v/>
      </c>
      <c r="S344" s="9" t="str">
        <f t="shared" si="55"/>
        <v/>
      </c>
    </row>
    <row r="345" spans="9:19" ht="12.75" customHeight="1" x14ac:dyDescent="0.2">
      <c r="I345" s="37" t="str">
        <f t="shared" si="56"/>
        <v/>
      </c>
      <c r="J345" s="38" t="str">
        <f t="shared" si="57"/>
        <v/>
      </c>
      <c r="K345" s="53">
        <f t="shared" si="50"/>
        <v>0</v>
      </c>
      <c r="L345" s="39" t="str">
        <f t="shared" si="51"/>
        <v/>
      </c>
      <c r="M345" s="40" t="str">
        <f t="shared" si="49"/>
        <v/>
      </c>
      <c r="N345" s="40" t="str">
        <f t="shared" si="52"/>
        <v/>
      </c>
      <c r="O345" s="40" t="str">
        <f t="shared" si="53"/>
        <v/>
      </c>
      <c r="P345" s="40" t="str">
        <f t="shared" si="54"/>
        <v/>
      </c>
      <c r="S345" s="9" t="str">
        <f t="shared" si="55"/>
        <v/>
      </c>
    </row>
    <row r="346" spans="9:19" ht="12.75" customHeight="1" x14ac:dyDescent="0.2">
      <c r="I346" s="37" t="str">
        <f t="shared" si="56"/>
        <v/>
      </c>
      <c r="J346" s="38" t="str">
        <f t="shared" si="57"/>
        <v/>
      </c>
      <c r="K346" s="53">
        <f t="shared" si="50"/>
        <v>0</v>
      </c>
      <c r="L346" s="39" t="str">
        <f t="shared" si="51"/>
        <v/>
      </c>
      <c r="M346" s="40" t="str">
        <f t="shared" si="49"/>
        <v/>
      </c>
      <c r="N346" s="40" t="str">
        <f t="shared" si="52"/>
        <v/>
      </c>
      <c r="O346" s="40" t="str">
        <f t="shared" si="53"/>
        <v/>
      </c>
      <c r="P346" s="40" t="str">
        <f t="shared" si="54"/>
        <v/>
      </c>
      <c r="S346" s="9" t="str">
        <f t="shared" si="55"/>
        <v/>
      </c>
    </row>
    <row r="347" spans="9:19" ht="12.75" customHeight="1" x14ac:dyDescent="0.2">
      <c r="I347" s="37" t="str">
        <f t="shared" si="56"/>
        <v/>
      </c>
      <c r="J347" s="38" t="str">
        <f t="shared" si="57"/>
        <v/>
      </c>
      <c r="K347" s="53">
        <f t="shared" si="50"/>
        <v>0</v>
      </c>
      <c r="L347" s="39" t="str">
        <f t="shared" si="51"/>
        <v/>
      </c>
      <c r="M347" s="40" t="str">
        <f t="shared" si="49"/>
        <v/>
      </c>
      <c r="N347" s="40" t="str">
        <f t="shared" si="52"/>
        <v/>
      </c>
      <c r="O347" s="40" t="str">
        <f t="shared" si="53"/>
        <v/>
      </c>
      <c r="P347" s="40" t="str">
        <f t="shared" si="54"/>
        <v/>
      </c>
      <c r="S347" s="9" t="str">
        <f t="shared" si="55"/>
        <v/>
      </c>
    </row>
    <row r="348" spans="9:19" ht="12.75" customHeight="1" x14ac:dyDescent="0.2">
      <c r="I348" s="37" t="str">
        <f t="shared" si="56"/>
        <v/>
      </c>
      <c r="J348" s="38" t="str">
        <f t="shared" si="57"/>
        <v/>
      </c>
      <c r="K348" s="53">
        <f t="shared" si="50"/>
        <v>0</v>
      </c>
      <c r="L348" s="39" t="str">
        <f t="shared" si="51"/>
        <v/>
      </c>
      <c r="M348" s="40" t="str">
        <f t="shared" si="49"/>
        <v/>
      </c>
      <c r="N348" s="40" t="str">
        <f t="shared" si="52"/>
        <v/>
      </c>
      <c r="O348" s="40" t="str">
        <f t="shared" si="53"/>
        <v/>
      </c>
      <c r="P348" s="40" t="str">
        <f t="shared" si="54"/>
        <v/>
      </c>
      <c r="S348" s="9" t="str">
        <f t="shared" si="55"/>
        <v/>
      </c>
    </row>
    <row r="349" spans="9:19" ht="12.75" customHeight="1" x14ac:dyDescent="0.2">
      <c r="I349" s="37" t="str">
        <f t="shared" si="56"/>
        <v/>
      </c>
      <c r="J349" s="38" t="str">
        <f t="shared" si="57"/>
        <v/>
      </c>
      <c r="K349" s="53">
        <f t="shared" si="50"/>
        <v>0</v>
      </c>
      <c r="L349" s="39" t="str">
        <f t="shared" si="51"/>
        <v/>
      </c>
      <c r="M349" s="40" t="str">
        <f t="shared" si="49"/>
        <v/>
      </c>
      <c r="N349" s="40" t="str">
        <f t="shared" si="52"/>
        <v/>
      </c>
      <c r="O349" s="40" t="str">
        <f t="shared" si="53"/>
        <v/>
      </c>
      <c r="P349" s="40" t="str">
        <f t="shared" si="54"/>
        <v/>
      </c>
      <c r="S349" s="9" t="str">
        <f t="shared" si="55"/>
        <v/>
      </c>
    </row>
    <row r="350" spans="9:19" ht="12.75" customHeight="1" x14ac:dyDescent="0.2">
      <c r="I350" s="37" t="str">
        <f t="shared" si="56"/>
        <v/>
      </c>
      <c r="J350" s="38" t="str">
        <f t="shared" si="57"/>
        <v/>
      </c>
      <c r="K350" s="53">
        <f t="shared" si="50"/>
        <v>0</v>
      </c>
      <c r="L350" s="39" t="str">
        <f t="shared" si="51"/>
        <v/>
      </c>
      <c r="M350" s="40" t="str">
        <f t="shared" si="49"/>
        <v/>
      </c>
      <c r="N350" s="40" t="str">
        <f t="shared" si="52"/>
        <v/>
      </c>
      <c r="O350" s="40" t="str">
        <f t="shared" si="53"/>
        <v/>
      </c>
      <c r="P350" s="40" t="str">
        <f t="shared" si="54"/>
        <v/>
      </c>
      <c r="S350" s="9" t="str">
        <f t="shared" si="55"/>
        <v/>
      </c>
    </row>
    <row r="351" spans="9:19" ht="12.75" customHeight="1" x14ac:dyDescent="0.2">
      <c r="I351" s="37" t="str">
        <f t="shared" si="56"/>
        <v/>
      </c>
      <c r="J351" s="38" t="str">
        <f t="shared" si="57"/>
        <v/>
      </c>
      <c r="K351" s="53">
        <f t="shared" si="50"/>
        <v>0</v>
      </c>
      <c r="L351" s="39" t="str">
        <f t="shared" si="51"/>
        <v/>
      </c>
      <c r="M351" s="40" t="str">
        <f t="shared" si="49"/>
        <v/>
      </c>
      <c r="N351" s="40" t="str">
        <f t="shared" si="52"/>
        <v/>
      </c>
      <c r="O351" s="40" t="str">
        <f t="shared" si="53"/>
        <v/>
      </c>
      <c r="P351" s="40" t="str">
        <f t="shared" si="54"/>
        <v/>
      </c>
      <c r="S351" s="9" t="str">
        <f t="shared" si="55"/>
        <v/>
      </c>
    </row>
    <row r="352" spans="9:19" ht="12.75" customHeight="1" x14ac:dyDescent="0.2">
      <c r="I352" s="37" t="str">
        <f t="shared" si="56"/>
        <v/>
      </c>
      <c r="J352" s="38" t="str">
        <f t="shared" si="57"/>
        <v/>
      </c>
      <c r="K352" s="53">
        <f t="shared" si="50"/>
        <v>0</v>
      </c>
      <c r="L352" s="39" t="str">
        <f t="shared" si="51"/>
        <v/>
      </c>
      <c r="M352" s="40" t="str">
        <f t="shared" si="49"/>
        <v/>
      </c>
      <c r="N352" s="40" t="str">
        <f t="shared" si="52"/>
        <v/>
      </c>
      <c r="O352" s="40" t="str">
        <f t="shared" si="53"/>
        <v/>
      </c>
      <c r="P352" s="40" t="str">
        <f t="shared" si="54"/>
        <v/>
      </c>
      <c r="S352" s="9" t="str">
        <f t="shared" si="55"/>
        <v/>
      </c>
    </row>
    <row r="353" spans="9:19" ht="12.75" customHeight="1" x14ac:dyDescent="0.2">
      <c r="I353" s="37" t="str">
        <f t="shared" si="56"/>
        <v/>
      </c>
      <c r="J353" s="38" t="str">
        <f t="shared" si="57"/>
        <v/>
      </c>
      <c r="K353" s="53">
        <f t="shared" si="50"/>
        <v>0</v>
      </c>
      <c r="L353" s="39" t="str">
        <f t="shared" si="51"/>
        <v/>
      </c>
      <c r="M353" s="40" t="str">
        <f t="shared" si="49"/>
        <v/>
      </c>
      <c r="N353" s="40" t="str">
        <f t="shared" si="52"/>
        <v/>
      </c>
      <c r="O353" s="40" t="str">
        <f t="shared" si="53"/>
        <v/>
      </c>
      <c r="P353" s="40" t="str">
        <f t="shared" si="54"/>
        <v/>
      </c>
      <c r="S353" s="9" t="str">
        <f t="shared" si="55"/>
        <v/>
      </c>
    </row>
    <row r="354" spans="9:19" ht="12.75" customHeight="1" x14ac:dyDescent="0.2">
      <c r="I354" s="37" t="str">
        <f t="shared" si="56"/>
        <v/>
      </c>
      <c r="J354" s="38" t="str">
        <f t="shared" si="57"/>
        <v/>
      </c>
      <c r="K354" s="53">
        <f t="shared" si="50"/>
        <v>0</v>
      </c>
      <c r="L354" s="39" t="str">
        <f t="shared" si="51"/>
        <v/>
      </c>
      <c r="M354" s="40" t="str">
        <f t="shared" si="49"/>
        <v/>
      </c>
      <c r="N354" s="40" t="str">
        <f t="shared" si="52"/>
        <v/>
      </c>
      <c r="O354" s="40" t="str">
        <f t="shared" si="53"/>
        <v/>
      </c>
      <c r="P354" s="40" t="str">
        <f t="shared" si="54"/>
        <v/>
      </c>
      <c r="S354" s="9" t="str">
        <f t="shared" si="55"/>
        <v/>
      </c>
    </row>
    <row r="355" spans="9:19" ht="12.75" customHeight="1" x14ac:dyDescent="0.2">
      <c r="I355" s="37" t="str">
        <f t="shared" si="56"/>
        <v/>
      </c>
      <c r="J355" s="38" t="str">
        <f t="shared" si="57"/>
        <v/>
      </c>
      <c r="K355" s="53">
        <f t="shared" si="50"/>
        <v>0</v>
      </c>
      <c r="L355" s="39" t="str">
        <f t="shared" si="51"/>
        <v/>
      </c>
      <c r="M355" s="40" t="str">
        <f t="shared" si="49"/>
        <v/>
      </c>
      <c r="N355" s="40" t="str">
        <f t="shared" si="52"/>
        <v/>
      </c>
      <c r="O355" s="40" t="str">
        <f t="shared" si="53"/>
        <v/>
      </c>
      <c r="P355" s="40" t="str">
        <f t="shared" si="54"/>
        <v/>
      </c>
      <c r="S355" s="9" t="str">
        <f t="shared" si="55"/>
        <v/>
      </c>
    </row>
    <row r="356" spans="9:19" ht="12.75" customHeight="1" x14ac:dyDescent="0.2">
      <c r="I356" s="37" t="str">
        <f t="shared" si="56"/>
        <v/>
      </c>
      <c r="J356" s="38" t="str">
        <f t="shared" si="57"/>
        <v/>
      </c>
      <c r="K356" s="53">
        <f t="shared" si="50"/>
        <v>0</v>
      </c>
      <c r="L356" s="39" t="str">
        <f t="shared" si="51"/>
        <v/>
      </c>
      <c r="M356" s="40" t="str">
        <f t="shared" si="49"/>
        <v/>
      </c>
      <c r="N356" s="40" t="str">
        <f t="shared" si="52"/>
        <v/>
      </c>
      <c r="O356" s="40" t="str">
        <f t="shared" si="53"/>
        <v/>
      </c>
      <c r="P356" s="40" t="str">
        <f t="shared" si="54"/>
        <v/>
      </c>
      <c r="S356" s="9" t="str">
        <f t="shared" si="55"/>
        <v/>
      </c>
    </row>
    <row r="357" spans="9:19" ht="12.75" customHeight="1" x14ac:dyDescent="0.2">
      <c r="I357" s="37" t="str">
        <f t="shared" si="56"/>
        <v/>
      </c>
      <c r="J357" s="38" t="str">
        <f t="shared" si="57"/>
        <v/>
      </c>
      <c r="K357" s="53">
        <f t="shared" si="50"/>
        <v>0</v>
      </c>
      <c r="L357" s="39" t="str">
        <f t="shared" si="51"/>
        <v/>
      </c>
      <c r="M357" s="40" t="str">
        <f t="shared" si="49"/>
        <v/>
      </c>
      <c r="N357" s="40" t="str">
        <f t="shared" si="52"/>
        <v/>
      </c>
      <c r="O357" s="40" t="str">
        <f t="shared" si="53"/>
        <v/>
      </c>
      <c r="P357" s="40" t="str">
        <f t="shared" si="54"/>
        <v/>
      </c>
      <c r="S357" s="9" t="str">
        <f t="shared" si="55"/>
        <v/>
      </c>
    </row>
    <row r="358" spans="9:19" ht="12.75" customHeight="1" x14ac:dyDescent="0.2">
      <c r="I358" s="37" t="str">
        <f t="shared" si="56"/>
        <v/>
      </c>
      <c r="J358" s="38" t="str">
        <f t="shared" si="57"/>
        <v/>
      </c>
      <c r="K358" s="53">
        <f t="shared" si="50"/>
        <v>0</v>
      </c>
      <c r="L358" s="39" t="str">
        <f t="shared" si="51"/>
        <v/>
      </c>
      <c r="M358" s="40" t="str">
        <f t="shared" si="49"/>
        <v/>
      </c>
      <c r="N358" s="40" t="str">
        <f t="shared" si="52"/>
        <v/>
      </c>
      <c r="O358" s="40" t="str">
        <f t="shared" si="53"/>
        <v/>
      </c>
      <c r="P358" s="40" t="str">
        <f t="shared" si="54"/>
        <v/>
      </c>
      <c r="S358" s="9" t="str">
        <f t="shared" si="55"/>
        <v/>
      </c>
    </row>
    <row r="359" spans="9:19" ht="12.75" customHeight="1" x14ac:dyDescent="0.2">
      <c r="I359" s="37" t="str">
        <f t="shared" si="56"/>
        <v/>
      </c>
      <c r="J359" s="38" t="str">
        <f t="shared" si="57"/>
        <v/>
      </c>
      <c r="K359" s="53">
        <f t="shared" si="50"/>
        <v>0</v>
      </c>
      <c r="L359" s="39" t="str">
        <f t="shared" si="51"/>
        <v/>
      </c>
      <c r="M359" s="40" t="str">
        <f t="shared" si="49"/>
        <v/>
      </c>
      <c r="N359" s="40" t="str">
        <f t="shared" si="52"/>
        <v/>
      </c>
      <c r="O359" s="40" t="str">
        <f t="shared" si="53"/>
        <v/>
      </c>
      <c r="P359" s="40" t="str">
        <f t="shared" si="54"/>
        <v/>
      </c>
      <c r="S359" s="9" t="str">
        <f t="shared" si="55"/>
        <v/>
      </c>
    </row>
    <row r="360" spans="9:19" ht="12.75" customHeight="1" x14ac:dyDescent="0.2">
      <c r="I360" s="37" t="str">
        <f t="shared" si="56"/>
        <v/>
      </c>
      <c r="J360" s="38" t="str">
        <f t="shared" si="57"/>
        <v/>
      </c>
      <c r="K360" s="53">
        <f t="shared" si="50"/>
        <v>0</v>
      </c>
      <c r="L360" s="39" t="str">
        <f t="shared" si="51"/>
        <v/>
      </c>
      <c r="M360" s="40" t="str">
        <f t="shared" si="49"/>
        <v/>
      </c>
      <c r="N360" s="40" t="str">
        <f t="shared" si="52"/>
        <v/>
      </c>
      <c r="O360" s="40" t="str">
        <f t="shared" si="53"/>
        <v/>
      </c>
      <c r="P360" s="40" t="str">
        <f t="shared" si="54"/>
        <v/>
      </c>
      <c r="S360" s="9" t="str">
        <f t="shared" si="55"/>
        <v/>
      </c>
    </row>
    <row r="361" spans="9:19" ht="12.75" customHeight="1" x14ac:dyDescent="0.2">
      <c r="I361" s="37" t="str">
        <f t="shared" si="56"/>
        <v/>
      </c>
      <c r="J361" s="38" t="str">
        <f t="shared" si="57"/>
        <v/>
      </c>
      <c r="K361" s="53">
        <f t="shared" si="50"/>
        <v>0</v>
      </c>
      <c r="L361" s="39" t="str">
        <f t="shared" si="51"/>
        <v/>
      </c>
      <c r="M361" s="40" t="str">
        <f t="shared" si="49"/>
        <v/>
      </c>
      <c r="N361" s="40" t="str">
        <f t="shared" si="52"/>
        <v/>
      </c>
      <c r="O361" s="40" t="str">
        <f t="shared" si="53"/>
        <v/>
      </c>
      <c r="P361" s="40" t="str">
        <f t="shared" si="54"/>
        <v/>
      </c>
      <c r="S361" s="9" t="str">
        <f t="shared" si="55"/>
        <v/>
      </c>
    </row>
    <row r="362" spans="9:19" ht="12.75" customHeight="1" x14ac:dyDescent="0.2">
      <c r="I362" s="37" t="str">
        <f t="shared" si="56"/>
        <v/>
      </c>
      <c r="J362" s="38" t="str">
        <f t="shared" si="57"/>
        <v/>
      </c>
      <c r="K362" s="53">
        <f t="shared" si="50"/>
        <v>0</v>
      </c>
      <c r="L362" s="39" t="str">
        <f t="shared" si="51"/>
        <v/>
      </c>
      <c r="M362" s="40" t="str">
        <f t="shared" si="49"/>
        <v/>
      </c>
      <c r="N362" s="40" t="str">
        <f t="shared" si="52"/>
        <v/>
      </c>
      <c r="O362" s="40" t="str">
        <f t="shared" si="53"/>
        <v/>
      </c>
      <c r="P362" s="40" t="str">
        <f t="shared" si="54"/>
        <v/>
      </c>
      <c r="S362" s="9" t="str">
        <f t="shared" si="55"/>
        <v/>
      </c>
    </row>
    <row r="363" spans="9:19" ht="12.75" customHeight="1" x14ac:dyDescent="0.2">
      <c r="I363" s="37" t="str">
        <f t="shared" si="56"/>
        <v/>
      </c>
      <c r="J363" s="38" t="str">
        <f t="shared" si="57"/>
        <v/>
      </c>
      <c r="K363" s="53">
        <f t="shared" si="50"/>
        <v>0</v>
      </c>
      <c r="L363" s="39" t="str">
        <f t="shared" si="51"/>
        <v/>
      </c>
      <c r="M363" s="40" t="str">
        <f t="shared" si="49"/>
        <v/>
      </c>
      <c r="N363" s="40" t="str">
        <f t="shared" si="52"/>
        <v/>
      </c>
      <c r="O363" s="40" t="str">
        <f t="shared" si="53"/>
        <v/>
      </c>
      <c r="P363" s="40" t="str">
        <f t="shared" si="54"/>
        <v/>
      </c>
      <c r="S363" s="9" t="str">
        <f t="shared" si="55"/>
        <v/>
      </c>
    </row>
    <row r="364" spans="9:19" ht="12.75" customHeight="1" x14ac:dyDescent="0.2">
      <c r="I364" s="37" t="str">
        <f t="shared" si="56"/>
        <v/>
      </c>
      <c r="J364" s="38" t="str">
        <f t="shared" si="57"/>
        <v/>
      </c>
      <c r="K364" s="53">
        <f t="shared" si="50"/>
        <v>0</v>
      </c>
      <c r="L364" s="39" t="str">
        <f t="shared" si="51"/>
        <v/>
      </c>
      <c r="M364" s="40" t="str">
        <f t="shared" si="49"/>
        <v/>
      </c>
      <c r="N364" s="40" t="str">
        <f t="shared" si="52"/>
        <v/>
      </c>
      <c r="O364" s="40" t="str">
        <f t="shared" si="53"/>
        <v/>
      </c>
      <c r="P364" s="40" t="str">
        <f t="shared" si="54"/>
        <v/>
      </c>
      <c r="S364" s="9" t="str">
        <f t="shared" si="55"/>
        <v/>
      </c>
    </row>
    <row r="365" spans="9:19" ht="12.75" customHeight="1" x14ac:dyDescent="0.2">
      <c r="I365" s="37" t="str">
        <f t="shared" si="56"/>
        <v/>
      </c>
      <c r="J365" s="38" t="str">
        <f t="shared" si="57"/>
        <v/>
      </c>
      <c r="K365" s="53">
        <f t="shared" si="50"/>
        <v>0</v>
      </c>
      <c r="L365" s="39" t="str">
        <f t="shared" si="51"/>
        <v/>
      </c>
      <c r="M365" s="40" t="str">
        <f t="shared" si="49"/>
        <v/>
      </c>
      <c r="N365" s="40" t="str">
        <f t="shared" si="52"/>
        <v/>
      </c>
      <c r="O365" s="40" t="str">
        <f t="shared" si="53"/>
        <v/>
      </c>
      <c r="P365" s="40" t="str">
        <f t="shared" si="54"/>
        <v/>
      </c>
      <c r="S365" s="9" t="str">
        <f t="shared" si="55"/>
        <v/>
      </c>
    </row>
    <row r="366" spans="9:19" ht="12.75" customHeight="1" x14ac:dyDescent="0.2">
      <c r="I366" s="37" t="str">
        <f t="shared" si="56"/>
        <v/>
      </c>
      <c r="J366" s="38" t="str">
        <f t="shared" si="57"/>
        <v/>
      </c>
      <c r="K366" s="53">
        <f t="shared" si="50"/>
        <v>0</v>
      </c>
      <c r="L366" s="39" t="str">
        <f t="shared" si="51"/>
        <v/>
      </c>
      <c r="M366" s="40" t="str">
        <f t="shared" si="49"/>
        <v/>
      </c>
      <c r="N366" s="40" t="str">
        <f t="shared" si="52"/>
        <v/>
      </c>
      <c r="O366" s="40" t="str">
        <f t="shared" si="53"/>
        <v/>
      </c>
      <c r="P366" s="40" t="str">
        <f t="shared" si="54"/>
        <v/>
      </c>
      <c r="S366" s="9" t="str">
        <f t="shared" si="55"/>
        <v/>
      </c>
    </row>
    <row r="367" spans="9:19" ht="12.75" customHeight="1" x14ac:dyDescent="0.2">
      <c r="I367" s="37" t="str">
        <f t="shared" si="56"/>
        <v/>
      </c>
      <c r="J367" s="38" t="str">
        <f t="shared" si="57"/>
        <v/>
      </c>
      <c r="K367" s="53">
        <f t="shared" si="50"/>
        <v>0</v>
      </c>
      <c r="L367" s="39" t="str">
        <f t="shared" si="51"/>
        <v/>
      </c>
      <c r="M367" s="40" t="str">
        <f t="shared" si="49"/>
        <v/>
      </c>
      <c r="N367" s="40" t="str">
        <f t="shared" si="52"/>
        <v/>
      </c>
      <c r="O367" s="40" t="str">
        <f t="shared" si="53"/>
        <v/>
      </c>
      <c r="P367" s="40" t="str">
        <f t="shared" si="54"/>
        <v/>
      </c>
      <c r="S367" s="9" t="str">
        <f t="shared" si="55"/>
        <v/>
      </c>
    </row>
    <row r="368" spans="9:19" ht="12.75" customHeight="1" x14ac:dyDescent="0.2">
      <c r="I368" s="37" t="str">
        <f t="shared" si="56"/>
        <v/>
      </c>
      <c r="J368" s="38" t="str">
        <f t="shared" si="57"/>
        <v/>
      </c>
      <c r="K368" s="53">
        <f t="shared" si="50"/>
        <v>0</v>
      </c>
      <c r="L368" s="39" t="str">
        <f t="shared" si="51"/>
        <v/>
      </c>
      <c r="M368" s="40" t="str">
        <f t="shared" si="49"/>
        <v/>
      </c>
      <c r="N368" s="40" t="str">
        <f t="shared" si="52"/>
        <v/>
      </c>
      <c r="O368" s="40" t="str">
        <f t="shared" si="53"/>
        <v/>
      </c>
      <c r="P368" s="40" t="str">
        <f t="shared" si="54"/>
        <v/>
      </c>
      <c r="S368" s="9" t="str">
        <f t="shared" si="55"/>
        <v/>
      </c>
    </row>
    <row r="369" spans="9:19" ht="12.75" customHeight="1" x14ac:dyDescent="0.2">
      <c r="I369" s="37" t="str">
        <f t="shared" si="56"/>
        <v/>
      </c>
      <c r="J369" s="38" t="str">
        <f t="shared" si="57"/>
        <v/>
      </c>
      <c r="K369" s="53">
        <f t="shared" si="50"/>
        <v>0</v>
      </c>
      <c r="L369" s="39" t="str">
        <f t="shared" si="51"/>
        <v/>
      </c>
      <c r="M369" s="40" t="str">
        <f t="shared" si="49"/>
        <v/>
      </c>
      <c r="N369" s="40" t="str">
        <f t="shared" si="52"/>
        <v/>
      </c>
      <c r="O369" s="40" t="str">
        <f t="shared" si="53"/>
        <v/>
      </c>
      <c r="P369" s="40" t="str">
        <f t="shared" si="54"/>
        <v/>
      </c>
      <c r="S369" s="9" t="str">
        <f t="shared" si="55"/>
        <v/>
      </c>
    </row>
    <row r="370" spans="9:19" ht="12.75" customHeight="1" x14ac:dyDescent="0.2">
      <c r="I370" s="37" t="str">
        <f t="shared" si="56"/>
        <v/>
      </c>
      <c r="J370" s="38" t="str">
        <f t="shared" si="57"/>
        <v/>
      </c>
      <c r="K370" s="53">
        <f t="shared" si="50"/>
        <v>0</v>
      </c>
      <c r="L370" s="39" t="str">
        <f t="shared" si="51"/>
        <v/>
      </c>
      <c r="M370" s="40" t="str">
        <f t="shared" si="49"/>
        <v/>
      </c>
      <c r="N370" s="40" t="str">
        <f t="shared" si="52"/>
        <v/>
      </c>
      <c r="O370" s="40" t="str">
        <f t="shared" si="53"/>
        <v/>
      </c>
      <c r="P370" s="40" t="str">
        <f t="shared" si="54"/>
        <v/>
      </c>
      <c r="S370" s="9" t="str">
        <f t="shared" si="55"/>
        <v/>
      </c>
    </row>
    <row r="371" spans="9:19" ht="12.75" customHeight="1" x14ac:dyDescent="0.2">
      <c r="I371" s="37" t="str">
        <f t="shared" si="56"/>
        <v/>
      </c>
      <c r="J371" s="38" t="str">
        <f t="shared" si="57"/>
        <v/>
      </c>
      <c r="K371" s="53">
        <f t="shared" si="50"/>
        <v>0</v>
      </c>
      <c r="L371" s="39" t="str">
        <f t="shared" si="51"/>
        <v/>
      </c>
      <c r="M371" s="40" t="str">
        <f t="shared" si="49"/>
        <v/>
      </c>
      <c r="N371" s="40" t="str">
        <f t="shared" si="52"/>
        <v/>
      </c>
      <c r="O371" s="40" t="str">
        <f t="shared" si="53"/>
        <v/>
      </c>
      <c r="P371" s="40" t="str">
        <f t="shared" si="54"/>
        <v/>
      </c>
      <c r="S371" s="9" t="str">
        <f t="shared" si="55"/>
        <v/>
      </c>
    </row>
    <row r="372" spans="9:19" ht="12.75" customHeight="1" x14ac:dyDescent="0.2">
      <c r="I372" s="37" t="str">
        <f t="shared" si="56"/>
        <v/>
      </c>
      <c r="J372" s="38" t="str">
        <f t="shared" si="57"/>
        <v/>
      </c>
      <c r="K372" s="53">
        <f t="shared" si="50"/>
        <v>0</v>
      </c>
      <c r="L372" s="39" t="str">
        <f t="shared" si="51"/>
        <v/>
      </c>
      <c r="M372" s="40" t="str">
        <f t="shared" si="49"/>
        <v/>
      </c>
      <c r="N372" s="40" t="str">
        <f t="shared" si="52"/>
        <v/>
      </c>
      <c r="O372" s="40" t="str">
        <f t="shared" si="53"/>
        <v/>
      </c>
      <c r="P372" s="40" t="str">
        <f t="shared" si="54"/>
        <v/>
      </c>
      <c r="S372" s="9" t="str">
        <f t="shared" si="55"/>
        <v/>
      </c>
    </row>
    <row r="373" spans="9:19" ht="12.75" customHeight="1" x14ac:dyDescent="0.2">
      <c r="I373" s="37" t="str">
        <f t="shared" si="56"/>
        <v/>
      </c>
      <c r="J373" s="38" t="str">
        <f t="shared" si="57"/>
        <v/>
      </c>
      <c r="K373" s="53">
        <f t="shared" si="50"/>
        <v>0</v>
      </c>
      <c r="L373" s="39" t="str">
        <f t="shared" si="51"/>
        <v/>
      </c>
      <c r="M373" s="40" t="str">
        <f t="shared" si="49"/>
        <v/>
      </c>
      <c r="N373" s="40" t="str">
        <f t="shared" si="52"/>
        <v/>
      </c>
      <c r="O373" s="40" t="str">
        <f t="shared" si="53"/>
        <v/>
      </c>
      <c r="P373" s="40" t="str">
        <f t="shared" si="54"/>
        <v/>
      </c>
      <c r="S373" s="9" t="str">
        <f t="shared" si="55"/>
        <v/>
      </c>
    </row>
    <row r="374" spans="9:19" ht="12.75" customHeight="1" x14ac:dyDescent="0.2">
      <c r="I374" s="37" t="str">
        <f t="shared" si="56"/>
        <v/>
      </c>
      <c r="J374" s="38" t="str">
        <f t="shared" si="57"/>
        <v/>
      </c>
      <c r="K374" s="53">
        <f t="shared" si="50"/>
        <v>0</v>
      </c>
      <c r="L374" s="39" t="str">
        <f t="shared" si="51"/>
        <v/>
      </c>
      <c r="M374" s="40" t="str">
        <f t="shared" si="49"/>
        <v/>
      </c>
      <c r="N374" s="40" t="str">
        <f t="shared" si="52"/>
        <v/>
      </c>
      <c r="O374" s="40" t="str">
        <f t="shared" si="53"/>
        <v/>
      </c>
      <c r="P374" s="40" t="str">
        <f t="shared" si="54"/>
        <v/>
      </c>
      <c r="S374" s="9" t="str">
        <f t="shared" si="55"/>
        <v/>
      </c>
    </row>
    <row r="375" spans="9:19" ht="12.75" customHeight="1" x14ac:dyDescent="0.2">
      <c r="I375" s="37" t="str">
        <f t="shared" si="56"/>
        <v/>
      </c>
      <c r="J375" s="38" t="str">
        <f t="shared" si="57"/>
        <v/>
      </c>
      <c r="K375" s="53">
        <f t="shared" si="50"/>
        <v>0</v>
      </c>
      <c r="L375" s="39" t="str">
        <f t="shared" si="51"/>
        <v/>
      </c>
      <c r="M375" s="40" t="str">
        <f t="shared" si="49"/>
        <v/>
      </c>
      <c r="N375" s="40" t="str">
        <f t="shared" si="52"/>
        <v/>
      </c>
      <c r="O375" s="40" t="str">
        <f t="shared" si="53"/>
        <v/>
      </c>
      <c r="P375" s="40" t="str">
        <f t="shared" si="54"/>
        <v/>
      </c>
      <c r="S375" s="9" t="str">
        <f t="shared" si="55"/>
        <v/>
      </c>
    </row>
    <row r="376" spans="9:19" ht="12.75" customHeight="1" x14ac:dyDescent="0.2">
      <c r="I376" s="37" t="str">
        <f t="shared" si="56"/>
        <v/>
      </c>
      <c r="J376" s="38" t="str">
        <f t="shared" si="57"/>
        <v/>
      </c>
      <c r="K376" s="53">
        <f t="shared" si="50"/>
        <v>0</v>
      </c>
      <c r="L376" s="39" t="str">
        <f t="shared" si="51"/>
        <v/>
      </c>
      <c r="M376" s="40" t="str">
        <f t="shared" si="49"/>
        <v/>
      </c>
      <c r="N376" s="40" t="str">
        <f t="shared" si="52"/>
        <v/>
      </c>
      <c r="O376" s="40" t="str">
        <f t="shared" si="53"/>
        <v/>
      </c>
      <c r="P376" s="40" t="str">
        <f t="shared" si="54"/>
        <v/>
      </c>
      <c r="S376" s="9" t="str">
        <f t="shared" si="55"/>
        <v/>
      </c>
    </row>
    <row r="377" spans="9:19" ht="12.75" customHeight="1" x14ac:dyDescent="0.2">
      <c r="I377" s="37" t="str">
        <f t="shared" si="56"/>
        <v/>
      </c>
      <c r="J377" s="38" t="str">
        <f t="shared" si="57"/>
        <v/>
      </c>
      <c r="K377" s="53">
        <f t="shared" si="50"/>
        <v>0</v>
      </c>
      <c r="L377" s="39" t="str">
        <f t="shared" si="51"/>
        <v/>
      </c>
      <c r="M377" s="40" t="str">
        <f t="shared" si="49"/>
        <v/>
      </c>
      <c r="N377" s="40" t="str">
        <f t="shared" si="52"/>
        <v/>
      </c>
      <c r="O377" s="40" t="str">
        <f t="shared" si="53"/>
        <v/>
      </c>
      <c r="P377" s="40" t="str">
        <f t="shared" si="54"/>
        <v/>
      </c>
      <c r="S377" s="9" t="str">
        <f t="shared" si="55"/>
        <v/>
      </c>
    </row>
    <row r="378" spans="9:19" ht="12.75" customHeight="1" x14ac:dyDescent="0.2">
      <c r="I378" s="37" t="str">
        <f t="shared" si="56"/>
        <v/>
      </c>
      <c r="J378" s="38" t="str">
        <f t="shared" si="57"/>
        <v/>
      </c>
      <c r="K378" s="53">
        <f t="shared" si="50"/>
        <v>0</v>
      </c>
      <c r="L378" s="39" t="str">
        <f t="shared" si="51"/>
        <v/>
      </c>
      <c r="M378" s="40" t="str">
        <f t="shared" si="49"/>
        <v/>
      </c>
      <c r="N378" s="40" t="str">
        <f t="shared" si="52"/>
        <v/>
      </c>
      <c r="O378" s="40" t="str">
        <f t="shared" si="53"/>
        <v/>
      </c>
      <c r="P378" s="40" t="str">
        <f t="shared" si="54"/>
        <v/>
      </c>
      <c r="S378" s="9" t="str">
        <f t="shared" si="55"/>
        <v/>
      </c>
    </row>
    <row r="379" spans="9:19" ht="12.75" customHeight="1" x14ac:dyDescent="0.2">
      <c r="J379" s="56"/>
      <c r="K379" s="53">
        <f t="shared" si="50"/>
        <v>0</v>
      </c>
    </row>
    <row r="380" spans="9:19" ht="12.75" customHeight="1" x14ac:dyDescent="0.2">
      <c r="J380" s="56"/>
      <c r="K380" s="53">
        <f t="shared" si="50"/>
        <v>0</v>
      </c>
    </row>
    <row r="381" spans="9:19" ht="12.75" customHeight="1" x14ac:dyDescent="0.2">
      <c r="J381" s="56"/>
      <c r="K381" s="53">
        <f t="shared" si="50"/>
        <v>0</v>
      </c>
    </row>
    <row r="382" spans="9:19" ht="12.75" customHeight="1" x14ac:dyDescent="0.2">
      <c r="J382" s="56"/>
      <c r="K382" s="53">
        <f t="shared" si="50"/>
        <v>0</v>
      </c>
    </row>
    <row r="383" spans="9:19" ht="12.75" customHeight="1" x14ac:dyDescent="0.2">
      <c r="J383" s="56"/>
      <c r="K383" s="53">
        <f t="shared" si="50"/>
        <v>0</v>
      </c>
    </row>
    <row r="384" spans="9:19" ht="12.75" customHeight="1" x14ac:dyDescent="0.2">
      <c r="J384" s="56"/>
      <c r="K384" s="53">
        <f t="shared" si="50"/>
        <v>0</v>
      </c>
    </row>
    <row r="385" spans="10:11" ht="12.75" customHeight="1" x14ac:dyDescent="0.2">
      <c r="J385" s="56"/>
      <c r="K385" s="53">
        <f t="shared" si="50"/>
        <v>0</v>
      </c>
    </row>
    <row r="386" spans="10:11" ht="12.75" customHeight="1" x14ac:dyDescent="0.2">
      <c r="J386" s="56"/>
      <c r="K386" s="53">
        <f t="shared" si="50"/>
        <v>0</v>
      </c>
    </row>
    <row r="387" spans="10:11" ht="12.75" customHeight="1" x14ac:dyDescent="0.2">
      <c r="J387" s="56"/>
      <c r="K387" s="53">
        <f t="shared" si="50"/>
        <v>0</v>
      </c>
    </row>
    <row r="388" spans="10:11" ht="12.75" customHeight="1" x14ac:dyDescent="0.2">
      <c r="J388" s="56"/>
      <c r="K388" s="53">
        <f t="shared" si="50"/>
        <v>0</v>
      </c>
    </row>
    <row r="389" spans="10:11" ht="12.75" customHeight="1" x14ac:dyDescent="0.2">
      <c r="J389" s="56"/>
      <c r="K389" s="53">
        <f t="shared" si="50"/>
        <v>0</v>
      </c>
    </row>
    <row r="390" spans="10:11" ht="12.75" customHeight="1" x14ac:dyDescent="0.2">
      <c r="J390" s="56"/>
      <c r="K390" s="53">
        <f t="shared" si="50"/>
        <v>0</v>
      </c>
    </row>
    <row r="391" spans="10:11" ht="12.75" customHeight="1" x14ac:dyDescent="0.2">
      <c r="J391" s="56"/>
      <c r="K391" s="53">
        <f t="shared" si="50"/>
        <v>0</v>
      </c>
    </row>
    <row r="392" spans="10:11" ht="12.75" customHeight="1" x14ac:dyDescent="0.2">
      <c r="J392" s="56"/>
      <c r="K392" s="53">
        <f t="shared" si="50"/>
        <v>0</v>
      </c>
    </row>
    <row r="393" spans="10:11" ht="12.75" customHeight="1" x14ac:dyDescent="0.2">
      <c r="J393" s="53"/>
      <c r="K393" s="53">
        <f t="shared" si="50"/>
        <v>0</v>
      </c>
    </row>
    <row r="394" spans="10:11" ht="12.75" customHeight="1" x14ac:dyDescent="0.2">
      <c r="J394" s="53"/>
      <c r="K394" s="53">
        <f t="shared" si="50"/>
        <v>0</v>
      </c>
    </row>
    <row r="395" spans="10:11" ht="12.75" customHeight="1" x14ac:dyDescent="0.2">
      <c r="J395" s="53"/>
      <c r="K395" s="53">
        <f t="shared" si="50"/>
        <v>0</v>
      </c>
    </row>
    <row r="396" spans="10:11" ht="12.75" customHeight="1" x14ac:dyDescent="0.2">
      <c r="J396" s="53"/>
      <c r="K396" s="53">
        <f t="shared" si="50"/>
        <v>0</v>
      </c>
    </row>
    <row r="397" spans="10:11" ht="12.75" customHeight="1" x14ac:dyDescent="0.2">
      <c r="J397" s="53"/>
      <c r="K397" s="53">
        <f t="shared" si="50"/>
        <v>0</v>
      </c>
    </row>
    <row r="398" spans="10:11" ht="12.75" customHeight="1" x14ac:dyDescent="0.2">
      <c r="J398" s="53"/>
      <c r="K398" s="53">
        <f t="shared" si="50"/>
        <v>0</v>
      </c>
    </row>
    <row r="399" spans="10:11" ht="12.75" customHeight="1" x14ac:dyDescent="0.2">
      <c r="J399" s="53"/>
      <c r="K399" s="53">
        <f t="shared" si="50"/>
        <v>0</v>
      </c>
    </row>
    <row r="400" spans="10:11" ht="12.75" customHeight="1" x14ac:dyDescent="0.2">
      <c r="J400" s="53"/>
      <c r="K400" s="53">
        <f t="shared" si="50"/>
        <v>0</v>
      </c>
    </row>
    <row r="401" spans="10:11" ht="12.75" customHeight="1" x14ac:dyDescent="0.2">
      <c r="J401" s="53"/>
      <c r="K401" s="53">
        <f t="shared" si="50"/>
        <v>0</v>
      </c>
    </row>
    <row r="402" spans="10:11" ht="12.75" customHeight="1" x14ac:dyDescent="0.2">
      <c r="J402" s="53"/>
      <c r="K402" s="53">
        <f t="shared" si="50"/>
        <v>0</v>
      </c>
    </row>
    <row r="403" spans="10:11" ht="12.75" customHeight="1" x14ac:dyDescent="0.2">
      <c r="J403" s="53"/>
      <c r="K403" s="53">
        <f t="shared" si="50"/>
        <v>0</v>
      </c>
    </row>
    <row r="404" spans="10:11" ht="12.75" customHeight="1" x14ac:dyDescent="0.2">
      <c r="J404" s="53"/>
      <c r="K404" s="53">
        <f t="shared" ref="K404:K467" si="58">IF(J405="",0,J405)</f>
        <v>0</v>
      </c>
    </row>
    <row r="405" spans="10:11" ht="12.75" customHeight="1" x14ac:dyDescent="0.2">
      <c r="J405" s="53"/>
      <c r="K405" s="53">
        <f t="shared" si="58"/>
        <v>0</v>
      </c>
    </row>
    <row r="406" spans="10:11" ht="12.75" customHeight="1" x14ac:dyDescent="0.2">
      <c r="J406" s="53"/>
      <c r="K406" s="53">
        <f t="shared" si="58"/>
        <v>0</v>
      </c>
    </row>
    <row r="407" spans="10:11" ht="12.75" customHeight="1" x14ac:dyDescent="0.2">
      <c r="J407" s="53"/>
      <c r="K407" s="53">
        <f t="shared" si="58"/>
        <v>0</v>
      </c>
    </row>
    <row r="408" spans="10:11" ht="12.75" customHeight="1" x14ac:dyDescent="0.2">
      <c r="J408" s="53"/>
      <c r="K408" s="53">
        <f t="shared" si="58"/>
        <v>0</v>
      </c>
    </row>
    <row r="409" spans="10:11" ht="12.75" customHeight="1" x14ac:dyDescent="0.2">
      <c r="J409" s="53"/>
      <c r="K409" s="53">
        <f t="shared" si="58"/>
        <v>0</v>
      </c>
    </row>
    <row r="410" spans="10:11" ht="12.75" customHeight="1" x14ac:dyDescent="0.2">
      <c r="J410" s="53"/>
      <c r="K410" s="53">
        <f t="shared" si="58"/>
        <v>0</v>
      </c>
    </row>
    <row r="411" spans="10:11" ht="12.75" customHeight="1" x14ac:dyDescent="0.2">
      <c r="J411" s="53"/>
      <c r="K411" s="53">
        <f t="shared" si="58"/>
        <v>0</v>
      </c>
    </row>
    <row r="412" spans="10:11" ht="12.75" customHeight="1" x14ac:dyDescent="0.2">
      <c r="J412" s="53"/>
      <c r="K412" s="53">
        <f t="shared" si="58"/>
        <v>0</v>
      </c>
    </row>
    <row r="413" spans="10:11" ht="12.75" customHeight="1" x14ac:dyDescent="0.2">
      <c r="J413" s="53"/>
      <c r="K413" s="53">
        <f t="shared" si="58"/>
        <v>0</v>
      </c>
    </row>
    <row r="414" spans="10:11" ht="12.75" customHeight="1" x14ac:dyDescent="0.2">
      <c r="J414" s="53"/>
      <c r="K414" s="53">
        <f t="shared" si="58"/>
        <v>0</v>
      </c>
    </row>
    <row r="415" spans="10:11" ht="12.75" customHeight="1" x14ac:dyDescent="0.2">
      <c r="J415" s="53"/>
      <c r="K415" s="53">
        <f t="shared" si="58"/>
        <v>0</v>
      </c>
    </row>
    <row r="416" spans="10:11" ht="12.75" customHeight="1" x14ac:dyDescent="0.2">
      <c r="J416" s="53"/>
      <c r="K416" s="53">
        <f t="shared" si="58"/>
        <v>0</v>
      </c>
    </row>
    <row r="417" spans="10:11" ht="12.75" customHeight="1" x14ac:dyDescent="0.2">
      <c r="J417" s="53"/>
      <c r="K417" s="53">
        <f t="shared" si="58"/>
        <v>0</v>
      </c>
    </row>
    <row r="418" spans="10:11" ht="12.75" customHeight="1" x14ac:dyDescent="0.2">
      <c r="J418" s="53"/>
      <c r="K418" s="53">
        <f t="shared" si="58"/>
        <v>0</v>
      </c>
    </row>
    <row r="419" spans="10:11" ht="12.75" customHeight="1" x14ac:dyDescent="0.2">
      <c r="J419" s="53"/>
      <c r="K419" s="53">
        <f t="shared" si="58"/>
        <v>0</v>
      </c>
    </row>
    <row r="420" spans="10:11" ht="12.75" customHeight="1" x14ac:dyDescent="0.2">
      <c r="J420" s="53"/>
      <c r="K420" s="53">
        <f t="shared" si="58"/>
        <v>0</v>
      </c>
    </row>
    <row r="421" spans="10:11" ht="12.75" customHeight="1" x14ac:dyDescent="0.2">
      <c r="J421" s="53"/>
      <c r="K421" s="53">
        <f t="shared" si="58"/>
        <v>0</v>
      </c>
    </row>
    <row r="422" spans="10:11" ht="12.75" customHeight="1" x14ac:dyDescent="0.2">
      <c r="J422" s="53"/>
      <c r="K422" s="53">
        <f t="shared" si="58"/>
        <v>0</v>
      </c>
    </row>
    <row r="423" spans="10:11" ht="12.75" customHeight="1" x14ac:dyDescent="0.2">
      <c r="J423" s="53"/>
      <c r="K423" s="53">
        <f t="shared" si="58"/>
        <v>0</v>
      </c>
    </row>
    <row r="424" spans="10:11" ht="12.75" customHeight="1" x14ac:dyDescent="0.2">
      <c r="J424" s="53"/>
      <c r="K424" s="53">
        <f t="shared" si="58"/>
        <v>0</v>
      </c>
    </row>
    <row r="425" spans="10:11" ht="12.75" customHeight="1" x14ac:dyDescent="0.2">
      <c r="J425" s="53"/>
      <c r="K425" s="53">
        <f t="shared" si="58"/>
        <v>0</v>
      </c>
    </row>
    <row r="426" spans="10:11" ht="12.75" customHeight="1" x14ac:dyDescent="0.2">
      <c r="J426" s="53"/>
      <c r="K426" s="53">
        <f t="shared" si="58"/>
        <v>0</v>
      </c>
    </row>
    <row r="427" spans="10:11" ht="12.75" customHeight="1" x14ac:dyDescent="0.2">
      <c r="J427" s="53"/>
      <c r="K427" s="53">
        <f t="shared" si="58"/>
        <v>0</v>
      </c>
    </row>
    <row r="428" spans="10:11" ht="12.75" customHeight="1" x14ac:dyDescent="0.2">
      <c r="J428" s="53"/>
      <c r="K428" s="53">
        <f t="shared" si="58"/>
        <v>0</v>
      </c>
    </row>
    <row r="429" spans="10:11" ht="12.75" customHeight="1" x14ac:dyDescent="0.2">
      <c r="J429" s="53"/>
      <c r="K429" s="53">
        <f t="shared" si="58"/>
        <v>0</v>
      </c>
    </row>
    <row r="430" spans="10:11" ht="12.75" customHeight="1" x14ac:dyDescent="0.2">
      <c r="J430" s="53"/>
      <c r="K430" s="53">
        <f t="shared" si="58"/>
        <v>0</v>
      </c>
    </row>
    <row r="431" spans="10:11" ht="12.75" customHeight="1" x14ac:dyDescent="0.2">
      <c r="J431" s="53"/>
      <c r="K431" s="53">
        <f t="shared" si="58"/>
        <v>0</v>
      </c>
    </row>
    <row r="432" spans="10:11" ht="12.75" customHeight="1" x14ac:dyDescent="0.2">
      <c r="J432" s="53"/>
      <c r="K432" s="53">
        <f t="shared" si="58"/>
        <v>0</v>
      </c>
    </row>
    <row r="433" spans="10:11" ht="12.75" customHeight="1" x14ac:dyDescent="0.2">
      <c r="J433" s="53"/>
      <c r="K433" s="53">
        <f t="shared" si="58"/>
        <v>0</v>
      </c>
    </row>
    <row r="434" spans="10:11" ht="12.75" customHeight="1" x14ac:dyDescent="0.2">
      <c r="J434" s="53"/>
      <c r="K434" s="53">
        <f t="shared" si="58"/>
        <v>0</v>
      </c>
    </row>
    <row r="435" spans="10:11" ht="12.75" customHeight="1" x14ac:dyDescent="0.2">
      <c r="J435" s="53"/>
      <c r="K435" s="53">
        <f t="shared" si="58"/>
        <v>0</v>
      </c>
    </row>
    <row r="436" spans="10:11" ht="12.75" customHeight="1" x14ac:dyDescent="0.2">
      <c r="J436" s="53"/>
      <c r="K436" s="53">
        <f t="shared" si="58"/>
        <v>0</v>
      </c>
    </row>
    <row r="437" spans="10:11" ht="12.75" customHeight="1" x14ac:dyDescent="0.2">
      <c r="J437" s="53"/>
      <c r="K437" s="53">
        <f t="shared" si="58"/>
        <v>0</v>
      </c>
    </row>
    <row r="438" spans="10:11" ht="12.75" customHeight="1" x14ac:dyDescent="0.2">
      <c r="J438" s="53"/>
      <c r="K438" s="53">
        <f t="shared" si="58"/>
        <v>0</v>
      </c>
    </row>
    <row r="439" spans="10:11" ht="12.75" customHeight="1" x14ac:dyDescent="0.2">
      <c r="J439" s="53"/>
      <c r="K439" s="53">
        <f t="shared" si="58"/>
        <v>0</v>
      </c>
    </row>
    <row r="440" spans="10:11" ht="12.75" customHeight="1" x14ac:dyDescent="0.2">
      <c r="J440" s="53"/>
      <c r="K440" s="53">
        <f t="shared" si="58"/>
        <v>0</v>
      </c>
    </row>
    <row r="441" spans="10:11" ht="12.75" customHeight="1" x14ac:dyDescent="0.2">
      <c r="J441" s="53"/>
      <c r="K441" s="53">
        <f t="shared" si="58"/>
        <v>0</v>
      </c>
    </row>
    <row r="442" spans="10:11" ht="12.75" customHeight="1" x14ac:dyDescent="0.2">
      <c r="J442" s="53"/>
      <c r="K442" s="53">
        <f t="shared" si="58"/>
        <v>0</v>
      </c>
    </row>
    <row r="443" spans="10:11" ht="12.75" customHeight="1" x14ac:dyDescent="0.2">
      <c r="J443" s="53"/>
      <c r="K443" s="53">
        <f t="shared" si="58"/>
        <v>0</v>
      </c>
    </row>
    <row r="444" spans="10:11" ht="12.75" customHeight="1" x14ac:dyDescent="0.2">
      <c r="J444" s="53"/>
      <c r="K444" s="53">
        <f t="shared" si="58"/>
        <v>0</v>
      </c>
    </row>
    <row r="445" spans="10:11" ht="12.75" customHeight="1" x14ac:dyDescent="0.2">
      <c r="J445" s="53"/>
      <c r="K445" s="53">
        <f t="shared" si="58"/>
        <v>0</v>
      </c>
    </row>
    <row r="446" spans="10:11" ht="12.75" customHeight="1" x14ac:dyDescent="0.2">
      <c r="J446" s="53"/>
      <c r="K446" s="53">
        <f t="shared" si="58"/>
        <v>0</v>
      </c>
    </row>
    <row r="447" spans="10:11" ht="12.75" customHeight="1" x14ac:dyDescent="0.2">
      <c r="J447" s="53"/>
      <c r="K447" s="53">
        <f t="shared" si="58"/>
        <v>0</v>
      </c>
    </row>
    <row r="448" spans="10:11" ht="12.75" customHeight="1" x14ac:dyDescent="0.2">
      <c r="J448" s="53"/>
      <c r="K448" s="53">
        <f t="shared" si="58"/>
        <v>0</v>
      </c>
    </row>
    <row r="449" spans="10:11" ht="12.75" customHeight="1" x14ac:dyDescent="0.2">
      <c r="J449" s="53"/>
      <c r="K449" s="53">
        <f t="shared" si="58"/>
        <v>0</v>
      </c>
    </row>
    <row r="450" spans="10:11" ht="12.75" customHeight="1" x14ac:dyDescent="0.2">
      <c r="J450" s="53"/>
      <c r="K450" s="53">
        <f t="shared" si="58"/>
        <v>0</v>
      </c>
    </row>
    <row r="451" spans="10:11" ht="12.75" customHeight="1" x14ac:dyDescent="0.2">
      <c r="J451" s="53"/>
      <c r="K451" s="53">
        <f t="shared" si="58"/>
        <v>0</v>
      </c>
    </row>
    <row r="452" spans="10:11" ht="12.75" customHeight="1" x14ac:dyDescent="0.2">
      <c r="J452" s="53"/>
      <c r="K452" s="53">
        <f t="shared" si="58"/>
        <v>0</v>
      </c>
    </row>
    <row r="453" spans="10:11" ht="12.75" customHeight="1" x14ac:dyDescent="0.2">
      <c r="J453" s="53"/>
      <c r="K453" s="53">
        <f t="shared" si="58"/>
        <v>0</v>
      </c>
    </row>
    <row r="454" spans="10:11" ht="12.75" customHeight="1" x14ac:dyDescent="0.2">
      <c r="J454" s="53"/>
      <c r="K454" s="53">
        <f t="shared" si="58"/>
        <v>0</v>
      </c>
    </row>
    <row r="455" spans="10:11" ht="12.75" customHeight="1" x14ac:dyDescent="0.2">
      <c r="J455" s="53"/>
      <c r="K455" s="53">
        <f t="shared" si="58"/>
        <v>0</v>
      </c>
    </row>
    <row r="456" spans="10:11" ht="12.75" customHeight="1" x14ac:dyDescent="0.2">
      <c r="J456" s="53"/>
      <c r="K456" s="53">
        <f t="shared" si="58"/>
        <v>0</v>
      </c>
    </row>
    <row r="457" spans="10:11" ht="12.75" customHeight="1" x14ac:dyDescent="0.2">
      <c r="J457" s="53"/>
      <c r="K457" s="53">
        <f t="shared" si="58"/>
        <v>0</v>
      </c>
    </row>
    <row r="458" spans="10:11" ht="12.75" customHeight="1" x14ac:dyDescent="0.2">
      <c r="J458" s="53"/>
      <c r="K458" s="53">
        <f t="shared" si="58"/>
        <v>0</v>
      </c>
    </row>
    <row r="459" spans="10:11" ht="12.75" customHeight="1" x14ac:dyDescent="0.2">
      <c r="J459" s="53"/>
      <c r="K459" s="53">
        <f t="shared" si="58"/>
        <v>0</v>
      </c>
    </row>
    <row r="460" spans="10:11" ht="12.75" customHeight="1" x14ac:dyDescent="0.2">
      <c r="J460" s="53"/>
      <c r="K460" s="53">
        <f t="shared" si="58"/>
        <v>0</v>
      </c>
    </row>
    <row r="461" spans="10:11" ht="12.75" customHeight="1" x14ac:dyDescent="0.2">
      <c r="J461" s="53"/>
      <c r="K461" s="53">
        <f t="shared" si="58"/>
        <v>0</v>
      </c>
    </row>
    <row r="462" spans="10:11" ht="12.75" customHeight="1" x14ac:dyDescent="0.2">
      <c r="J462" s="53"/>
      <c r="K462" s="53">
        <f t="shared" si="58"/>
        <v>0</v>
      </c>
    </row>
    <row r="463" spans="10:11" ht="12.75" customHeight="1" x14ac:dyDescent="0.2">
      <c r="J463" s="53"/>
      <c r="K463" s="53">
        <f t="shared" si="58"/>
        <v>0</v>
      </c>
    </row>
    <row r="464" spans="10:11" ht="12.75" customHeight="1" x14ac:dyDescent="0.2">
      <c r="J464" s="53"/>
      <c r="K464" s="53">
        <f t="shared" si="58"/>
        <v>0</v>
      </c>
    </row>
    <row r="465" spans="10:11" ht="12.75" customHeight="1" x14ac:dyDescent="0.2">
      <c r="J465" s="53"/>
      <c r="K465" s="53">
        <f t="shared" si="58"/>
        <v>0</v>
      </c>
    </row>
    <row r="466" spans="10:11" ht="12.75" customHeight="1" x14ac:dyDescent="0.2">
      <c r="J466" s="53"/>
      <c r="K466" s="53">
        <f t="shared" si="58"/>
        <v>0</v>
      </c>
    </row>
    <row r="467" spans="10:11" ht="12.75" customHeight="1" x14ac:dyDescent="0.2">
      <c r="J467" s="53"/>
      <c r="K467" s="53">
        <f t="shared" si="58"/>
        <v>0</v>
      </c>
    </row>
    <row r="468" spans="10:11" ht="12.75" customHeight="1" x14ac:dyDescent="0.2">
      <c r="J468" s="53"/>
      <c r="K468" s="53">
        <f t="shared" ref="K468:K531" si="59">IF(J469="",0,J469)</f>
        <v>0</v>
      </c>
    </row>
    <row r="469" spans="10:11" ht="12.75" customHeight="1" x14ac:dyDescent="0.2">
      <c r="J469" s="53"/>
      <c r="K469" s="53">
        <f t="shared" si="59"/>
        <v>0</v>
      </c>
    </row>
    <row r="470" spans="10:11" ht="12.75" customHeight="1" x14ac:dyDescent="0.2">
      <c r="J470" s="53"/>
      <c r="K470" s="53">
        <f t="shared" si="59"/>
        <v>0</v>
      </c>
    </row>
    <row r="471" spans="10:11" ht="12.75" customHeight="1" x14ac:dyDescent="0.2">
      <c r="J471" s="53"/>
      <c r="K471" s="53">
        <f t="shared" si="59"/>
        <v>0</v>
      </c>
    </row>
    <row r="472" spans="10:11" ht="12.75" customHeight="1" x14ac:dyDescent="0.2">
      <c r="J472" s="53"/>
      <c r="K472" s="53">
        <f t="shared" si="59"/>
        <v>0</v>
      </c>
    </row>
    <row r="473" spans="10:11" ht="12.75" customHeight="1" x14ac:dyDescent="0.2">
      <c r="J473" s="53"/>
      <c r="K473" s="53">
        <f t="shared" si="59"/>
        <v>0</v>
      </c>
    </row>
    <row r="474" spans="10:11" ht="12.75" customHeight="1" x14ac:dyDescent="0.2">
      <c r="J474" s="53"/>
      <c r="K474" s="53">
        <f t="shared" si="59"/>
        <v>0</v>
      </c>
    </row>
    <row r="475" spans="10:11" ht="12.75" customHeight="1" x14ac:dyDescent="0.2">
      <c r="J475" s="53"/>
      <c r="K475" s="53">
        <f t="shared" si="59"/>
        <v>0</v>
      </c>
    </row>
    <row r="476" spans="10:11" ht="12.75" customHeight="1" x14ac:dyDescent="0.2">
      <c r="J476" s="53"/>
      <c r="K476" s="53">
        <f t="shared" si="59"/>
        <v>0</v>
      </c>
    </row>
    <row r="477" spans="10:11" ht="12.75" customHeight="1" x14ac:dyDescent="0.2">
      <c r="J477" s="53"/>
      <c r="K477" s="53">
        <f t="shared" si="59"/>
        <v>0</v>
      </c>
    </row>
    <row r="478" spans="10:11" ht="12.75" customHeight="1" x14ac:dyDescent="0.2">
      <c r="J478" s="53"/>
      <c r="K478" s="53">
        <f t="shared" si="59"/>
        <v>0</v>
      </c>
    </row>
    <row r="479" spans="10:11" ht="12.75" customHeight="1" x14ac:dyDescent="0.2">
      <c r="J479" s="53"/>
      <c r="K479" s="53">
        <f t="shared" si="59"/>
        <v>0</v>
      </c>
    </row>
    <row r="480" spans="10:11" ht="12.75" customHeight="1" x14ac:dyDescent="0.2">
      <c r="J480" s="53"/>
      <c r="K480" s="53">
        <f t="shared" si="59"/>
        <v>0</v>
      </c>
    </row>
    <row r="481" spans="10:11" ht="12.75" customHeight="1" x14ac:dyDescent="0.2">
      <c r="J481" s="53"/>
      <c r="K481" s="53">
        <f t="shared" si="59"/>
        <v>0</v>
      </c>
    </row>
    <row r="482" spans="10:11" ht="12.75" customHeight="1" x14ac:dyDescent="0.2">
      <c r="J482" s="53"/>
      <c r="K482" s="53">
        <f t="shared" si="59"/>
        <v>0</v>
      </c>
    </row>
    <row r="483" spans="10:11" ht="12.75" customHeight="1" x14ac:dyDescent="0.2">
      <c r="J483" s="53"/>
      <c r="K483" s="53">
        <f t="shared" si="59"/>
        <v>0</v>
      </c>
    </row>
    <row r="484" spans="10:11" ht="12.75" customHeight="1" x14ac:dyDescent="0.2">
      <c r="J484" s="53"/>
      <c r="K484" s="53">
        <f t="shared" si="59"/>
        <v>0</v>
      </c>
    </row>
    <row r="485" spans="10:11" ht="12.75" customHeight="1" x14ac:dyDescent="0.2">
      <c r="J485" s="53"/>
      <c r="K485" s="53">
        <f t="shared" si="59"/>
        <v>0</v>
      </c>
    </row>
    <row r="486" spans="10:11" ht="12.75" customHeight="1" x14ac:dyDescent="0.2">
      <c r="J486" s="53"/>
      <c r="K486" s="53">
        <f t="shared" si="59"/>
        <v>0</v>
      </c>
    </row>
    <row r="487" spans="10:11" ht="12.75" customHeight="1" x14ac:dyDescent="0.2">
      <c r="J487" s="53"/>
      <c r="K487" s="53">
        <f t="shared" si="59"/>
        <v>0</v>
      </c>
    </row>
    <row r="488" spans="10:11" ht="12.75" customHeight="1" x14ac:dyDescent="0.2">
      <c r="J488" s="53"/>
      <c r="K488" s="53">
        <f t="shared" si="59"/>
        <v>0</v>
      </c>
    </row>
    <row r="489" spans="10:11" ht="12.75" customHeight="1" x14ac:dyDescent="0.2">
      <c r="J489" s="53"/>
      <c r="K489" s="53">
        <f t="shared" si="59"/>
        <v>0</v>
      </c>
    </row>
    <row r="490" spans="10:11" ht="12.75" customHeight="1" x14ac:dyDescent="0.2">
      <c r="J490" s="53"/>
      <c r="K490" s="53">
        <f t="shared" si="59"/>
        <v>0</v>
      </c>
    </row>
    <row r="491" spans="10:11" ht="12.75" customHeight="1" x14ac:dyDescent="0.2">
      <c r="J491" s="53"/>
      <c r="K491" s="53">
        <f t="shared" si="59"/>
        <v>0</v>
      </c>
    </row>
    <row r="492" spans="10:11" ht="12.75" customHeight="1" x14ac:dyDescent="0.2">
      <c r="J492" s="53"/>
      <c r="K492" s="53">
        <f t="shared" si="59"/>
        <v>0</v>
      </c>
    </row>
    <row r="493" spans="10:11" ht="12.75" customHeight="1" x14ac:dyDescent="0.2">
      <c r="J493" s="53"/>
      <c r="K493" s="53">
        <f t="shared" si="59"/>
        <v>0</v>
      </c>
    </row>
    <row r="494" spans="10:11" ht="12.75" customHeight="1" x14ac:dyDescent="0.2">
      <c r="J494" s="53"/>
      <c r="K494" s="53">
        <f t="shared" si="59"/>
        <v>0</v>
      </c>
    </row>
    <row r="495" spans="10:11" ht="12.75" customHeight="1" x14ac:dyDescent="0.2">
      <c r="J495" s="53"/>
      <c r="K495" s="53">
        <f t="shared" si="59"/>
        <v>0</v>
      </c>
    </row>
    <row r="496" spans="10:11" ht="12.75" customHeight="1" x14ac:dyDescent="0.2">
      <c r="J496" s="53"/>
      <c r="K496" s="53">
        <f t="shared" si="59"/>
        <v>0</v>
      </c>
    </row>
    <row r="497" spans="10:11" ht="12.75" customHeight="1" x14ac:dyDescent="0.2">
      <c r="J497" s="53"/>
      <c r="K497" s="53">
        <f t="shared" si="59"/>
        <v>0</v>
      </c>
    </row>
    <row r="498" spans="10:11" ht="12.75" customHeight="1" x14ac:dyDescent="0.2">
      <c r="J498" s="53"/>
      <c r="K498" s="53">
        <f t="shared" si="59"/>
        <v>0</v>
      </c>
    </row>
    <row r="499" spans="10:11" ht="12.75" customHeight="1" x14ac:dyDescent="0.2">
      <c r="J499" s="53"/>
      <c r="K499" s="53">
        <f t="shared" si="59"/>
        <v>0</v>
      </c>
    </row>
    <row r="500" spans="10:11" ht="12.75" customHeight="1" x14ac:dyDescent="0.2">
      <c r="J500" s="53"/>
      <c r="K500" s="53">
        <f t="shared" si="59"/>
        <v>0</v>
      </c>
    </row>
    <row r="501" spans="10:11" ht="12.75" customHeight="1" x14ac:dyDescent="0.2">
      <c r="J501" s="53"/>
      <c r="K501" s="53">
        <f t="shared" si="59"/>
        <v>0</v>
      </c>
    </row>
    <row r="502" spans="10:11" ht="12.75" customHeight="1" x14ac:dyDescent="0.2">
      <c r="J502" s="53"/>
      <c r="K502" s="53">
        <f t="shared" si="59"/>
        <v>0</v>
      </c>
    </row>
    <row r="503" spans="10:11" ht="12.75" customHeight="1" x14ac:dyDescent="0.2">
      <c r="J503" s="53"/>
      <c r="K503" s="53">
        <f t="shared" si="59"/>
        <v>0</v>
      </c>
    </row>
    <row r="504" spans="10:11" ht="12.75" customHeight="1" x14ac:dyDescent="0.2">
      <c r="J504" s="53"/>
      <c r="K504" s="53">
        <f t="shared" si="59"/>
        <v>0</v>
      </c>
    </row>
    <row r="505" spans="10:11" ht="12.75" customHeight="1" x14ac:dyDescent="0.2">
      <c r="J505" s="53"/>
      <c r="K505" s="53">
        <f t="shared" si="59"/>
        <v>0</v>
      </c>
    </row>
    <row r="506" spans="10:11" ht="12.75" customHeight="1" x14ac:dyDescent="0.2">
      <c r="J506" s="53"/>
      <c r="K506" s="53">
        <f t="shared" si="59"/>
        <v>0</v>
      </c>
    </row>
    <row r="507" spans="10:11" ht="12.75" customHeight="1" x14ac:dyDescent="0.2">
      <c r="J507" s="53"/>
      <c r="K507" s="53">
        <f t="shared" si="59"/>
        <v>0</v>
      </c>
    </row>
    <row r="508" spans="10:11" ht="12.75" customHeight="1" x14ac:dyDescent="0.2">
      <c r="J508" s="53"/>
      <c r="K508" s="53">
        <f t="shared" si="59"/>
        <v>0</v>
      </c>
    </row>
    <row r="509" spans="10:11" ht="12.75" customHeight="1" x14ac:dyDescent="0.2">
      <c r="J509" s="53"/>
      <c r="K509" s="53">
        <f t="shared" si="59"/>
        <v>0</v>
      </c>
    </row>
    <row r="510" spans="10:11" ht="12.75" customHeight="1" x14ac:dyDescent="0.2">
      <c r="J510" s="53"/>
      <c r="K510" s="53">
        <f t="shared" si="59"/>
        <v>0</v>
      </c>
    </row>
    <row r="511" spans="10:11" ht="12.75" customHeight="1" x14ac:dyDescent="0.2">
      <c r="J511" s="53"/>
      <c r="K511" s="53">
        <f t="shared" si="59"/>
        <v>0</v>
      </c>
    </row>
    <row r="512" spans="10:11" ht="12.75" customHeight="1" x14ac:dyDescent="0.2">
      <c r="J512" s="53"/>
      <c r="K512" s="53">
        <f t="shared" si="59"/>
        <v>0</v>
      </c>
    </row>
    <row r="513" spans="10:11" ht="12.75" customHeight="1" x14ac:dyDescent="0.2">
      <c r="J513" s="53"/>
      <c r="K513" s="53">
        <f t="shared" si="59"/>
        <v>0</v>
      </c>
    </row>
    <row r="514" spans="10:11" ht="12.75" customHeight="1" x14ac:dyDescent="0.2">
      <c r="J514" s="53"/>
      <c r="K514" s="53">
        <f t="shared" si="59"/>
        <v>0</v>
      </c>
    </row>
    <row r="515" spans="10:11" ht="12.75" customHeight="1" x14ac:dyDescent="0.2">
      <c r="J515" s="53"/>
      <c r="K515" s="53">
        <f t="shared" si="59"/>
        <v>0</v>
      </c>
    </row>
    <row r="516" spans="10:11" ht="12.75" customHeight="1" x14ac:dyDescent="0.2">
      <c r="J516" s="53"/>
      <c r="K516" s="53">
        <f t="shared" si="59"/>
        <v>0</v>
      </c>
    </row>
    <row r="517" spans="10:11" ht="12.75" customHeight="1" x14ac:dyDescent="0.2">
      <c r="J517" s="53"/>
      <c r="K517" s="53">
        <f t="shared" si="59"/>
        <v>0</v>
      </c>
    </row>
    <row r="518" spans="10:11" ht="12.75" customHeight="1" x14ac:dyDescent="0.2">
      <c r="J518" s="53"/>
      <c r="K518" s="53">
        <f t="shared" si="59"/>
        <v>0</v>
      </c>
    </row>
    <row r="519" spans="10:11" ht="12.75" customHeight="1" x14ac:dyDescent="0.2">
      <c r="J519" s="53"/>
      <c r="K519" s="53">
        <f t="shared" si="59"/>
        <v>0</v>
      </c>
    </row>
    <row r="520" spans="10:11" ht="12.75" customHeight="1" x14ac:dyDescent="0.2">
      <c r="J520" s="53"/>
      <c r="K520" s="53">
        <f t="shared" si="59"/>
        <v>0</v>
      </c>
    </row>
    <row r="521" spans="10:11" ht="12.75" customHeight="1" x14ac:dyDescent="0.2">
      <c r="J521" s="53"/>
      <c r="K521" s="53">
        <f t="shared" si="59"/>
        <v>0</v>
      </c>
    </row>
    <row r="522" spans="10:11" ht="12.75" customHeight="1" x14ac:dyDescent="0.2">
      <c r="J522" s="53"/>
      <c r="K522" s="53">
        <f t="shared" si="59"/>
        <v>0</v>
      </c>
    </row>
    <row r="523" spans="10:11" ht="12.75" customHeight="1" x14ac:dyDescent="0.2">
      <c r="J523" s="53"/>
      <c r="K523" s="53">
        <f t="shared" si="59"/>
        <v>0</v>
      </c>
    </row>
    <row r="524" spans="10:11" ht="12.75" customHeight="1" x14ac:dyDescent="0.2">
      <c r="J524" s="53"/>
      <c r="K524" s="53">
        <f t="shared" si="59"/>
        <v>0</v>
      </c>
    </row>
    <row r="525" spans="10:11" ht="12.75" customHeight="1" x14ac:dyDescent="0.2">
      <c r="J525" s="53"/>
      <c r="K525" s="53">
        <f t="shared" si="59"/>
        <v>0</v>
      </c>
    </row>
    <row r="526" spans="10:11" ht="12.75" customHeight="1" x14ac:dyDescent="0.2">
      <c r="J526" s="53"/>
      <c r="K526" s="53">
        <f t="shared" si="59"/>
        <v>0</v>
      </c>
    </row>
    <row r="527" spans="10:11" ht="12.75" customHeight="1" x14ac:dyDescent="0.2">
      <c r="J527" s="53"/>
      <c r="K527" s="53">
        <f t="shared" si="59"/>
        <v>0</v>
      </c>
    </row>
    <row r="528" spans="10:11" ht="12.75" customHeight="1" x14ac:dyDescent="0.2">
      <c r="J528" s="53"/>
      <c r="K528" s="53">
        <f t="shared" si="59"/>
        <v>0</v>
      </c>
    </row>
    <row r="529" spans="10:11" ht="12.75" customHeight="1" x14ac:dyDescent="0.2">
      <c r="J529" s="53"/>
      <c r="K529" s="53">
        <f t="shared" si="59"/>
        <v>0</v>
      </c>
    </row>
    <row r="530" spans="10:11" ht="12.75" customHeight="1" x14ac:dyDescent="0.2">
      <c r="J530" s="53"/>
      <c r="K530" s="53">
        <f t="shared" si="59"/>
        <v>0</v>
      </c>
    </row>
    <row r="531" spans="10:11" ht="12.75" customHeight="1" x14ac:dyDescent="0.2">
      <c r="J531" s="53"/>
      <c r="K531" s="53">
        <f t="shared" si="59"/>
        <v>0</v>
      </c>
    </row>
    <row r="532" spans="10:11" ht="12.75" customHeight="1" x14ac:dyDescent="0.2">
      <c r="J532" s="53"/>
      <c r="K532" s="53">
        <f t="shared" ref="K532:K595" si="60">IF(J533="",0,J533)</f>
        <v>0</v>
      </c>
    </row>
    <row r="533" spans="10:11" ht="12.75" customHeight="1" x14ac:dyDescent="0.2">
      <c r="J533" s="53"/>
      <c r="K533" s="53">
        <f t="shared" si="60"/>
        <v>0</v>
      </c>
    </row>
    <row r="534" spans="10:11" ht="12.75" customHeight="1" x14ac:dyDescent="0.2">
      <c r="J534" s="53"/>
      <c r="K534" s="53">
        <f t="shared" si="60"/>
        <v>0</v>
      </c>
    </row>
    <row r="535" spans="10:11" ht="12.75" customHeight="1" x14ac:dyDescent="0.2">
      <c r="J535" s="53"/>
      <c r="K535" s="53">
        <f t="shared" si="60"/>
        <v>0</v>
      </c>
    </row>
    <row r="536" spans="10:11" ht="12.75" customHeight="1" x14ac:dyDescent="0.2">
      <c r="J536" s="53"/>
      <c r="K536" s="53">
        <f t="shared" si="60"/>
        <v>0</v>
      </c>
    </row>
    <row r="537" spans="10:11" ht="12.75" customHeight="1" x14ac:dyDescent="0.2">
      <c r="J537" s="53"/>
      <c r="K537" s="53">
        <f t="shared" si="60"/>
        <v>0</v>
      </c>
    </row>
    <row r="538" spans="10:11" ht="12.75" customHeight="1" x14ac:dyDescent="0.2">
      <c r="J538" s="53"/>
      <c r="K538" s="53">
        <f t="shared" si="60"/>
        <v>0</v>
      </c>
    </row>
    <row r="539" spans="10:11" ht="12.75" customHeight="1" x14ac:dyDescent="0.2">
      <c r="J539" s="53"/>
      <c r="K539" s="53">
        <f t="shared" si="60"/>
        <v>0</v>
      </c>
    </row>
    <row r="540" spans="10:11" ht="12.75" customHeight="1" x14ac:dyDescent="0.2">
      <c r="J540" s="53"/>
      <c r="K540" s="53">
        <f t="shared" si="60"/>
        <v>0</v>
      </c>
    </row>
    <row r="541" spans="10:11" ht="12.75" customHeight="1" x14ac:dyDescent="0.2">
      <c r="J541" s="53"/>
      <c r="K541" s="53">
        <f t="shared" si="60"/>
        <v>0</v>
      </c>
    </row>
    <row r="542" spans="10:11" ht="12.75" customHeight="1" x14ac:dyDescent="0.2">
      <c r="J542" s="53"/>
      <c r="K542" s="53">
        <f t="shared" si="60"/>
        <v>0</v>
      </c>
    </row>
    <row r="543" spans="10:11" ht="12.75" customHeight="1" x14ac:dyDescent="0.2">
      <c r="J543" s="53"/>
      <c r="K543" s="53">
        <f t="shared" si="60"/>
        <v>0</v>
      </c>
    </row>
    <row r="544" spans="10:11" ht="12.75" customHeight="1" x14ac:dyDescent="0.2">
      <c r="J544" s="53"/>
      <c r="K544" s="53">
        <f t="shared" si="60"/>
        <v>0</v>
      </c>
    </row>
    <row r="545" spans="10:11" ht="12.75" customHeight="1" x14ac:dyDescent="0.2">
      <c r="J545" s="53"/>
      <c r="K545" s="53">
        <f t="shared" si="60"/>
        <v>0</v>
      </c>
    </row>
    <row r="546" spans="10:11" ht="12.75" customHeight="1" x14ac:dyDescent="0.2">
      <c r="J546" s="53"/>
      <c r="K546" s="53">
        <f t="shared" si="60"/>
        <v>0</v>
      </c>
    </row>
    <row r="547" spans="10:11" ht="12.75" customHeight="1" x14ac:dyDescent="0.2">
      <c r="J547" s="53"/>
      <c r="K547" s="53">
        <f t="shared" si="60"/>
        <v>0</v>
      </c>
    </row>
    <row r="548" spans="10:11" ht="12.75" customHeight="1" x14ac:dyDescent="0.2">
      <c r="J548" s="53"/>
      <c r="K548" s="53">
        <f t="shared" si="60"/>
        <v>0</v>
      </c>
    </row>
    <row r="549" spans="10:11" ht="12.75" customHeight="1" x14ac:dyDescent="0.2">
      <c r="J549" s="53"/>
      <c r="K549" s="53">
        <f t="shared" si="60"/>
        <v>0</v>
      </c>
    </row>
    <row r="550" spans="10:11" ht="12.75" customHeight="1" x14ac:dyDescent="0.2">
      <c r="J550" s="53"/>
      <c r="K550" s="53">
        <f t="shared" si="60"/>
        <v>0</v>
      </c>
    </row>
    <row r="551" spans="10:11" ht="12.75" customHeight="1" x14ac:dyDescent="0.2">
      <c r="J551" s="53"/>
      <c r="K551" s="53">
        <f t="shared" si="60"/>
        <v>0</v>
      </c>
    </row>
    <row r="552" spans="10:11" ht="12.75" customHeight="1" x14ac:dyDescent="0.2">
      <c r="J552" s="53"/>
      <c r="K552" s="53">
        <f t="shared" si="60"/>
        <v>0</v>
      </c>
    </row>
    <row r="553" spans="10:11" ht="12.75" customHeight="1" x14ac:dyDescent="0.2">
      <c r="J553" s="53"/>
      <c r="K553" s="53">
        <f t="shared" si="60"/>
        <v>0</v>
      </c>
    </row>
    <row r="554" spans="10:11" ht="12.75" customHeight="1" x14ac:dyDescent="0.2">
      <c r="J554" s="53"/>
      <c r="K554" s="53">
        <f t="shared" si="60"/>
        <v>0</v>
      </c>
    </row>
    <row r="555" spans="10:11" ht="12.75" customHeight="1" x14ac:dyDescent="0.2">
      <c r="J555" s="53"/>
      <c r="K555" s="53">
        <f t="shared" si="60"/>
        <v>0</v>
      </c>
    </row>
    <row r="556" spans="10:11" ht="12.75" customHeight="1" x14ac:dyDescent="0.2">
      <c r="J556" s="53"/>
      <c r="K556" s="53">
        <f t="shared" si="60"/>
        <v>0</v>
      </c>
    </row>
    <row r="557" spans="10:11" ht="12.75" customHeight="1" x14ac:dyDescent="0.2">
      <c r="J557" s="53"/>
      <c r="K557" s="53">
        <f t="shared" si="60"/>
        <v>0</v>
      </c>
    </row>
    <row r="558" spans="10:11" ht="12.75" customHeight="1" x14ac:dyDescent="0.2">
      <c r="J558" s="53"/>
      <c r="K558" s="53">
        <f t="shared" si="60"/>
        <v>0</v>
      </c>
    </row>
    <row r="559" spans="10:11" ht="12.75" customHeight="1" x14ac:dyDescent="0.2">
      <c r="J559" s="53"/>
      <c r="K559" s="53">
        <f t="shared" si="60"/>
        <v>0</v>
      </c>
    </row>
    <row r="560" spans="10:11" ht="12.75" customHeight="1" x14ac:dyDescent="0.2">
      <c r="J560" s="53"/>
      <c r="K560" s="53">
        <f t="shared" si="60"/>
        <v>0</v>
      </c>
    </row>
    <row r="561" spans="10:11" ht="12.75" customHeight="1" x14ac:dyDescent="0.2">
      <c r="J561" s="53"/>
      <c r="K561" s="53">
        <f t="shared" si="60"/>
        <v>0</v>
      </c>
    </row>
    <row r="562" spans="10:11" ht="12.75" customHeight="1" x14ac:dyDescent="0.2">
      <c r="J562" s="53"/>
      <c r="K562" s="53">
        <f t="shared" si="60"/>
        <v>0</v>
      </c>
    </row>
    <row r="563" spans="10:11" ht="12.75" customHeight="1" x14ac:dyDescent="0.2">
      <c r="J563" s="53"/>
      <c r="K563" s="53">
        <f t="shared" si="60"/>
        <v>0</v>
      </c>
    </row>
    <row r="564" spans="10:11" ht="12.75" customHeight="1" x14ac:dyDescent="0.2">
      <c r="J564" s="53"/>
      <c r="K564" s="53">
        <f t="shared" si="60"/>
        <v>0</v>
      </c>
    </row>
    <row r="565" spans="10:11" ht="12.75" customHeight="1" x14ac:dyDescent="0.2">
      <c r="J565" s="53"/>
      <c r="K565" s="53">
        <f t="shared" si="60"/>
        <v>0</v>
      </c>
    </row>
    <row r="566" spans="10:11" ht="12.75" customHeight="1" x14ac:dyDescent="0.2">
      <c r="J566" s="53"/>
      <c r="K566" s="53">
        <f t="shared" si="60"/>
        <v>0</v>
      </c>
    </row>
    <row r="567" spans="10:11" ht="12.75" customHeight="1" x14ac:dyDescent="0.2">
      <c r="J567" s="53"/>
      <c r="K567" s="53">
        <f t="shared" si="60"/>
        <v>0</v>
      </c>
    </row>
    <row r="568" spans="10:11" ht="12.75" customHeight="1" x14ac:dyDescent="0.2">
      <c r="J568" s="53"/>
      <c r="K568" s="53">
        <f t="shared" si="60"/>
        <v>0</v>
      </c>
    </row>
    <row r="569" spans="10:11" ht="12.75" customHeight="1" x14ac:dyDescent="0.2">
      <c r="J569" s="53"/>
      <c r="K569" s="53">
        <f t="shared" si="60"/>
        <v>0</v>
      </c>
    </row>
    <row r="570" spans="10:11" ht="12.75" customHeight="1" x14ac:dyDescent="0.2">
      <c r="J570" s="53"/>
      <c r="K570" s="53">
        <f t="shared" si="60"/>
        <v>0</v>
      </c>
    </row>
    <row r="571" spans="10:11" ht="12.75" customHeight="1" x14ac:dyDescent="0.2">
      <c r="J571" s="53"/>
      <c r="K571" s="53">
        <f t="shared" si="60"/>
        <v>0</v>
      </c>
    </row>
    <row r="572" spans="10:11" ht="12.75" customHeight="1" x14ac:dyDescent="0.2">
      <c r="J572" s="53"/>
      <c r="K572" s="53">
        <f t="shared" si="60"/>
        <v>0</v>
      </c>
    </row>
    <row r="573" spans="10:11" ht="12.75" customHeight="1" x14ac:dyDescent="0.2">
      <c r="J573" s="53"/>
      <c r="K573" s="53">
        <f t="shared" si="60"/>
        <v>0</v>
      </c>
    </row>
    <row r="574" spans="10:11" ht="12.75" customHeight="1" x14ac:dyDescent="0.2">
      <c r="J574" s="53"/>
      <c r="K574" s="53">
        <f t="shared" si="60"/>
        <v>0</v>
      </c>
    </row>
    <row r="575" spans="10:11" ht="12.75" customHeight="1" x14ac:dyDescent="0.2">
      <c r="J575" s="53"/>
      <c r="K575" s="53">
        <f t="shared" si="60"/>
        <v>0</v>
      </c>
    </row>
    <row r="576" spans="10:11" ht="12.75" customHeight="1" x14ac:dyDescent="0.2">
      <c r="J576" s="53"/>
      <c r="K576" s="53">
        <f t="shared" si="60"/>
        <v>0</v>
      </c>
    </row>
    <row r="577" spans="10:11" ht="12.75" customHeight="1" x14ac:dyDescent="0.2">
      <c r="J577" s="53"/>
      <c r="K577" s="53">
        <f t="shared" si="60"/>
        <v>0</v>
      </c>
    </row>
    <row r="578" spans="10:11" ht="12.75" customHeight="1" x14ac:dyDescent="0.2">
      <c r="J578" s="53"/>
      <c r="K578" s="53">
        <f t="shared" si="60"/>
        <v>0</v>
      </c>
    </row>
    <row r="579" spans="10:11" ht="12.75" customHeight="1" x14ac:dyDescent="0.2">
      <c r="J579" s="53"/>
      <c r="K579" s="53">
        <f t="shared" si="60"/>
        <v>0</v>
      </c>
    </row>
    <row r="580" spans="10:11" ht="12.75" customHeight="1" x14ac:dyDescent="0.2">
      <c r="J580" s="53"/>
      <c r="K580" s="53">
        <f t="shared" si="60"/>
        <v>0</v>
      </c>
    </row>
    <row r="581" spans="10:11" ht="12.75" customHeight="1" x14ac:dyDescent="0.2">
      <c r="J581" s="53"/>
      <c r="K581" s="53">
        <f t="shared" si="60"/>
        <v>0</v>
      </c>
    </row>
    <row r="582" spans="10:11" ht="12.75" customHeight="1" x14ac:dyDescent="0.2">
      <c r="J582" s="53"/>
      <c r="K582" s="53">
        <f t="shared" si="60"/>
        <v>0</v>
      </c>
    </row>
    <row r="583" spans="10:11" ht="12.75" customHeight="1" x14ac:dyDescent="0.2">
      <c r="J583" s="53"/>
      <c r="K583" s="53">
        <f t="shared" si="60"/>
        <v>0</v>
      </c>
    </row>
    <row r="584" spans="10:11" ht="12.75" customHeight="1" x14ac:dyDescent="0.2">
      <c r="J584" s="53"/>
      <c r="K584" s="53">
        <f t="shared" si="60"/>
        <v>0</v>
      </c>
    </row>
    <row r="585" spans="10:11" ht="12.75" customHeight="1" x14ac:dyDescent="0.2">
      <c r="J585" s="53"/>
      <c r="K585" s="53">
        <f t="shared" si="60"/>
        <v>0</v>
      </c>
    </row>
    <row r="586" spans="10:11" ht="12.75" customHeight="1" x14ac:dyDescent="0.2">
      <c r="J586" s="53"/>
      <c r="K586" s="53">
        <f t="shared" si="60"/>
        <v>0</v>
      </c>
    </row>
    <row r="587" spans="10:11" ht="12.75" customHeight="1" x14ac:dyDescent="0.2">
      <c r="J587" s="53"/>
      <c r="K587" s="53">
        <f t="shared" si="60"/>
        <v>0</v>
      </c>
    </row>
    <row r="588" spans="10:11" ht="12.75" customHeight="1" x14ac:dyDescent="0.2">
      <c r="J588" s="53"/>
      <c r="K588" s="53">
        <f t="shared" si="60"/>
        <v>0</v>
      </c>
    </row>
    <row r="589" spans="10:11" ht="12.75" customHeight="1" x14ac:dyDescent="0.2">
      <c r="J589" s="53"/>
      <c r="K589" s="53">
        <f t="shared" si="60"/>
        <v>0</v>
      </c>
    </row>
    <row r="590" spans="10:11" ht="12.75" customHeight="1" x14ac:dyDescent="0.2">
      <c r="J590" s="53"/>
      <c r="K590" s="53">
        <f t="shared" si="60"/>
        <v>0</v>
      </c>
    </row>
    <row r="591" spans="10:11" ht="12.75" customHeight="1" x14ac:dyDescent="0.2">
      <c r="J591" s="53"/>
      <c r="K591" s="53">
        <f t="shared" si="60"/>
        <v>0</v>
      </c>
    </row>
    <row r="592" spans="10:11" ht="12.75" customHeight="1" x14ac:dyDescent="0.2">
      <c r="J592" s="53"/>
      <c r="K592" s="53">
        <f t="shared" si="60"/>
        <v>0</v>
      </c>
    </row>
    <row r="593" spans="10:11" ht="12.75" customHeight="1" x14ac:dyDescent="0.2">
      <c r="J593" s="53"/>
      <c r="K593" s="53">
        <f t="shared" si="60"/>
        <v>0</v>
      </c>
    </row>
    <row r="594" spans="10:11" ht="12.75" customHeight="1" x14ac:dyDescent="0.2">
      <c r="J594" s="53"/>
      <c r="K594" s="53">
        <f t="shared" si="60"/>
        <v>0</v>
      </c>
    </row>
    <row r="595" spans="10:11" ht="12.75" customHeight="1" x14ac:dyDescent="0.2">
      <c r="J595" s="53"/>
      <c r="K595" s="53">
        <f t="shared" si="60"/>
        <v>0</v>
      </c>
    </row>
    <row r="596" spans="10:11" ht="12.75" customHeight="1" x14ac:dyDescent="0.2">
      <c r="J596" s="53"/>
      <c r="K596" s="53">
        <f t="shared" ref="K596:K659" si="61">IF(J597="",0,J597)</f>
        <v>0</v>
      </c>
    </row>
    <row r="597" spans="10:11" ht="12.75" customHeight="1" x14ac:dyDescent="0.2">
      <c r="J597" s="53"/>
      <c r="K597" s="53">
        <f t="shared" si="61"/>
        <v>0</v>
      </c>
    </row>
    <row r="598" spans="10:11" ht="12.75" customHeight="1" x14ac:dyDescent="0.2">
      <c r="J598" s="53"/>
      <c r="K598" s="53">
        <f t="shared" si="61"/>
        <v>0</v>
      </c>
    </row>
    <row r="599" spans="10:11" ht="12.75" customHeight="1" x14ac:dyDescent="0.2">
      <c r="J599" s="53"/>
      <c r="K599" s="53">
        <f t="shared" si="61"/>
        <v>0</v>
      </c>
    </row>
    <row r="600" spans="10:11" ht="12.75" customHeight="1" x14ac:dyDescent="0.2">
      <c r="J600" s="53"/>
      <c r="K600" s="53">
        <f t="shared" si="61"/>
        <v>0</v>
      </c>
    </row>
    <row r="601" spans="10:11" ht="12.75" customHeight="1" x14ac:dyDescent="0.2">
      <c r="J601" s="53"/>
      <c r="K601" s="53">
        <f t="shared" si="61"/>
        <v>0</v>
      </c>
    </row>
    <row r="602" spans="10:11" ht="12.75" customHeight="1" x14ac:dyDescent="0.2">
      <c r="J602" s="53"/>
      <c r="K602" s="53">
        <f t="shared" si="61"/>
        <v>0</v>
      </c>
    </row>
    <row r="603" spans="10:11" ht="12.75" customHeight="1" x14ac:dyDescent="0.2">
      <c r="J603" s="53"/>
      <c r="K603" s="53">
        <f t="shared" si="61"/>
        <v>0</v>
      </c>
    </row>
    <row r="604" spans="10:11" ht="12.75" customHeight="1" x14ac:dyDescent="0.2">
      <c r="J604" s="53"/>
      <c r="K604" s="53">
        <f t="shared" si="61"/>
        <v>0</v>
      </c>
    </row>
    <row r="605" spans="10:11" ht="12.75" customHeight="1" x14ac:dyDescent="0.2">
      <c r="J605" s="53"/>
      <c r="K605" s="53">
        <f t="shared" si="61"/>
        <v>0</v>
      </c>
    </row>
    <row r="606" spans="10:11" ht="12.75" customHeight="1" x14ac:dyDescent="0.2">
      <c r="J606" s="53"/>
      <c r="K606" s="53">
        <f t="shared" si="61"/>
        <v>0</v>
      </c>
    </row>
    <row r="607" spans="10:11" ht="12.75" customHeight="1" x14ac:dyDescent="0.2">
      <c r="J607" s="53"/>
      <c r="K607" s="53">
        <f t="shared" si="61"/>
        <v>0</v>
      </c>
    </row>
    <row r="608" spans="10:11" ht="12.75" customHeight="1" x14ac:dyDescent="0.2">
      <c r="J608" s="53"/>
      <c r="K608" s="53">
        <f t="shared" si="61"/>
        <v>0</v>
      </c>
    </row>
    <row r="609" spans="10:11" ht="12.75" customHeight="1" x14ac:dyDescent="0.2">
      <c r="J609" s="53"/>
      <c r="K609" s="53">
        <f t="shared" si="61"/>
        <v>0</v>
      </c>
    </row>
    <row r="610" spans="10:11" ht="12.75" customHeight="1" x14ac:dyDescent="0.2">
      <c r="J610" s="53"/>
      <c r="K610" s="53">
        <f t="shared" si="61"/>
        <v>0</v>
      </c>
    </row>
    <row r="611" spans="10:11" ht="12.75" customHeight="1" x14ac:dyDescent="0.2">
      <c r="J611" s="53"/>
      <c r="K611" s="53">
        <f t="shared" si="61"/>
        <v>0</v>
      </c>
    </row>
    <row r="612" spans="10:11" ht="12.75" customHeight="1" x14ac:dyDescent="0.2">
      <c r="J612" s="53"/>
      <c r="K612" s="53">
        <f t="shared" si="61"/>
        <v>0</v>
      </c>
    </row>
    <row r="613" spans="10:11" ht="12.75" customHeight="1" x14ac:dyDescent="0.2">
      <c r="J613" s="53"/>
      <c r="K613" s="53">
        <f t="shared" si="61"/>
        <v>0</v>
      </c>
    </row>
    <row r="614" spans="10:11" ht="12.75" customHeight="1" x14ac:dyDescent="0.2">
      <c r="J614" s="53"/>
      <c r="K614" s="53">
        <f t="shared" si="61"/>
        <v>0</v>
      </c>
    </row>
    <row r="615" spans="10:11" ht="12.75" customHeight="1" x14ac:dyDescent="0.2">
      <c r="J615" s="53"/>
      <c r="K615" s="53">
        <f t="shared" si="61"/>
        <v>0</v>
      </c>
    </row>
    <row r="616" spans="10:11" ht="12.75" customHeight="1" x14ac:dyDescent="0.2">
      <c r="J616" s="53"/>
      <c r="K616" s="53">
        <f t="shared" si="61"/>
        <v>0</v>
      </c>
    </row>
    <row r="617" spans="10:11" ht="12.75" customHeight="1" x14ac:dyDescent="0.2">
      <c r="J617" s="53"/>
      <c r="K617" s="53">
        <f t="shared" si="61"/>
        <v>0</v>
      </c>
    </row>
    <row r="618" spans="10:11" ht="12.75" customHeight="1" x14ac:dyDescent="0.2">
      <c r="J618" s="53"/>
      <c r="K618" s="53">
        <f t="shared" si="61"/>
        <v>0</v>
      </c>
    </row>
    <row r="619" spans="10:11" ht="12.75" customHeight="1" x14ac:dyDescent="0.2">
      <c r="J619" s="53"/>
      <c r="K619" s="53">
        <f t="shared" si="61"/>
        <v>0</v>
      </c>
    </row>
    <row r="620" spans="10:11" ht="12.75" customHeight="1" x14ac:dyDescent="0.2">
      <c r="J620" s="53"/>
      <c r="K620" s="53">
        <f t="shared" si="61"/>
        <v>0</v>
      </c>
    </row>
    <row r="621" spans="10:11" ht="12.75" customHeight="1" x14ac:dyDescent="0.2">
      <c r="J621" s="53"/>
      <c r="K621" s="53">
        <f t="shared" si="61"/>
        <v>0</v>
      </c>
    </row>
    <row r="622" spans="10:11" ht="12.75" customHeight="1" x14ac:dyDescent="0.2">
      <c r="J622" s="53"/>
      <c r="K622" s="53">
        <f t="shared" si="61"/>
        <v>0</v>
      </c>
    </row>
    <row r="623" spans="10:11" ht="12.75" customHeight="1" x14ac:dyDescent="0.2">
      <c r="J623" s="53"/>
      <c r="K623" s="53">
        <f t="shared" si="61"/>
        <v>0</v>
      </c>
    </row>
    <row r="624" spans="10:11" ht="12.75" customHeight="1" x14ac:dyDescent="0.2">
      <c r="J624" s="53"/>
      <c r="K624" s="53">
        <f t="shared" si="61"/>
        <v>0</v>
      </c>
    </row>
    <row r="625" spans="10:11" ht="12.75" customHeight="1" x14ac:dyDescent="0.2">
      <c r="J625" s="53"/>
      <c r="K625" s="53">
        <f t="shared" si="61"/>
        <v>0</v>
      </c>
    </row>
    <row r="626" spans="10:11" ht="12.75" customHeight="1" x14ac:dyDescent="0.2">
      <c r="J626" s="53"/>
      <c r="K626" s="53">
        <f t="shared" si="61"/>
        <v>0</v>
      </c>
    </row>
    <row r="627" spans="10:11" ht="12.75" customHeight="1" x14ac:dyDescent="0.2">
      <c r="J627" s="53"/>
      <c r="K627" s="53">
        <f t="shared" si="61"/>
        <v>0</v>
      </c>
    </row>
    <row r="628" spans="10:11" ht="12.75" customHeight="1" x14ac:dyDescent="0.2">
      <c r="J628" s="53"/>
      <c r="K628" s="53">
        <f t="shared" si="61"/>
        <v>0</v>
      </c>
    </row>
    <row r="629" spans="10:11" ht="12.75" customHeight="1" x14ac:dyDescent="0.2">
      <c r="J629" s="53"/>
      <c r="K629" s="53">
        <f t="shared" si="61"/>
        <v>0</v>
      </c>
    </row>
    <row r="630" spans="10:11" ht="12.75" customHeight="1" x14ac:dyDescent="0.2">
      <c r="J630" s="53"/>
      <c r="K630" s="53">
        <f t="shared" si="61"/>
        <v>0</v>
      </c>
    </row>
    <row r="631" spans="10:11" ht="12.75" customHeight="1" x14ac:dyDescent="0.2">
      <c r="J631" s="53"/>
      <c r="K631" s="53">
        <f t="shared" si="61"/>
        <v>0</v>
      </c>
    </row>
    <row r="632" spans="10:11" ht="12.75" customHeight="1" x14ac:dyDescent="0.2">
      <c r="J632" s="53"/>
      <c r="K632" s="53">
        <f t="shared" si="61"/>
        <v>0</v>
      </c>
    </row>
    <row r="633" spans="10:11" ht="12.75" customHeight="1" x14ac:dyDescent="0.2">
      <c r="J633" s="53"/>
      <c r="K633" s="53">
        <f t="shared" si="61"/>
        <v>0</v>
      </c>
    </row>
    <row r="634" spans="10:11" ht="12.75" customHeight="1" x14ac:dyDescent="0.2">
      <c r="J634" s="53"/>
      <c r="K634" s="53">
        <f t="shared" si="61"/>
        <v>0</v>
      </c>
    </row>
    <row r="635" spans="10:11" ht="12.75" customHeight="1" x14ac:dyDescent="0.2">
      <c r="J635" s="53"/>
      <c r="K635" s="53">
        <f t="shared" si="61"/>
        <v>0</v>
      </c>
    </row>
    <row r="636" spans="10:11" ht="12.75" customHeight="1" x14ac:dyDescent="0.2">
      <c r="J636" s="53"/>
      <c r="K636" s="53">
        <f t="shared" si="61"/>
        <v>0</v>
      </c>
    </row>
    <row r="637" spans="10:11" ht="12.75" customHeight="1" x14ac:dyDescent="0.2">
      <c r="J637" s="53"/>
      <c r="K637" s="53">
        <f t="shared" si="61"/>
        <v>0</v>
      </c>
    </row>
    <row r="638" spans="10:11" ht="12.75" customHeight="1" x14ac:dyDescent="0.2">
      <c r="J638" s="53"/>
      <c r="K638" s="53">
        <f t="shared" si="61"/>
        <v>0</v>
      </c>
    </row>
    <row r="639" spans="10:11" ht="12.75" customHeight="1" x14ac:dyDescent="0.2">
      <c r="J639" s="53"/>
      <c r="K639" s="53">
        <f t="shared" si="61"/>
        <v>0</v>
      </c>
    </row>
    <row r="640" spans="10:11" ht="12.75" customHeight="1" x14ac:dyDescent="0.2">
      <c r="J640" s="53"/>
      <c r="K640" s="53">
        <f t="shared" si="61"/>
        <v>0</v>
      </c>
    </row>
    <row r="641" spans="10:11" ht="12.75" customHeight="1" x14ac:dyDescent="0.2">
      <c r="J641" s="53"/>
      <c r="K641" s="53">
        <f t="shared" si="61"/>
        <v>0</v>
      </c>
    </row>
    <row r="642" spans="10:11" ht="12.75" customHeight="1" x14ac:dyDescent="0.2">
      <c r="J642" s="53"/>
      <c r="K642" s="53">
        <f t="shared" si="61"/>
        <v>0</v>
      </c>
    </row>
    <row r="643" spans="10:11" ht="12.75" customHeight="1" x14ac:dyDescent="0.2">
      <c r="J643" s="53"/>
      <c r="K643" s="53">
        <f t="shared" si="61"/>
        <v>0</v>
      </c>
    </row>
    <row r="644" spans="10:11" ht="12.75" customHeight="1" x14ac:dyDescent="0.2">
      <c r="J644" s="53"/>
      <c r="K644" s="53">
        <f t="shared" si="61"/>
        <v>0</v>
      </c>
    </row>
    <row r="645" spans="10:11" ht="12.75" customHeight="1" x14ac:dyDescent="0.2">
      <c r="J645" s="53"/>
      <c r="K645" s="53">
        <f t="shared" si="61"/>
        <v>0</v>
      </c>
    </row>
    <row r="646" spans="10:11" ht="12.75" customHeight="1" x14ac:dyDescent="0.2">
      <c r="J646" s="53"/>
      <c r="K646" s="53">
        <f t="shared" si="61"/>
        <v>0</v>
      </c>
    </row>
    <row r="647" spans="10:11" ht="12.75" customHeight="1" x14ac:dyDescent="0.2">
      <c r="J647" s="53"/>
      <c r="K647" s="53">
        <f t="shared" si="61"/>
        <v>0</v>
      </c>
    </row>
    <row r="648" spans="10:11" ht="12.75" customHeight="1" x14ac:dyDescent="0.2">
      <c r="J648" s="53"/>
      <c r="K648" s="53">
        <f t="shared" si="61"/>
        <v>0</v>
      </c>
    </row>
    <row r="649" spans="10:11" ht="12.75" customHeight="1" x14ac:dyDescent="0.2">
      <c r="J649" s="53"/>
      <c r="K649" s="53">
        <f t="shared" si="61"/>
        <v>0</v>
      </c>
    </row>
    <row r="650" spans="10:11" ht="12.75" customHeight="1" x14ac:dyDescent="0.2">
      <c r="J650" s="53"/>
      <c r="K650" s="53">
        <f t="shared" si="61"/>
        <v>0</v>
      </c>
    </row>
    <row r="651" spans="10:11" ht="12.75" customHeight="1" x14ac:dyDescent="0.2">
      <c r="J651" s="53"/>
      <c r="K651" s="53">
        <f t="shared" si="61"/>
        <v>0</v>
      </c>
    </row>
    <row r="652" spans="10:11" ht="12.75" customHeight="1" x14ac:dyDescent="0.2">
      <c r="J652" s="53"/>
      <c r="K652" s="53">
        <f t="shared" si="61"/>
        <v>0</v>
      </c>
    </row>
    <row r="653" spans="10:11" ht="12.75" customHeight="1" x14ac:dyDescent="0.2">
      <c r="J653" s="53"/>
      <c r="K653" s="53">
        <f t="shared" si="61"/>
        <v>0</v>
      </c>
    </row>
    <row r="654" spans="10:11" ht="12.75" customHeight="1" x14ac:dyDescent="0.2">
      <c r="J654" s="53"/>
      <c r="K654" s="53">
        <f t="shared" si="61"/>
        <v>0</v>
      </c>
    </row>
    <row r="655" spans="10:11" ht="12.75" customHeight="1" x14ac:dyDescent="0.2">
      <c r="J655" s="53"/>
      <c r="K655" s="53">
        <f t="shared" si="61"/>
        <v>0</v>
      </c>
    </row>
    <row r="656" spans="10:11" ht="12.75" customHeight="1" x14ac:dyDescent="0.2">
      <c r="J656" s="53"/>
      <c r="K656" s="53">
        <f t="shared" si="61"/>
        <v>0</v>
      </c>
    </row>
    <row r="657" spans="10:11" ht="12.75" customHeight="1" x14ac:dyDescent="0.2">
      <c r="J657" s="53"/>
      <c r="K657" s="53">
        <f t="shared" si="61"/>
        <v>0</v>
      </c>
    </row>
    <row r="658" spans="10:11" ht="12.75" customHeight="1" x14ac:dyDescent="0.2">
      <c r="J658" s="53"/>
      <c r="K658" s="53">
        <f t="shared" si="61"/>
        <v>0</v>
      </c>
    </row>
    <row r="659" spans="10:11" ht="12.75" customHeight="1" x14ac:dyDescent="0.2">
      <c r="J659" s="53"/>
      <c r="K659" s="53">
        <f t="shared" si="61"/>
        <v>0</v>
      </c>
    </row>
    <row r="660" spans="10:11" ht="12.75" customHeight="1" x14ac:dyDescent="0.2">
      <c r="J660" s="53"/>
      <c r="K660" s="53">
        <f t="shared" ref="K660:K665" si="62">IF(J661="",0,J661)</f>
        <v>0</v>
      </c>
    </row>
    <row r="661" spans="10:11" ht="12.75" customHeight="1" x14ac:dyDescent="0.2">
      <c r="J661" s="53"/>
      <c r="K661" s="53">
        <f t="shared" si="62"/>
        <v>0</v>
      </c>
    </row>
    <row r="662" spans="10:11" ht="12.75" customHeight="1" x14ac:dyDescent="0.2">
      <c r="J662" s="53"/>
      <c r="K662" s="53">
        <f t="shared" si="62"/>
        <v>0</v>
      </c>
    </row>
    <row r="663" spans="10:11" ht="12.75" customHeight="1" x14ac:dyDescent="0.2">
      <c r="J663" s="53"/>
      <c r="K663" s="53">
        <f t="shared" si="62"/>
        <v>0</v>
      </c>
    </row>
    <row r="664" spans="10:11" ht="12.75" customHeight="1" x14ac:dyDescent="0.2">
      <c r="J664" s="53"/>
      <c r="K664" s="53">
        <f t="shared" si="62"/>
        <v>0</v>
      </c>
    </row>
    <row r="665" spans="10:11" ht="12.75" customHeight="1" x14ac:dyDescent="0.2">
      <c r="J665" s="53"/>
      <c r="K665" s="53">
        <f t="shared" si="62"/>
        <v>0</v>
      </c>
    </row>
    <row r="666" spans="10:11" ht="12.75" customHeight="1" x14ac:dyDescent="0.2">
      <c r="J666" s="53"/>
      <c r="K666" s="53">
        <f>+J667</f>
        <v>0</v>
      </c>
    </row>
    <row r="667" spans="10:11" ht="12.75" customHeight="1" x14ac:dyDescent="0.2">
      <c r="J667" s="53"/>
      <c r="K667" s="53">
        <f>+J668</f>
        <v>0</v>
      </c>
    </row>
    <row r="668" spans="10:11" ht="12.75" customHeight="1" x14ac:dyDescent="0.2">
      <c r="J668" s="53"/>
      <c r="K668" s="53">
        <f t="shared" ref="K668:K731" si="63">+J669</f>
        <v>0</v>
      </c>
    </row>
    <row r="669" spans="10:11" ht="12.75" customHeight="1" x14ac:dyDescent="0.2">
      <c r="J669" s="53"/>
      <c r="K669" s="53">
        <f t="shared" si="63"/>
        <v>0</v>
      </c>
    </row>
    <row r="670" spans="10:11" ht="12.75" customHeight="1" x14ac:dyDescent="0.2">
      <c r="J670" s="53"/>
      <c r="K670" s="53">
        <f t="shared" si="63"/>
        <v>0</v>
      </c>
    </row>
    <row r="671" spans="10:11" ht="12.75" customHeight="1" x14ac:dyDescent="0.2">
      <c r="J671" s="53"/>
      <c r="K671" s="53">
        <f t="shared" si="63"/>
        <v>0</v>
      </c>
    </row>
    <row r="672" spans="10:11" ht="12.75" customHeight="1" x14ac:dyDescent="0.2">
      <c r="J672" s="53"/>
      <c r="K672" s="53">
        <f t="shared" si="63"/>
        <v>0</v>
      </c>
    </row>
    <row r="673" spans="10:11" ht="12.75" customHeight="1" x14ac:dyDescent="0.2">
      <c r="J673" s="53"/>
      <c r="K673" s="53">
        <f t="shared" si="63"/>
        <v>0</v>
      </c>
    </row>
    <row r="674" spans="10:11" ht="12.75" customHeight="1" x14ac:dyDescent="0.2">
      <c r="J674" s="53"/>
      <c r="K674" s="53">
        <f t="shared" si="63"/>
        <v>0</v>
      </c>
    </row>
    <row r="675" spans="10:11" ht="12.75" customHeight="1" x14ac:dyDescent="0.2">
      <c r="J675" s="53"/>
      <c r="K675" s="53">
        <f t="shared" si="63"/>
        <v>0</v>
      </c>
    </row>
    <row r="676" spans="10:11" ht="12.75" customHeight="1" x14ac:dyDescent="0.2">
      <c r="J676" s="53"/>
      <c r="K676" s="53">
        <f t="shared" si="63"/>
        <v>0</v>
      </c>
    </row>
    <row r="677" spans="10:11" ht="12.75" customHeight="1" x14ac:dyDescent="0.2">
      <c r="J677" s="53"/>
      <c r="K677" s="53">
        <f t="shared" si="63"/>
        <v>0</v>
      </c>
    </row>
    <row r="678" spans="10:11" ht="12.75" customHeight="1" x14ac:dyDescent="0.2">
      <c r="J678" s="53"/>
      <c r="K678" s="53">
        <f t="shared" si="63"/>
        <v>0</v>
      </c>
    </row>
    <row r="679" spans="10:11" ht="12.75" customHeight="1" x14ac:dyDescent="0.2">
      <c r="J679" s="53"/>
      <c r="K679" s="53">
        <f t="shared" si="63"/>
        <v>0</v>
      </c>
    </row>
    <row r="680" spans="10:11" ht="12.75" customHeight="1" x14ac:dyDescent="0.2">
      <c r="J680" s="53"/>
      <c r="K680" s="53">
        <f t="shared" si="63"/>
        <v>0</v>
      </c>
    </row>
    <row r="681" spans="10:11" ht="12.75" customHeight="1" x14ac:dyDescent="0.2">
      <c r="J681" s="53"/>
      <c r="K681" s="53">
        <f t="shared" si="63"/>
        <v>0</v>
      </c>
    </row>
    <row r="682" spans="10:11" ht="12.75" customHeight="1" x14ac:dyDescent="0.2">
      <c r="J682" s="53"/>
      <c r="K682" s="53">
        <f t="shared" si="63"/>
        <v>0</v>
      </c>
    </row>
    <row r="683" spans="10:11" ht="12.75" customHeight="1" x14ac:dyDescent="0.2">
      <c r="J683" s="53"/>
      <c r="K683" s="53">
        <f t="shared" si="63"/>
        <v>0</v>
      </c>
    </row>
    <row r="684" spans="10:11" ht="12.75" customHeight="1" x14ac:dyDescent="0.2">
      <c r="J684" s="53"/>
      <c r="K684" s="53">
        <f t="shared" si="63"/>
        <v>0</v>
      </c>
    </row>
    <row r="685" spans="10:11" ht="12.75" customHeight="1" x14ac:dyDescent="0.2">
      <c r="J685" s="53"/>
      <c r="K685" s="53">
        <f t="shared" si="63"/>
        <v>0</v>
      </c>
    </row>
    <row r="686" spans="10:11" ht="12.75" customHeight="1" x14ac:dyDescent="0.2">
      <c r="J686" s="53"/>
      <c r="K686" s="53">
        <f t="shared" si="63"/>
        <v>0</v>
      </c>
    </row>
    <row r="687" spans="10:11" ht="12.75" customHeight="1" x14ac:dyDescent="0.2">
      <c r="J687" s="53"/>
      <c r="K687" s="53">
        <f t="shared" si="63"/>
        <v>0</v>
      </c>
    </row>
    <row r="688" spans="10:11" ht="12.75" customHeight="1" x14ac:dyDescent="0.2">
      <c r="J688" s="53"/>
      <c r="K688" s="53">
        <f t="shared" si="63"/>
        <v>0</v>
      </c>
    </row>
    <row r="689" spans="10:11" ht="12.75" customHeight="1" x14ac:dyDescent="0.2">
      <c r="J689" s="53"/>
      <c r="K689" s="53">
        <f t="shared" si="63"/>
        <v>0</v>
      </c>
    </row>
    <row r="690" spans="10:11" ht="12.75" customHeight="1" x14ac:dyDescent="0.2">
      <c r="J690" s="53"/>
      <c r="K690" s="53">
        <f t="shared" si="63"/>
        <v>0</v>
      </c>
    </row>
    <row r="691" spans="10:11" ht="12.75" customHeight="1" x14ac:dyDescent="0.2">
      <c r="J691" s="53"/>
      <c r="K691" s="53">
        <f t="shared" si="63"/>
        <v>0</v>
      </c>
    </row>
    <row r="692" spans="10:11" ht="12.75" customHeight="1" x14ac:dyDescent="0.2">
      <c r="J692" s="53"/>
      <c r="K692" s="53">
        <f t="shared" si="63"/>
        <v>0</v>
      </c>
    </row>
    <row r="693" spans="10:11" ht="12.75" customHeight="1" x14ac:dyDescent="0.2">
      <c r="J693" s="53"/>
      <c r="K693" s="53">
        <f t="shared" si="63"/>
        <v>0</v>
      </c>
    </row>
    <row r="694" spans="10:11" ht="12.75" customHeight="1" x14ac:dyDescent="0.2">
      <c r="J694" s="53"/>
      <c r="K694" s="53">
        <f t="shared" si="63"/>
        <v>0</v>
      </c>
    </row>
    <row r="695" spans="10:11" ht="12.75" customHeight="1" x14ac:dyDescent="0.2">
      <c r="J695" s="53"/>
      <c r="K695" s="53">
        <f t="shared" si="63"/>
        <v>0</v>
      </c>
    </row>
    <row r="696" spans="10:11" ht="12.75" customHeight="1" x14ac:dyDescent="0.2">
      <c r="J696" s="53"/>
      <c r="K696" s="53">
        <f t="shared" si="63"/>
        <v>0</v>
      </c>
    </row>
    <row r="697" spans="10:11" ht="12.75" customHeight="1" x14ac:dyDescent="0.2">
      <c r="J697" s="53"/>
      <c r="K697" s="53">
        <f t="shared" si="63"/>
        <v>0</v>
      </c>
    </row>
    <row r="698" spans="10:11" ht="12.75" customHeight="1" x14ac:dyDescent="0.2">
      <c r="J698" s="53"/>
      <c r="K698" s="53">
        <f t="shared" si="63"/>
        <v>0</v>
      </c>
    </row>
    <row r="699" spans="10:11" ht="12.75" customHeight="1" x14ac:dyDescent="0.2">
      <c r="J699" s="53"/>
      <c r="K699" s="53">
        <f t="shared" si="63"/>
        <v>0</v>
      </c>
    </row>
    <row r="700" spans="10:11" ht="12.75" customHeight="1" x14ac:dyDescent="0.2">
      <c r="J700" s="53"/>
      <c r="K700" s="53">
        <f t="shared" si="63"/>
        <v>0</v>
      </c>
    </row>
    <row r="701" spans="10:11" ht="12.75" customHeight="1" x14ac:dyDescent="0.2">
      <c r="J701" s="53"/>
      <c r="K701" s="53">
        <f t="shared" si="63"/>
        <v>0</v>
      </c>
    </row>
    <row r="702" spans="10:11" ht="12.75" customHeight="1" x14ac:dyDescent="0.2">
      <c r="J702" s="53"/>
      <c r="K702" s="53">
        <f t="shared" si="63"/>
        <v>0</v>
      </c>
    </row>
    <row r="703" spans="10:11" ht="12.75" customHeight="1" x14ac:dyDescent="0.2">
      <c r="J703" s="53"/>
      <c r="K703" s="53">
        <f t="shared" si="63"/>
        <v>0</v>
      </c>
    </row>
    <row r="704" spans="10:11" ht="12.75" customHeight="1" x14ac:dyDescent="0.2">
      <c r="J704" s="53"/>
      <c r="K704" s="53">
        <f t="shared" si="63"/>
        <v>0</v>
      </c>
    </row>
    <row r="705" spans="10:11" ht="12.75" customHeight="1" x14ac:dyDescent="0.2">
      <c r="J705" s="53"/>
      <c r="K705" s="53">
        <f t="shared" si="63"/>
        <v>0</v>
      </c>
    </row>
    <row r="706" spans="10:11" ht="12.75" customHeight="1" x14ac:dyDescent="0.2">
      <c r="J706" s="53"/>
      <c r="K706" s="53">
        <f t="shared" si="63"/>
        <v>0</v>
      </c>
    </row>
    <row r="707" spans="10:11" ht="12.75" customHeight="1" x14ac:dyDescent="0.2">
      <c r="J707" s="53"/>
      <c r="K707" s="53">
        <f t="shared" si="63"/>
        <v>0</v>
      </c>
    </row>
    <row r="708" spans="10:11" ht="12.75" customHeight="1" x14ac:dyDescent="0.2">
      <c r="J708" s="53"/>
      <c r="K708" s="53">
        <f t="shared" si="63"/>
        <v>0</v>
      </c>
    </row>
    <row r="709" spans="10:11" ht="12.75" customHeight="1" x14ac:dyDescent="0.2">
      <c r="J709" s="53"/>
      <c r="K709" s="53">
        <f t="shared" si="63"/>
        <v>0</v>
      </c>
    </row>
    <row r="710" spans="10:11" ht="12.75" customHeight="1" x14ac:dyDescent="0.2">
      <c r="J710" s="53"/>
      <c r="K710" s="53">
        <f t="shared" si="63"/>
        <v>0</v>
      </c>
    </row>
    <row r="711" spans="10:11" ht="12.75" customHeight="1" x14ac:dyDescent="0.2">
      <c r="J711" s="53"/>
      <c r="K711" s="53">
        <f t="shared" si="63"/>
        <v>0</v>
      </c>
    </row>
    <row r="712" spans="10:11" ht="12.75" customHeight="1" x14ac:dyDescent="0.2">
      <c r="J712" s="53"/>
      <c r="K712" s="53">
        <f t="shared" si="63"/>
        <v>0</v>
      </c>
    </row>
    <row r="713" spans="10:11" ht="12.75" customHeight="1" x14ac:dyDescent="0.2">
      <c r="J713" s="53"/>
      <c r="K713" s="53">
        <f t="shared" si="63"/>
        <v>0</v>
      </c>
    </row>
    <row r="714" spans="10:11" ht="12.75" customHeight="1" x14ac:dyDescent="0.2">
      <c r="J714" s="53"/>
      <c r="K714" s="53">
        <f t="shared" si="63"/>
        <v>0</v>
      </c>
    </row>
    <row r="715" spans="10:11" ht="12.75" customHeight="1" x14ac:dyDescent="0.2">
      <c r="J715" s="53"/>
      <c r="K715" s="53">
        <f t="shared" si="63"/>
        <v>0</v>
      </c>
    </row>
    <row r="716" spans="10:11" ht="12.75" customHeight="1" x14ac:dyDescent="0.2">
      <c r="J716" s="53"/>
      <c r="K716" s="53">
        <f t="shared" si="63"/>
        <v>0</v>
      </c>
    </row>
    <row r="717" spans="10:11" ht="12.75" customHeight="1" x14ac:dyDescent="0.2">
      <c r="J717" s="53"/>
      <c r="K717" s="53">
        <f t="shared" si="63"/>
        <v>0</v>
      </c>
    </row>
    <row r="718" spans="10:11" ht="12.75" customHeight="1" x14ac:dyDescent="0.2">
      <c r="J718" s="53"/>
      <c r="K718" s="53">
        <f t="shared" si="63"/>
        <v>0</v>
      </c>
    </row>
    <row r="719" spans="10:11" ht="12.75" customHeight="1" x14ac:dyDescent="0.2">
      <c r="J719" s="53"/>
      <c r="K719" s="53">
        <f t="shared" si="63"/>
        <v>0</v>
      </c>
    </row>
    <row r="720" spans="10:11" ht="12.75" customHeight="1" x14ac:dyDescent="0.2">
      <c r="J720" s="53"/>
      <c r="K720" s="53">
        <f t="shared" si="63"/>
        <v>0</v>
      </c>
    </row>
    <row r="721" spans="10:11" ht="12.75" customHeight="1" x14ac:dyDescent="0.2">
      <c r="J721" s="53"/>
      <c r="K721" s="53">
        <f t="shared" si="63"/>
        <v>0</v>
      </c>
    </row>
    <row r="722" spans="10:11" ht="12.75" customHeight="1" x14ac:dyDescent="0.2">
      <c r="J722" s="53"/>
      <c r="K722" s="53">
        <f t="shared" si="63"/>
        <v>0</v>
      </c>
    </row>
    <row r="723" spans="10:11" ht="12.75" customHeight="1" x14ac:dyDescent="0.2">
      <c r="J723" s="53"/>
      <c r="K723" s="53">
        <f t="shared" si="63"/>
        <v>0</v>
      </c>
    </row>
    <row r="724" spans="10:11" ht="12.75" customHeight="1" x14ac:dyDescent="0.2">
      <c r="J724" s="53"/>
      <c r="K724" s="53">
        <f t="shared" si="63"/>
        <v>0</v>
      </c>
    </row>
    <row r="725" spans="10:11" ht="12.75" customHeight="1" x14ac:dyDescent="0.2">
      <c r="J725" s="53"/>
      <c r="K725" s="53">
        <f t="shared" si="63"/>
        <v>0</v>
      </c>
    </row>
    <row r="726" spans="10:11" ht="12.75" customHeight="1" x14ac:dyDescent="0.2">
      <c r="J726" s="53"/>
      <c r="K726" s="53">
        <f t="shared" si="63"/>
        <v>0</v>
      </c>
    </row>
    <row r="727" spans="10:11" ht="12.75" customHeight="1" x14ac:dyDescent="0.2">
      <c r="J727" s="53"/>
      <c r="K727" s="53">
        <f t="shared" si="63"/>
        <v>0</v>
      </c>
    </row>
    <row r="728" spans="10:11" ht="12.75" customHeight="1" x14ac:dyDescent="0.2">
      <c r="J728" s="53"/>
      <c r="K728" s="53">
        <f t="shared" si="63"/>
        <v>0</v>
      </c>
    </row>
    <row r="729" spans="10:11" ht="12.75" customHeight="1" x14ac:dyDescent="0.2">
      <c r="J729" s="53"/>
      <c r="K729" s="53">
        <f t="shared" si="63"/>
        <v>0</v>
      </c>
    </row>
    <row r="730" spans="10:11" ht="12.75" customHeight="1" x14ac:dyDescent="0.2">
      <c r="J730" s="53"/>
      <c r="K730" s="53">
        <f t="shared" si="63"/>
        <v>0</v>
      </c>
    </row>
    <row r="731" spans="10:11" ht="12.75" customHeight="1" x14ac:dyDescent="0.2">
      <c r="J731" s="53"/>
      <c r="K731" s="53">
        <f t="shared" si="63"/>
        <v>0</v>
      </c>
    </row>
    <row r="732" spans="10:11" ht="12.75" customHeight="1" x14ac:dyDescent="0.2">
      <c r="J732" s="53"/>
      <c r="K732" s="53">
        <f t="shared" ref="K732:K795" si="64">+J733</f>
        <v>0</v>
      </c>
    </row>
    <row r="733" spans="10:11" ht="12.75" customHeight="1" x14ac:dyDescent="0.2">
      <c r="J733" s="53"/>
      <c r="K733" s="53">
        <f t="shared" si="64"/>
        <v>0</v>
      </c>
    </row>
    <row r="734" spans="10:11" ht="12.75" customHeight="1" x14ac:dyDescent="0.2">
      <c r="J734" s="53"/>
      <c r="K734" s="53">
        <f t="shared" si="64"/>
        <v>0</v>
      </c>
    </row>
    <row r="735" spans="10:11" ht="12.75" customHeight="1" x14ac:dyDescent="0.2">
      <c r="J735" s="53"/>
      <c r="K735" s="53">
        <f t="shared" si="64"/>
        <v>0</v>
      </c>
    </row>
    <row r="736" spans="10:11" ht="12.75" customHeight="1" x14ac:dyDescent="0.2">
      <c r="J736" s="53"/>
      <c r="K736" s="53">
        <f t="shared" si="64"/>
        <v>0</v>
      </c>
    </row>
    <row r="737" spans="10:11" ht="12.75" customHeight="1" x14ac:dyDescent="0.2">
      <c r="J737" s="53"/>
      <c r="K737" s="53">
        <f t="shared" si="64"/>
        <v>0</v>
      </c>
    </row>
    <row r="738" spans="10:11" ht="12.75" customHeight="1" x14ac:dyDescent="0.2">
      <c r="J738" s="53"/>
      <c r="K738" s="53">
        <f t="shared" si="64"/>
        <v>0</v>
      </c>
    </row>
    <row r="739" spans="10:11" ht="12.75" customHeight="1" x14ac:dyDescent="0.2">
      <c r="J739" s="53"/>
      <c r="K739" s="53">
        <f t="shared" si="64"/>
        <v>0</v>
      </c>
    </row>
    <row r="740" spans="10:11" ht="12.75" customHeight="1" x14ac:dyDescent="0.2">
      <c r="J740" s="53"/>
      <c r="K740" s="53">
        <f t="shared" si="64"/>
        <v>0</v>
      </c>
    </row>
    <row r="741" spans="10:11" ht="12.75" customHeight="1" x14ac:dyDescent="0.2">
      <c r="J741" s="53"/>
      <c r="K741" s="53">
        <f t="shared" si="64"/>
        <v>0</v>
      </c>
    </row>
    <row r="742" spans="10:11" ht="12.75" customHeight="1" x14ac:dyDescent="0.2">
      <c r="J742" s="53"/>
      <c r="K742" s="53">
        <f t="shared" si="64"/>
        <v>0</v>
      </c>
    </row>
    <row r="743" spans="10:11" ht="12.75" customHeight="1" x14ac:dyDescent="0.2">
      <c r="J743" s="53"/>
      <c r="K743" s="53">
        <f t="shared" si="64"/>
        <v>0</v>
      </c>
    </row>
    <row r="744" spans="10:11" ht="12.75" customHeight="1" x14ac:dyDescent="0.2">
      <c r="J744" s="53"/>
      <c r="K744" s="53">
        <f t="shared" si="64"/>
        <v>0</v>
      </c>
    </row>
    <row r="745" spans="10:11" ht="12.75" customHeight="1" x14ac:dyDescent="0.2">
      <c r="J745" s="53"/>
      <c r="K745" s="53">
        <f t="shared" si="64"/>
        <v>0</v>
      </c>
    </row>
    <row r="746" spans="10:11" ht="12.75" customHeight="1" x14ac:dyDescent="0.2">
      <c r="J746" s="53"/>
      <c r="K746" s="53">
        <f t="shared" si="64"/>
        <v>0</v>
      </c>
    </row>
    <row r="747" spans="10:11" ht="12.75" customHeight="1" x14ac:dyDescent="0.2">
      <c r="J747" s="53"/>
      <c r="K747" s="53">
        <f t="shared" si="64"/>
        <v>0</v>
      </c>
    </row>
    <row r="748" spans="10:11" ht="12.75" customHeight="1" x14ac:dyDescent="0.2">
      <c r="J748" s="53"/>
      <c r="K748" s="53">
        <f t="shared" si="64"/>
        <v>0</v>
      </c>
    </row>
    <row r="749" spans="10:11" ht="12.75" customHeight="1" x14ac:dyDescent="0.2">
      <c r="J749" s="53"/>
      <c r="K749" s="53">
        <f t="shared" si="64"/>
        <v>0</v>
      </c>
    </row>
    <row r="750" spans="10:11" ht="12.75" customHeight="1" x14ac:dyDescent="0.2">
      <c r="J750" s="53"/>
      <c r="K750" s="53">
        <f t="shared" si="64"/>
        <v>0</v>
      </c>
    </row>
    <row r="751" spans="10:11" ht="12.75" customHeight="1" x14ac:dyDescent="0.2">
      <c r="J751" s="53"/>
      <c r="K751" s="53">
        <f t="shared" si="64"/>
        <v>0</v>
      </c>
    </row>
    <row r="752" spans="10:11" ht="12.75" customHeight="1" x14ac:dyDescent="0.2">
      <c r="J752" s="53"/>
      <c r="K752" s="53">
        <f t="shared" si="64"/>
        <v>0</v>
      </c>
    </row>
    <row r="753" spans="10:11" ht="12.75" customHeight="1" x14ac:dyDescent="0.2">
      <c r="J753" s="53"/>
      <c r="K753" s="53">
        <f t="shared" si="64"/>
        <v>0</v>
      </c>
    </row>
    <row r="754" spans="10:11" ht="12.75" customHeight="1" x14ac:dyDescent="0.2">
      <c r="J754" s="53"/>
      <c r="K754" s="53">
        <f t="shared" si="64"/>
        <v>0</v>
      </c>
    </row>
    <row r="755" spans="10:11" ht="12.75" customHeight="1" x14ac:dyDescent="0.2">
      <c r="J755" s="53"/>
      <c r="K755" s="53">
        <f t="shared" si="64"/>
        <v>0</v>
      </c>
    </row>
    <row r="756" spans="10:11" ht="12.75" customHeight="1" x14ac:dyDescent="0.2">
      <c r="J756" s="53"/>
      <c r="K756" s="53">
        <f t="shared" si="64"/>
        <v>0</v>
      </c>
    </row>
    <row r="757" spans="10:11" ht="12.75" customHeight="1" x14ac:dyDescent="0.2">
      <c r="J757" s="53"/>
      <c r="K757" s="53">
        <f t="shared" si="64"/>
        <v>0</v>
      </c>
    </row>
    <row r="758" spans="10:11" ht="12.75" customHeight="1" x14ac:dyDescent="0.2">
      <c r="J758" s="53"/>
      <c r="K758" s="53">
        <f t="shared" si="64"/>
        <v>0</v>
      </c>
    </row>
    <row r="759" spans="10:11" ht="12.75" customHeight="1" x14ac:dyDescent="0.2">
      <c r="J759" s="53"/>
      <c r="K759" s="53">
        <f t="shared" si="64"/>
        <v>0</v>
      </c>
    </row>
    <row r="760" spans="10:11" ht="12.75" customHeight="1" x14ac:dyDescent="0.2">
      <c r="J760" s="53"/>
      <c r="K760" s="53">
        <f t="shared" si="64"/>
        <v>0</v>
      </c>
    </row>
    <row r="761" spans="10:11" ht="12.75" customHeight="1" x14ac:dyDescent="0.2">
      <c r="J761" s="53"/>
      <c r="K761" s="53">
        <f t="shared" si="64"/>
        <v>0</v>
      </c>
    </row>
    <row r="762" spans="10:11" ht="12.75" customHeight="1" x14ac:dyDescent="0.2">
      <c r="J762" s="53"/>
      <c r="K762" s="53">
        <f t="shared" si="64"/>
        <v>0</v>
      </c>
    </row>
    <row r="763" spans="10:11" ht="12.75" customHeight="1" x14ac:dyDescent="0.2">
      <c r="J763" s="53"/>
      <c r="K763" s="53">
        <f t="shared" si="64"/>
        <v>0</v>
      </c>
    </row>
    <row r="764" spans="10:11" ht="12.75" customHeight="1" x14ac:dyDescent="0.2">
      <c r="J764" s="53"/>
      <c r="K764" s="53">
        <f t="shared" si="64"/>
        <v>0</v>
      </c>
    </row>
    <row r="765" spans="10:11" ht="12.75" customHeight="1" x14ac:dyDescent="0.2">
      <c r="J765" s="53"/>
      <c r="K765" s="53">
        <f t="shared" si="64"/>
        <v>0</v>
      </c>
    </row>
    <row r="766" spans="10:11" ht="12.75" customHeight="1" x14ac:dyDescent="0.2">
      <c r="J766" s="53"/>
      <c r="K766" s="53">
        <f t="shared" si="64"/>
        <v>0</v>
      </c>
    </row>
    <row r="767" spans="10:11" ht="12.75" customHeight="1" x14ac:dyDescent="0.2">
      <c r="J767" s="53"/>
      <c r="K767" s="53">
        <f t="shared" si="64"/>
        <v>0</v>
      </c>
    </row>
    <row r="768" spans="10:11" ht="12.75" customHeight="1" x14ac:dyDescent="0.2">
      <c r="J768" s="53"/>
      <c r="K768" s="53">
        <f t="shared" si="64"/>
        <v>0</v>
      </c>
    </row>
    <row r="769" spans="10:11" ht="12.75" customHeight="1" x14ac:dyDescent="0.2">
      <c r="J769" s="53"/>
      <c r="K769" s="53">
        <f t="shared" si="64"/>
        <v>0</v>
      </c>
    </row>
    <row r="770" spans="10:11" ht="12.75" customHeight="1" x14ac:dyDescent="0.2">
      <c r="J770" s="53"/>
      <c r="K770" s="53">
        <f t="shared" si="64"/>
        <v>0</v>
      </c>
    </row>
    <row r="771" spans="10:11" ht="12.75" customHeight="1" x14ac:dyDescent="0.2">
      <c r="J771" s="53"/>
      <c r="K771" s="53">
        <f t="shared" si="64"/>
        <v>0</v>
      </c>
    </row>
    <row r="772" spans="10:11" ht="12.75" customHeight="1" x14ac:dyDescent="0.2">
      <c r="J772" s="53"/>
      <c r="K772" s="53">
        <f t="shared" si="64"/>
        <v>0</v>
      </c>
    </row>
    <row r="773" spans="10:11" ht="12.75" customHeight="1" x14ac:dyDescent="0.2">
      <c r="J773" s="53"/>
      <c r="K773" s="53">
        <f t="shared" si="64"/>
        <v>0</v>
      </c>
    </row>
    <row r="774" spans="10:11" ht="12.75" customHeight="1" x14ac:dyDescent="0.2">
      <c r="J774" s="53"/>
      <c r="K774" s="53">
        <f t="shared" si="64"/>
        <v>0</v>
      </c>
    </row>
    <row r="775" spans="10:11" ht="12.75" customHeight="1" x14ac:dyDescent="0.2">
      <c r="J775" s="53"/>
      <c r="K775" s="53">
        <f t="shared" si="64"/>
        <v>0</v>
      </c>
    </row>
    <row r="776" spans="10:11" ht="12.75" customHeight="1" x14ac:dyDescent="0.2">
      <c r="J776" s="53"/>
      <c r="K776" s="53">
        <f t="shared" si="64"/>
        <v>0</v>
      </c>
    </row>
    <row r="777" spans="10:11" ht="12.75" customHeight="1" x14ac:dyDescent="0.2">
      <c r="J777" s="53"/>
      <c r="K777" s="53">
        <f t="shared" si="64"/>
        <v>0</v>
      </c>
    </row>
    <row r="778" spans="10:11" ht="12.75" customHeight="1" x14ac:dyDescent="0.2">
      <c r="J778" s="53"/>
      <c r="K778" s="53">
        <f t="shared" si="64"/>
        <v>0</v>
      </c>
    </row>
    <row r="779" spans="10:11" ht="12.75" customHeight="1" x14ac:dyDescent="0.2">
      <c r="J779" s="53"/>
      <c r="K779" s="53">
        <f t="shared" si="64"/>
        <v>0</v>
      </c>
    </row>
    <row r="780" spans="10:11" ht="12.75" customHeight="1" x14ac:dyDescent="0.2">
      <c r="J780" s="53"/>
      <c r="K780" s="53">
        <f t="shared" si="64"/>
        <v>0</v>
      </c>
    </row>
    <row r="781" spans="10:11" ht="12.75" customHeight="1" x14ac:dyDescent="0.2">
      <c r="J781" s="53"/>
      <c r="K781" s="53">
        <f t="shared" si="64"/>
        <v>0</v>
      </c>
    </row>
    <row r="782" spans="10:11" ht="12.75" customHeight="1" x14ac:dyDescent="0.2">
      <c r="J782" s="53"/>
      <c r="K782" s="53">
        <f t="shared" si="64"/>
        <v>0</v>
      </c>
    </row>
    <row r="783" spans="10:11" ht="12.75" customHeight="1" x14ac:dyDescent="0.2">
      <c r="J783" s="53"/>
      <c r="K783" s="53">
        <f t="shared" si="64"/>
        <v>0</v>
      </c>
    </row>
    <row r="784" spans="10:11" ht="12.75" customHeight="1" x14ac:dyDescent="0.2">
      <c r="J784" s="53"/>
      <c r="K784" s="53">
        <f t="shared" si="64"/>
        <v>0</v>
      </c>
    </row>
    <row r="785" spans="10:11" ht="12.75" customHeight="1" x14ac:dyDescent="0.2">
      <c r="J785" s="53"/>
      <c r="K785" s="53">
        <f t="shared" si="64"/>
        <v>0</v>
      </c>
    </row>
    <row r="786" spans="10:11" ht="12.75" customHeight="1" x14ac:dyDescent="0.2">
      <c r="J786" s="53"/>
      <c r="K786" s="53">
        <f t="shared" si="64"/>
        <v>0</v>
      </c>
    </row>
    <row r="787" spans="10:11" ht="12.75" customHeight="1" x14ac:dyDescent="0.2">
      <c r="J787" s="53"/>
      <c r="K787" s="53">
        <f t="shared" si="64"/>
        <v>0</v>
      </c>
    </row>
    <row r="788" spans="10:11" ht="12.75" customHeight="1" x14ac:dyDescent="0.2">
      <c r="J788" s="53"/>
      <c r="K788" s="53">
        <f t="shared" si="64"/>
        <v>0</v>
      </c>
    </row>
    <row r="789" spans="10:11" ht="12.75" customHeight="1" x14ac:dyDescent="0.2">
      <c r="J789" s="53"/>
      <c r="K789" s="53">
        <f t="shared" si="64"/>
        <v>0</v>
      </c>
    </row>
    <row r="790" spans="10:11" ht="12.75" customHeight="1" x14ac:dyDescent="0.2">
      <c r="J790" s="53"/>
      <c r="K790" s="53">
        <f t="shared" si="64"/>
        <v>0</v>
      </c>
    </row>
    <row r="791" spans="10:11" ht="12.75" customHeight="1" x14ac:dyDescent="0.2">
      <c r="J791" s="53"/>
      <c r="K791" s="53">
        <f t="shared" si="64"/>
        <v>0</v>
      </c>
    </row>
    <row r="792" spans="10:11" ht="12.75" customHeight="1" x14ac:dyDescent="0.2">
      <c r="J792" s="53"/>
      <c r="K792" s="53">
        <f t="shared" si="64"/>
        <v>0</v>
      </c>
    </row>
    <row r="793" spans="10:11" ht="12.75" customHeight="1" x14ac:dyDescent="0.2">
      <c r="J793" s="53"/>
      <c r="K793" s="53">
        <f t="shared" si="64"/>
        <v>0</v>
      </c>
    </row>
    <row r="794" spans="10:11" ht="12.75" customHeight="1" x14ac:dyDescent="0.2">
      <c r="J794" s="53"/>
      <c r="K794" s="53">
        <f t="shared" si="64"/>
        <v>0</v>
      </c>
    </row>
    <row r="795" spans="10:11" ht="12.75" customHeight="1" x14ac:dyDescent="0.2">
      <c r="J795" s="53"/>
      <c r="K795" s="53">
        <f t="shared" si="64"/>
        <v>0</v>
      </c>
    </row>
    <row r="796" spans="10:11" ht="12.75" customHeight="1" x14ac:dyDescent="0.2">
      <c r="J796" s="53"/>
      <c r="K796" s="53">
        <f t="shared" ref="K796:K834" si="65">+J797</f>
        <v>0</v>
      </c>
    </row>
    <row r="797" spans="10:11" ht="12.75" customHeight="1" x14ac:dyDescent="0.2">
      <c r="J797" s="53"/>
      <c r="K797" s="53">
        <f t="shared" si="65"/>
        <v>0</v>
      </c>
    </row>
    <row r="798" spans="10:11" ht="12.75" customHeight="1" x14ac:dyDescent="0.2">
      <c r="J798" s="53"/>
      <c r="K798" s="53">
        <f t="shared" si="65"/>
        <v>0</v>
      </c>
    </row>
    <row r="799" spans="10:11" ht="12.75" customHeight="1" x14ac:dyDescent="0.2">
      <c r="J799" s="53"/>
      <c r="K799" s="53">
        <f t="shared" si="65"/>
        <v>0</v>
      </c>
    </row>
    <row r="800" spans="10:11" ht="12.75" customHeight="1" x14ac:dyDescent="0.2">
      <c r="J800" s="53"/>
      <c r="K800" s="53">
        <f t="shared" si="65"/>
        <v>0</v>
      </c>
    </row>
    <row r="801" spans="10:11" ht="12.75" customHeight="1" x14ac:dyDescent="0.2">
      <c r="J801" s="53"/>
      <c r="K801" s="53">
        <f t="shared" si="65"/>
        <v>0</v>
      </c>
    </row>
    <row r="802" spans="10:11" ht="12.75" customHeight="1" x14ac:dyDescent="0.2">
      <c r="J802" s="53"/>
      <c r="K802" s="53">
        <f t="shared" si="65"/>
        <v>0</v>
      </c>
    </row>
    <row r="803" spans="10:11" ht="12.75" customHeight="1" x14ac:dyDescent="0.2">
      <c r="J803" s="53"/>
      <c r="K803" s="53">
        <f t="shared" si="65"/>
        <v>0</v>
      </c>
    </row>
    <row r="804" spans="10:11" ht="12.75" customHeight="1" x14ac:dyDescent="0.2">
      <c r="J804" s="53"/>
      <c r="K804" s="53">
        <f t="shared" si="65"/>
        <v>0</v>
      </c>
    </row>
    <row r="805" spans="10:11" ht="12.75" customHeight="1" x14ac:dyDescent="0.2">
      <c r="J805" s="53"/>
      <c r="K805" s="53">
        <f t="shared" si="65"/>
        <v>0</v>
      </c>
    </row>
    <row r="806" spans="10:11" ht="12.75" customHeight="1" x14ac:dyDescent="0.2">
      <c r="J806" s="53"/>
      <c r="K806" s="53">
        <f t="shared" si="65"/>
        <v>0</v>
      </c>
    </row>
    <row r="807" spans="10:11" ht="12.75" customHeight="1" x14ac:dyDescent="0.2">
      <c r="J807" s="53"/>
      <c r="K807" s="53">
        <f t="shared" si="65"/>
        <v>0</v>
      </c>
    </row>
    <row r="808" spans="10:11" ht="12.75" customHeight="1" x14ac:dyDescent="0.2">
      <c r="J808" s="53"/>
      <c r="K808" s="53">
        <f t="shared" si="65"/>
        <v>0</v>
      </c>
    </row>
    <row r="809" spans="10:11" ht="12.75" customHeight="1" x14ac:dyDescent="0.2">
      <c r="J809" s="53"/>
      <c r="K809" s="53">
        <f t="shared" si="65"/>
        <v>0</v>
      </c>
    </row>
    <row r="810" spans="10:11" ht="12.75" customHeight="1" x14ac:dyDescent="0.2">
      <c r="J810" s="53"/>
      <c r="K810" s="53">
        <f t="shared" si="65"/>
        <v>0</v>
      </c>
    </row>
    <row r="811" spans="10:11" ht="12.75" customHeight="1" x14ac:dyDescent="0.2">
      <c r="J811" s="53"/>
      <c r="K811" s="53">
        <f t="shared" si="65"/>
        <v>0</v>
      </c>
    </row>
    <row r="812" spans="10:11" ht="12.75" customHeight="1" x14ac:dyDescent="0.2">
      <c r="J812" s="53"/>
      <c r="K812" s="53">
        <f t="shared" si="65"/>
        <v>0</v>
      </c>
    </row>
    <row r="813" spans="10:11" ht="12.75" customHeight="1" x14ac:dyDescent="0.2">
      <c r="J813" s="53"/>
      <c r="K813" s="53">
        <f t="shared" si="65"/>
        <v>0</v>
      </c>
    </row>
    <row r="814" spans="10:11" ht="12.75" customHeight="1" x14ac:dyDescent="0.2">
      <c r="J814" s="53"/>
      <c r="K814" s="53">
        <f t="shared" si="65"/>
        <v>0</v>
      </c>
    </row>
    <row r="815" spans="10:11" ht="12.75" customHeight="1" x14ac:dyDescent="0.2">
      <c r="J815" s="53"/>
      <c r="K815" s="53">
        <f t="shared" si="65"/>
        <v>0</v>
      </c>
    </row>
    <row r="816" spans="10:11" ht="12.75" customHeight="1" x14ac:dyDescent="0.2">
      <c r="J816" s="53"/>
      <c r="K816" s="53">
        <f t="shared" si="65"/>
        <v>0</v>
      </c>
    </row>
    <row r="817" spans="10:11" ht="12.75" customHeight="1" x14ac:dyDescent="0.2">
      <c r="J817" s="53"/>
      <c r="K817" s="53">
        <f t="shared" si="65"/>
        <v>0</v>
      </c>
    </row>
    <row r="818" spans="10:11" ht="12.75" customHeight="1" x14ac:dyDescent="0.2">
      <c r="J818" s="53"/>
      <c r="K818" s="53">
        <f t="shared" si="65"/>
        <v>0</v>
      </c>
    </row>
    <row r="819" spans="10:11" ht="12.75" customHeight="1" x14ac:dyDescent="0.2">
      <c r="J819" s="53"/>
      <c r="K819" s="53">
        <f t="shared" si="65"/>
        <v>0</v>
      </c>
    </row>
    <row r="820" spans="10:11" ht="12.75" customHeight="1" x14ac:dyDescent="0.2">
      <c r="J820" s="53"/>
      <c r="K820" s="53">
        <f t="shared" si="65"/>
        <v>0</v>
      </c>
    </row>
    <row r="821" spans="10:11" ht="12.75" customHeight="1" x14ac:dyDescent="0.2">
      <c r="J821" s="53"/>
      <c r="K821" s="53">
        <f t="shared" si="65"/>
        <v>0</v>
      </c>
    </row>
    <row r="822" spans="10:11" ht="12.75" customHeight="1" x14ac:dyDescent="0.2">
      <c r="J822" s="53"/>
      <c r="K822" s="53">
        <f t="shared" si="65"/>
        <v>0</v>
      </c>
    </row>
    <row r="823" spans="10:11" ht="12.75" customHeight="1" x14ac:dyDescent="0.2">
      <c r="J823" s="53"/>
      <c r="K823" s="53">
        <f t="shared" si="65"/>
        <v>0</v>
      </c>
    </row>
    <row r="824" spans="10:11" ht="12.75" customHeight="1" x14ac:dyDescent="0.2">
      <c r="J824" s="53"/>
      <c r="K824" s="53">
        <f t="shared" si="65"/>
        <v>0</v>
      </c>
    </row>
    <row r="825" spans="10:11" ht="12.75" customHeight="1" x14ac:dyDescent="0.2">
      <c r="J825" s="53"/>
      <c r="K825" s="53">
        <f t="shared" si="65"/>
        <v>0</v>
      </c>
    </row>
    <row r="826" spans="10:11" ht="12.75" customHeight="1" x14ac:dyDescent="0.2">
      <c r="J826" s="53"/>
      <c r="K826" s="53">
        <f t="shared" si="65"/>
        <v>0</v>
      </c>
    </row>
    <row r="827" spans="10:11" ht="12.75" customHeight="1" x14ac:dyDescent="0.2">
      <c r="J827" s="53"/>
      <c r="K827" s="53">
        <f t="shared" si="65"/>
        <v>0</v>
      </c>
    </row>
    <row r="828" spans="10:11" ht="12.75" customHeight="1" x14ac:dyDescent="0.2">
      <c r="J828" s="53"/>
      <c r="K828" s="53">
        <f t="shared" si="65"/>
        <v>0</v>
      </c>
    </row>
    <row r="829" spans="10:11" ht="12.75" customHeight="1" x14ac:dyDescent="0.2">
      <c r="J829" s="53"/>
      <c r="K829" s="53">
        <f t="shared" si="65"/>
        <v>0</v>
      </c>
    </row>
    <row r="830" spans="10:11" ht="12.75" customHeight="1" x14ac:dyDescent="0.2">
      <c r="J830" s="53"/>
      <c r="K830" s="53">
        <f t="shared" si="65"/>
        <v>0</v>
      </c>
    </row>
    <row r="831" spans="10:11" ht="12.75" customHeight="1" x14ac:dyDescent="0.2">
      <c r="J831" s="53"/>
      <c r="K831" s="53">
        <f t="shared" si="65"/>
        <v>0</v>
      </c>
    </row>
    <row r="832" spans="10:11" ht="12.75" customHeight="1" x14ac:dyDescent="0.2">
      <c r="J832" s="53"/>
      <c r="K832" s="53">
        <f t="shared" si="65"/>
        <v>0</v>
      </c>
    </row>
    <row r="833" spans="10:11" ht="12.75" customHeight="1" x14ac:dyDescent="0.2">
      <c r="J833" s="53"/>
      <c r="K833" s="53">
        <f t="shared" si="65"/>
        <v>0</v>
      </c>
    </row>
    <row r="834" spans="10:11" ht="12.75" customHeight="1" x14ac:dyDescent="0.2">
      <c r="J834" s="53"/>
      <c r="K834" s="53">
        <f t="shared" si="65"/>
        <v>0</v>
      </c>
    </row>
    <row r="835" spans="10:11" ht="12.75" customHeight="1" x14ac:dyDescent="0.2">
      <c r="J835" s="53"/>
      <c r="K835" s="53" t="e">
        <f>+#REF!</f>
        <v>#REF!</v>
      </c>
    </row>
  </sheetData>
  <sheetProtection sheet="1" formatCells="0" formatColumns="0" formatRows="0"/>
  <mergeCells count="1">
    <mergeCell ref="T13:T14"/>
  </mergeCells>
  <pageMargins left="0.78740157480314965" right="0.78740157480314965" top="1.05" bottom="0.76" header="0.21" footer="0.33"/>
  <pageSetup paperSize="9" orientation="portrait" r:id="rId1"/>
  <headerFooter alignWithMargins="0">
    <oddHeader>&amp;R&amp;G
&amp;5Centre d'Appui aux services de médiation de Dettes de la Région de Bruxelles-Capitale
www.grepa.be</oddHeader>
    <oddFooter>Page &amp;P</oddFoot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845"/>
  <sheetViews>
    <sheetView topLeftCell="B1" workbookViewId="0">
      <selection activeCell="R7" sqref="R7:R8"/>
    </sheetView>
  </sheetViews>
  <sheetFormatPr baseColWidth="10" defaultColWidth="9.140625" defaultRowHeight="12.75" customHeight="1" x14ac:dyDescent="0.2"/>
  <cols>
    <col min="1" max="1" width="9.140625" style="9" hidden="1" customWidth="1"/>
    <col min="2" max="2" width="5.28515625" style="9" customWidth="1"/>
    <col min="3" max="3" width="3.7109375" style="9" hidden="1" customWidth="1"/>
    <col min="4" max="4" width="15.5703125" style="50" hidden="1" customWidth="1"/>
    <col min="5" max="5" width="11.42578125" style="9" hidden="1" customWidth="1"/>
    <col min="6" max="6" width="11.7109375" style="9" hidden="1" customWidth="1"/>
    <col min="7" max="7" width="3.7109375" style="51" hidden="1" customWidth="1"/>
    <col min="8" max="8" width="7.140625" style="54" hidden="1" customWidth="1"/>
    <col min="9" max="9" width="5.42578125" style="55" customWidth="1"/>
    <col min="10" max="10" width="12.7109375" style="55" customWidth="1"/>
    <col min="11" max="11" width="11.28515625" style="55" hidden="1" customWidth="1"/>
    <col min="12" max="12" width="20.28515625" style="57" customWidth="1"/>
    <col min="13" max="13" width="15" style="58" customWidth="1"/>
    <col min="14" max="14" width="10.7109375" style="59" customWidth="1"/>
    <col min="15" max="15" width="24.42578125" style="59" customWidth="1"/>
    <col min="16" max="16" width="10" style="59" customWidth="1"/>
    <col min="17" max="17" width="7.5703125" style="9" customWidth="1"/>
    <col min="18" max="18" width="30.5703125" style="9" customWidth="1"/>
    <col min="19" max="19" width="9.140625" style="166" hidden="1" customWidth="1"/>
    <col min="20" max="16384" width="9.140625" style="9"/>
  </cols>
  <sheetData>
    <row r="1" spans="1:19" ht="12.75" customHeight="1" x14ac:dyDescent="0.2">
      <c r="A1" s="2"/>
      <c r="B1" s="2"/>
      <c r="C1" s="2"/>
      <c r="D1" s="3"/>
      <c r="E1" s="2"/>
      <c r="F1" s="2"/>
      <c r="G1" s="4"/>
      <c r="H1" s="5"/>
      <c r="I1" s="6"/>
      <c r="J1" s="6"/>
      <c r="K1" s="6"/>
      <c r="L1" s="3" t="s">
        <v>58</v>
      </c>
      <c r="M1" s="7"/>
      <c r="N1" s="8"/>
      <c r="O1" s="8"/>
      <c r="P1" s="8"/>
    </row>
    <row r="2" spans="1:19" ht="12.75" customHeight="1" x14ac:dyDescent="0.2">
      <c r="A2" s="2"/>
      <c r="B2" s="2"/>
      <c r="C2" s="2"/>
      <c r="D2" s="3"/>
      <c r="E2" s="2"/>
      <c r="F2" s="2"/>
      <c r="G2" s="4"/>
      <c r="H2" s="5"/>
      <c r="I2" s="6"/>
      <c r="J2" s="6"/>
      <c r="K2" s="6"/>
      <c r="L2" s="3"/>
      <c r="M2" s="7"/>
      <c r="N2" s="8"/>
      <c r="O2" s="8"/>
      <c r="P2" s="8"/>
    </row>
    <row r="3" spans="1:19" ht="12.75" customHeight="1" x14ac:dyDescent="0.2">
      <c r="A3" s="2"/>
      <c r="B3" s="2"/>
      <c r="C3" s="2"/>
      <c r="D3" s="3"/>
      <c r="E3" s="2"/>
      <c r="F3" s="2"/>
      <c r="G3" s="4"/>
      <c r="H3" s="5"/>
      <c r="I3" s="3" t="s">
        <v>0</v>
      </c>
      <c r="J3" s="6"/>
      <c r="K3" s="6"/>
      <c r="L3" s="146"/>
      <c r="M3" s="7"/>
      <c r="N3" s="8"/>
      <c r="O3" s="8"/>
      <c r="P3" s="8"/>
    </row>
    <row r="4" spans="1:19" ht="12.75" customHeight="1" x14ac:dyDescent="0.2">
      <c r="A4" s="2"/>
      <c r="B4" s="2"/>
      <c r="C4" s="2"/>
      <c r="D4" s="3"/>
      <c r="E4" s="2"/>
      <c r="F4" s="2"/>
      <c r="G4" s="4"/>
      <c r="H4" s="5"/>
      <c r="I4" s="3"/>
      <c r="J4" s="6"/>
      <c r="K4" s="6"/>
      <c r="L4" s="10"/>
      <c r="M4" s="7"/>
      <c r="N4" s="8"/>
      <c r="O4" s="8"/>
      <c r="P4" s="8"/>
    </row>
    <row r="5" spans="1:19" ht="12.75" customHeight="1" x14ac:dyDescent="0.2">
      <c r="A5" s="2"/>
      <c r="B5" s="2"/>
      <c r="C5" s="2"/>
      <c r="D5" s="3"/>
      <c r="E5" s="2"/>
      <c r="F5" s="2"/>
      <c r="G5" s="4"/>
      <c r="H5" s="5"/>
      <c r="I5" s="185" t="s">
        <v>47</v>
      </c>
      <c r="J5" s="185"/>
      <c r="K5" s="185"/>
      <c r="L5" s="185"/>
      <c r="M5" s="186"/>
      <c r="N5" s="75"/>
      <c r="O5" s="75" t="s">
        <v>88</v>
      </c>
      <c r="P5" s="182"/>
    </row>
    <row r="6" spans="1:19" ht="12.75" customHeight="1" x14ac:dyDescent="0.2">
      <c r="A6" s="2"/>
      <c r="B6" s="2"/>
      <c r="C6" s="2"/>
      <c r="D6" s="3"/>
      <c r="E6" s="2"/>
      <c r="F6" s="2"/>
      <c r="G6" s="4"/>
      <c r="H6" s="5"/>
      <c r="I6" s="185"/>
      <c r="J6" s="185"/>
      <c r="K6" s="185"/>
      <c r="L6" s="185"/>
      <c r="M6" s="187"/>
      <c r="N6" s="116"/>
      <c r="O6" s="116" t="s">
        <v>89</v>
      </c>
      <c r="P6" s="182"/>
    </row>
    <row r="7" spans="1:19" ht="12.75" customHeight="1" x14ac:dyDescent="0.2">
      <c r="A7" s="2"/>
      <c r="B7" s="2"/>
      <c r="C7" s="2"/>
      <c r="D7" s="3"/>
      <c r="E7" s="2"/>
      <c r="F7" s="2"/>
      <c r="G7" s="4"/>
      <c r="H7" s="5"/>
      <c r="I7" s="84"/>
      <c r="J7" s="84"/>
      <c r="K7" s="84"/>
      <c r="L7" s="84"/>
      <c r="M7" s="7"/>
      <c r="N7" s="85"/>
      <c r="O7" s="85"/>
      <c r="P7" s="8"/>
      <c r="R7" s="188"/>
    </row>
    <row r="8" spans="1:19" ht="12.75" customHeight="1" x14ac:dyDescent="0.2">
      <c r="A8" s="2"/>
      <c r="B8" s="2"/>
      <c r="C8" s="2"/>
      <c r="D8" s="3"/>
      <c r="E8" s="2"/>
      <c r="F8" s="2"/>
      <c r="G8" s="4"/>
      <c r="H8" s="5"/>
      <c r="I8" s="3" t="s">
        <v>24</v>
      </c>
      <c r="J8" s="3"/>
      <c r="K8" s="84"/>
      <c r="L8" s="84"/>
      <c r="M8" s="78">
        <f>Intro!B1</f>
        <v>0</v>
      </c>
      <c r="N8" s="85"/>
      <c r="O8" s="94" t="s">
        <v>53</v>
      </c>
      <c r="P8" s="8"/>
      <c r="Q8" s="80">
        <f>P25</f>
        <v>0</v>
      </c>
      <c r="R8" s="188"/>
    </row>
    <row r="9" spans="1:19" ht="12.75" customHeight="1" x14ac:dyDescent="0.2">
      <c r="A9" s="2"/>
      <c r="B9" s="2"/>
      <c r="C9" s="2"/>
      <c r="D9" s="3"/>
      <c r="E9" s="2"/>
      <c r="F9" s="2"/>
      <c r="G9" s="4"/>
      <c r="H9" s="5"/>
      <c r="I9" s="84"/>
      <c r="J9" s="84"/>
      <c r="K9" s="84"/>
      <c r="L9" s="84"/>
      <c r="M9" s="7"/>
      <c r="N9" s="85"/>
      <c r="O9" s="94" t="s">
        <v>31</v>
      </c>
      <c r="P9" s="8"/>
      <c r="Q9" s="79">
        <f>SUM(L29:L388)</f>
        <v>0</v>
      </c>
    </row>
    <row r="10" spans="1:19" ht="12.75" customHeight="1" x14ac:dyDescent="0.2">
      <c r="A10" s="2"/>
      <c r="B10" s="2"/>
      <c r="C10" s="2"/>
      <c r="D10" s="3"/>
      <c r="E10" s="2"/>
      <c r="F10" s="2"/>
      <c r="G10" s="4"/>
      <c r="H10" s="5"/>
      <c r="I10" s="84"/>
      <c r="J10" s="84"/>
      <c r="K10" s="84"/>
      <c r="L10" s="84"/>
      <c r="M10" s="7"/>
      <c r="N10" s="85"/>
      <c r="O10" s="107" t="s">
        <v>81</v>
      </c>
      <c r="P10" s="164">
        <f>S28</f>
        <v>0</v>
      </c>
      <c r="Q10" s="165" t="s">
        <v>82</v>
      </c>
    </row>
    <row r="11" spans="1:19" ht="25.5" customHeight="1" x14ac:dyDescent="0.2">
      <c r="A11" s="2"/>
      <c r="B11" s="192" t="s">
        <v>76</v>
      </c>
      <c r="C11" s="193"/>
      <c r="D11" s="193"/>
      <c r="E11" s="193"/>
      <c r="F11" s="193"/>
      <c r="G11" s="193"/>
      <c r="H11" s="193"/>
      <c r="I11" s="193"/>
      <c r="J11" s="193"/>
      <c r="K11" s="157"/>
      <c r="L11" s="158" t="s">
        <v>54</v>
      </c>
      <c r="M11" s="7"/>
      <c r="N11" s="85"/>
      <c r="O11" s="94"/>
      <c r="P11" s="8"/>
      <c r="Q11" s="79"/>
      <c r="S11" s="166" t="s">
        <v>54</v>
      </c>
    </row>
    <row r="12" spans="1:19" ht="12.75" customHeight="1" x14ac:dyDescent="0.2">
      <c r="A12" s="2"/>
      <c r="B12" s="2"/>
      <c r="C12" s="2"/>
      <c r="D12" s="3"/>
      <c r="E12" s="2"/>
      <c r="F12" s="2"/>
      <c r="G12" s="4"/>
      <c r="H12" s="5"/>
      <c r="I12" s="84"/>
      <c r="J12" s="84"/>
      <c r="K12" s="84"/>
      <c r="L12" s="84"/>
      <c r="M12" s="7"/>
      <c r="N12" s="85"/>
      <c r="O12" s="94"/>
      <c r="P12" s="8"/>
      <c r="S12" s="166" t="s">
        <v>63</v>
      </c>
    </row>
    <row r="13" spans="1:19" ht="27" customHeight="1" x14ac:dyDescent="0.2">
      <c r="A13" s="2"/>
      <c r="B13" s="2"/>
      <c r="C13" s="2"/>
      <c r="D13" s="3"/>
      <c r="E13" s="2"/>
      <c r="F13" s="2"/>
      <c r="G13" s="4"/>
      <c r="H13" s="5"/>
      <c r="J13" s="94"/>
      <c r="K13" s="94"/>
      <c r="L13" s="177" t="s">
        <v>84</v>
      </c>
      <c r="M13" s="178" t="s">
        <v>59</v>
      </c>
      <c r="N13" s="65"/>
      <c r="O13" s="8" t="s">
        <v>60</v>
      </c>
      <c r="P13" s="176"/>
      <c r="S13" s="166" t="s">
        <v>64</v>
      </c>
    </row>
    <row r="14" spans="1:19" ht="12.75" customHeight="1" x14ac:dyDescent="0.2">
      <c r="A14" s="2"/>
      <c r="B14" s="2"/>
      <c r="C14" s="2"/>
      <c r="D14" s="3"/>
      <c r="E14" s="2"/>
      <c r="F14" s="2"/>
      <c r="G14" s="4"/>
      <c r="H14" s="5"/>
      <c r="J14" s="9"/>
      <c r="K14" s="94">
        <v>25</v>
      </c>
      <c r="L14" s="174"/>
      <c r="M14" s="174"/>
      <c r="N14" s="65"/>
      <c r="O14" s="194" t="s">
        <v>46</v>
      </c>
      <c r="P14" s="189"/>
    </row>
    <row r="15" spans="1:19" ht="12.75" customHeight="1" x14ac:dyDescent="0.2">
      <c r="A15" s="2"/>
      <c r="B15" s="2"/>
      <c r="C15" s="2"/>
      <c r="D15" s="3"/>
      <c r="E15" s="2"/>
      <c r="F15" s="2"/>
      <c r="G15" s="4"/>
      <c r="H15" s="5"/>
      <c r="I15" s="94"/>
      <c r="J15" s="9"/>
      <c r="K15" s="94">
        <v>30</v>
      </c>
      <c r="L15" s="174"/>
      <c r="M15" s="174"/>
      <c r="N15" s="65"/>
      <c r="O15" s="194"/>
      <c r="P15" s="189"/>
    </row>
    <row r="16" spans="1:19" ht="12.75" customHeight="1" x14ac:dyDescent="0.2">
      <c r="A16" s="2"/>
      <c r="B16" s="2"/>
      <c r="C16" s="2"/>
      <c r="D16" s="3"/>
      <c r="E16" s="2"/>
      <c r="F16" s="2"/>
      <c r="G16" s="4"/>
      <c r="H16" s="5"/>
      <c r="I16" s="94"/>
      <c r="J16" s="9"/>
      <c r="K16" s="94">
        <v>35</v>
      </c>
      <c r="L16" s="174"/>
      <c r="M16" s="174"/>
      <c r="N16" s="65"/>
      <c r="O16" s="8"/>
      <c r="P16" s="8"/>
    </row>
    <row r="17" spans="1:19" ht="12.75" customHeight="1" x14ac:dyDescent="0.2">
      <c r="A17" s="2"/>
      <c r="B17" s="2"/>
      <c r="C17" s="2"/>
      <c r="D17" s="3"/>
      <c r="E17" s="2"/>
      <c r="F17" s="2"/>
      <c r="G17" s="4"/>
      <c r="H17" s="5"/>
      <c r="I17" s="94"/>
      <c r="J17" s="9"/>
      <c r="K17" s="94">
        <v>40</v>
      </c>
      <c r="L17" s="174"/>
      <c r="M17" s="174"/>
      <c r="N17" s="65"/>
      <c r="O17" s="8"/>
      <c r="P17" s="8"/>
    </row>
    <row r="18" spans="1:19" ht="12.75" customHeight="1" x14ac:dyDescent="0.2">
      <c r="A18" s="2"/>
      <c r="B18" s="2"/>
      <c r="C18" s="2"/>
      <c r="D18" s="3"/>
      <c r="E18" s="2"/>
      <c r="F18" s="2"/>
      <c r="G18" s="4"/>
      <c r="H18" s="5"/>
      <c r="I18" s="94"/>
      <c r="J18" s="9"/>
      <c r="K18" s="94">
        <v>55</v>
      </c>
      <c r="L18" s="174"/>
      <c r="M18" s="174"/>
      <c r="N18" s="65"/>
      <c r="O18" s="11" t="s">
        <v>66</v>
      </c>
      <c r="P18" s="175"/>
    </row>
    <row r="19" spans="1:19" ht="12.75" customHeight="1" x14ac:dyDescent="0.2">
      <c r="A19" s="2"/>
      <c r="B19" s="2"/>
      <c r="C19" s="2"/>
      <c r="D19" s="3"/>
      <c r="E19" s="2"/>
      <c r="F19" s="2"/>
      <c r="G19" s="4"/>
      <c r="H19" s="5"/>
      <c r="I19" s="94"/>
      <c r="J19" s="9"/>
      <c r="K19" s="94">
        <v>70</v>
      </c>
      <c r="L19" s="174"/>
      <c r="M19" s="174"/>
      <c r="N19" s="65"/>
      <c r="O19" s="190" t="s">
        <v>65</v>
      </c>
      <c r="P19" s="191"/>
    </row>
    <row r="20" spans="1:19" ht="12.75" customHeight="1" x14ac:dyDescent="0.2">
      <c r="A20" s="2"/>
      <c r="B20" s="2"/>
      <c r="C20" s="2"/>
      <c r="D20" s="3"/>
      <c r="E20" s="2"/>
      <c r="F20" s="2"/>
      <c r="G20" s="4"/>
      <c r="H20" s="5"/>
      <c r="I20" s="94"/>
      <c r="J20" s="9"/>
      <c r="K20" s="94">
        <v>90</v>
      </c>
      <c r="L20" s="174"/>
      <c r="M20" s="174"/>
      <c r="N20" s="65"/>
      <c r="O20" s="190"/>
      <c r="P20" s="191"/>
    </row>
    <row r="21" spans="1:19" ht="12.75" customHeight="1" x14ac:dyDescent="0.2">
      <c r="A21" s="2"/>
      <c r="B21" s="2"/>
      <c r="C21" s="2"/>
      <c r="D21" s="3"/>
      <c r="E21" s="2"/>
      <c r="F21" s="2"/>
      <c r="G21" s="4"/>
      <c r="H21" s="5"/>
      <c r="I21" s="94"/>
      <c r="J21" s="9"/>
      <c r="K21" s="94">
        <v>100</v>
      </c>
      <c r="L21" s="174"/>
      <c r="M21" s="174"/>
      <c r="N21" s="65"/>
      <c r="O21" s="172"/>
      <c r="P21" s="173"/>
    </row>
    <row r="22" spans="1:19" ht="12.75" customHeight="1" x14ac:dyDescent="0.2">
      <c r="A22" s="2"/>
      <c r="B22" s="2"/>
      <c r="C22" s="2"/>
      <c r="D22" s="3"/>
      <c r="E22" s="2"/>
      <c r="F22" s="2"/>
      <c r="G22" s="4"/>
      <c r="H22" s="5"/>
      <c r="I22" s="94"/>
      <c r="J22" s="9"/>
      <c r="K22" s="94">
        <v>105</v>
      </c>
      <c r="L22" s="174"/>
      <c r="M22" s="174"/>
      <c r="N22" s="65"/>
      <c r="O22" s="172"/>
      <c r="P22" s="173"/>
    </row>
    <row r="23" spans="1:19" ht="12.75" customHeight="1" thickBot="1" x14ac:dyDescent="0.25">
      <c r="A23" s="2"/>
      <c r="B23" s="2"/>
      <c r="C23" s="2"/>
      <c r="D23" s="3"/>
      <c r="E23" s="2"/>
      <c r="F23" s="2"/>
      <c r="G23" s="4"/>
      <c r="H23" s="5"/>
      <c r="I23" s="6"/>
      <c r="J23" s="6"/>
      <c r="K23" s="6"/>
      <c r="L23" s="11"/>
      <c r="M23" s="7"/>
      <c r="N23" s="8"/>
      <c r="O23" s="8"/>
      <c r="P23" s="8"/>
    </row>
    <row r="24" spans="1:19" ht="35.25" customHeight="1" x14ac:dyDescent="0.2">
      <c r="A24" s="2"/>
      <c r="B24" s="2"/>
      <c r="C24" s="2"/>
      <c r="D24" s="3"/>
      <c r="E24" s="2"/>
      <c r="F24" s="2"/>
      <c r="G24" s="4"/>
      <c r="H24" s="5"/>
      <c r="I24" s="12" t="s">
        <v>5</v>
      </c>
      <c r="J24" s="13" t="s">
        <v>6</v>
      </c>
      <c r="K24" s="14"/>
      <c r="L24" s="15" t="s">
        <v>3</v>
      </c>
      <c r="M24" s="110" t="s">
        <v>7</v>
      </c>
      <c r="N24" s="17" t="s">
        <v>30</v>
      </c>
      <c r="O24" s="111" t="s">
        <v>9</v>
      </c>
      <c r="P24" s="19" t="s">
        <v>45</v>
      </c>
    </row>
    <row r="25" spans="1:19" ht="12.75" customHeight="1" thickBot="1" x14ac:dyDescent="0.25">
      <c r="A25" s="2"/>
      <c r="B25" s="2"/>
      <c r="C25" s="2"/>
      <c r="D25" s="3"/>
      <c r="E25" s="2"/>
      <c r="F25" s="2"/>
      <c r="G25" s="4"/>
      <c r="H25" s="5"/>
      <c r="I25" s="63"/>
      <c r="J25" s="20"/>
      <c r="K25" s="21"/>
      <c r="L25" s="22"/>
      <c r="M25" s="23"/>
      <c r="N25" s="118">
        <f>(((1+M5)^(1/12))-1)+((1+P6)^(1/12)+P5)-1</f>
        <v>0</v>
      </c>
      <c r="O25" s="24"/>
      <c r="P25" s="147"/>
    </row>
    <row r="26" spans="1:19" ht="12.75" customHeight="1" x14ac:dyDescent="0.2">
      <c r="A26" s="2"/>
      <c r="B26" s="2"/>
      <c r="C26" s="2"/>
      <c r="D26" s="3"/>
      <c r="E26" s="2"/>
      <c r="F26" s="2"/>
      <c r="G26" s="4"/>
      <c r="H26" s="5"/>
      <c r="I26" s="6"/>
      <c r="J26" s="6"/>
      <c r="K26" s="6"/>
      <c r="L26" s="11"/>
      <c r="M26" s="7"/>
      <c r="N26" s="8"/>
      <c r="O26" s="8"/>
      <c r="P26" s="8"/>
    </row>
    <row r="27" spans="1:19" s="32" customFormat="1" ht="21.75" customHeight="1" x14ac:dyDescent="0.2">
      <c r="A27" s="25"/>
      <c r="B27" s="25"/>
      <c r="C27" s="25"/>
      <c r="D27" s="117"/>
      <c r="E27" s="25"/>
      <c r="F27" s="25"/>
      <c r="G27" s="27"/>
      <c r="H27" s="28"/>
      <c r="I27" s="29"/>
      <c r="J27" s="29"/>
      <c r="K27" s="29"/>
      <c r="L27" s="86"/>
      <c r="M27" s="31"/>
      <c r="N27" s="86"/>
      <c r="O27" s="86"/>
      <c r="P27" s="86"/>
      <c r="S27" s="167"/>
    </row>
    <row r="28" spans="1:19" ht="12.75" customHeight="1" x14ac:dyDescent="0.2">
      <c r="A28" s="2"/>
      <c r="B28" s="2"/>
      <c r="C28" s="2"/>
      <c r="D28" s="3"/>
      <c r="E28" s="2"/>
      <c r="F28" s="2"/>
      <c r="G28" s="4"/>
      <c r="H28" s="5"/>
      <c r="I28" s="6"/>
      <c r="J28" s="6"/>
      <c r="K28" s="33"/>
      <c r="L28" s="11"/>
      <c r="M28" s="7"/>
      <c r="N28" s="8"/>
      <c r="O28" s="8"/>
      <c r="P28" s="8"/>
      <c r="S28" s="168">
        <f>SUM(S29:S388)</f>
        <v>0</v>
      </c>
    </row>
    <row r="29" spans="1:19" ht="12.75" customHeight="1" x14ac:dyDescent="0.2">
      <c r="A29" s="2"/>
      <c r="B29" s="2"/>
      <c r="C29" s="2"/>
      <c r="D29" s="3"/>
      <c r="E29" s="34"/>
      <c r="F29" s="35"/>
      <c r="G29" s="2"/>
      <c r="H29" s="36">
        <f t="shared" ref="H29:H92" si="0">I29/12</f>
        <v>8.3333333333333329E-2</v>
      </c>
      <c r="I29" s="37">
        <v>1</v>
      </c>
      <c r="J29" s="38">
        <f>M8</f>
        <v>0</v>
      </c>
      <c r="K29" s="38">
        <f>IF(J30="",0,J30)</f>
        <v>31</v>
      </c>
      <c r="L29" s="39">
        <f t="shared" ref="L29:L92" si="1">IF(M29&lt;=L28,M29+N29,IF($L$11="Montant",VLOOKUP(M29,$L$14:$M$22,2),IF($L$11="Pourcentage du solde",IF(M29*$P$13&lt;=$P$14,$P$14,M29*$P$13),IF(M29&lt;=$P$19*$P$18,M29+N29,$P$18*$P$19))))</f>
        <v>0</v>
      </c>
      <c r="M29" s="40">
        <f>P25</f>
        <v>0</v>
      </c>
      <c r="N29" s="40">
        <f>IF(I29&lt;&gt;"",$N$25*M29,"")</f>
        <v>0</v>
      </c>
      <c r="O29" s="40">
        <f>IF(I29&lt;&gt;"",L29-N29,"")</f>
        <v>0</v>
      </c>
      <c r="P29" s="40">
        <f>IF(I29&lt;&gt;"",M29-O29,"")</f>
        <v>0</v>
      </c>
      <c r="S29" s="166">
        <f>IF(L30*I30=0,IF(L29*I29&lt;&gt;0,I29,0),0)</f>
        <v>0</v>
      </c>
    </row>
    <row r="30" spans="1:19" ht="12.75" customHeight="1" x14ac:dyDescent="0.2">
      <c r="A30" s="2"/>
      <c r="B30" s="2"/>
      <c r="C30" s="2"/>
      <c r="D30" s="41"/>
      <c r="E30" s="42"/>
      <c r="F30" s="43"/>
      <c r="G30" s="2"/>
      <c r="H30" s="36">
        <f t="shared" si="0"/>
        <v>0.16666666666666666</v>
      </c>
      <c r="I30" s="37">
        <f>I29+1</f>
        <v>2</v>
      </c>
      <c r="J30" s="38">
        <f t="shared" ref="J30:J79" si="2">IF(I30="","",EDATE($J$29,I29))</f>
        <v>31</v>
      </c>
      <c r="K30" s="38">
        <f t="shared" ref="K30:K93" si="3">IF(J31="",0,J31)</f>
        <v>60</v>
      </c>
      <c r="L30" s="39">
        <f t="shared" si="1"/>
        <v>0</v>
      </c>
      <c r="M30" s="40">
        <f>IF(I30&lt;&gt;"",P29,"")</f>
        <v>0</v>
      </c>
      <c r="N30" s="40">
        <f t="shared" ref="N30:N93" si="4">IF(I30&lt;&gt;"",$N$25*M30,"")</f>
        <v>0</v>
      </c>
      <c r="O30" s="40">
        <f t="shared" ref="O30:O93" si="5">IF(I30&lt;&gt;"",L30-N30,"")</f>
        <v>0</v>
      </c>
      <c r="P30" s="40">
        <f t="shared" ref="P30:P93" si="6">IF(I30&lt;&gt;"",M30-O30,"")</f>
        <v>0</v>
      </c>
      <c r="S30" s="166">
        <f t="shared" ref="S30:S93" si="7">IF(L31*I31=0,IF(L30*I30&lt;&gt;0,I30,0),0)</f>
        <v>0</v>
      </c>
    </row>
    <row r="31" spans="1:19" ht="12.75" customHeight="1" x14ac:dyDescent="0.2">
      <c r="A31" s="2"/>
      <c r="B31" s="2"/>
      <c r="C31" s="2"/>
      <c r="D31" s="41"/>
      <c r="E31" s="42"/>
      <c r="F31" s="44"/>
      <c r="G31" s="2"/>
      <c r="H31" s="36">
        <f t="shared" si="0"/>
        <v>0.25</v>
      </c>
      <c r="I31" s="37">
        <f t="shared" ref="I31:I94" si="8">I30+1</f>
        <v>3</v>
      </c>
      <c r="J31" s="38">
        <f t="shared" si="2"/>
        <v>60</v>
      </c>
      <c r="K31" s="38">
        <f t="shared" si="3"/>
        <v>91</v>
      </c>
      <c r="L31" s="39">
        <f t="shared" si="1"/>
        <v>0</v>
      </c>
      <c r="M31" s="40">
        <f t="shared" ref="M31:M87" si="9">IF(I31&lt;&gt;"",P30,"")</f>
        <v>0</v>
      </c>
      <c r="N31" s="40">
        <f t="shared" si="4"/>
        <v>0</v>
      </c>
      <c r="O31" s="40">
        <f t="shared" si="5"/>
        <v>0</v>
      </c>
      <c r="P31" s="40">
        <f t="shared" si="6"/>
        <v>0</v>
      </c>
      <c r="S31" s="166">
        <f t="shared" si="7"/>
        <v>0</v>
      </c>
    </row>
    <row r="32" spans="1:19" ht="12.75" customHeight="1" x14ac:dyDescent="0.2">
      <c r="A32" s="2"/>
      <c r="B32" s="2"/>
      <c r="C32" s="2"/>
      <c r="D32" s="41"/>
      <c r="E32" s="42"/>
      <c r="F32" s="42"/>
      <c r="G32" s="2"/>
      <c r="H32" s="36">
        <f t="shared" si="0"/>
        <v>0.33333333333333331</v>
      </c>
      <c r="I32" s="37">
        <f t="shared" si="8"/>
        <v>4</v>
      </c>
      <c r="J32" s="38">
        <f t="shared" si="2"/>
        <v>91</v>
      </c>
      <c r="K32" s="38">
        <f t="shared" si="3"/>
        <v>121</v>
      </c>
      <c r="L32" s="39">
        <f t="shared" si="1"/>
        <v>0</v>
      </c>
      <c r="M32" s="40">
        <f t="shared" si="9"/>
        <v>0</v>
      </c>
      <c r="N32" s="40">
        <f t="shared" si="4"/>
        <v>0</v>
      </c>
      <c r="O32" s="40">
        <f t="shared" si="5"/>
        <v>0</v>
      </c>
      <c r="P32" s="40">
        <f t="shared" si="6"/>
        <v>0</v>
      </c>
      <c r="S32" s="166">
        <f t="shared" si="7"/>
        <v>0</v>
      </c>
    </row>
    <row r="33" spans="1:19" ht="12.75" customHeight="1" x14ac:dyDescent="0.2">
      <c r="A33" s="2"/>
      <c r="B33" s="2"/>
      <c r="C33" s="2"/>
      <c r="D33" s="3"/>
      <c r="E33" s="2"/>
      <c r="F33" s="45"/>
      <c r="G33" s="2"/>
      <c r="H33" s="36">
        <f t="shared" si="0"/>
        <v>0.41666666666666669</v>
      </c>
      <c r="I33" s="37">
        <f t="shared" si="8"/>
        <v>5</v>
      </c>
      <c r="J33" s="38">
        <f t="shared" si="2"/>
        <v>121</v>
      </c>
      <c r="K33" s="38">
        <f t="shared" si="3"/>
        <v>152</v>
      </c>
      <c r="L33" s="39">
        <f t="shared" si="1"/>
        <v>0</v>
      </c>
      <c r="M33" s="40">
        <f t="shared" si="9"/>
        <v>0</v>
      </c>
      <c r="N33" s="40">
        <f t="shared" si="4"/>
        <v>0</v>
      </c>
      <c r="O33" s="40">
        <f t="shared" si="5"/>
        <v>0</v>
      </c>
      <c r="P33" s="40">
        <f t="shared" si="6"/>
        <v>0</v>
      </c>
      <c r="S33" s="166">
        <f t="shared" si="7"/>
        <v>0</v>
      </c>
    </row>
    <row r="34" spans="1:19" ht="12.75" customHeight="1" x14ac:dyDescent="0.2">
      <c r="A34" s="2"/>
      <c r="B34" s="2"/>
      <c r="C34" s="2"/>
      <c r="D34" s="41"/>
      <c r="E34" s="42"/>
      <c r="F34" s="46"/>
      <c r="G34" s="2"/>
      <c r="H34" s="36">
        <f t="shared" si="0"/>
        <v>0.5</v>
      </c>
      <c r="I34" s="37">
        <f t="shared" si="8"/>
        <v>6</v>
      </c>
      <c r="J34" s="38">
        <f t="shared" si="2"/>
        <v>152</v>
      </c>
      <c r="K34" s="38">
        <f t="shared" si="3"/>
        <v>182</v>
      </c>
      <c r="L34" s="39">
        <f t="shared" si="1"/>
        <v>0</v>
      </c>
      <c r="M34" s="40">
        <f t="shared" si="9"/>
        <v>0</v>
      </c>
      <c r="N34" s="40">
        <f t="shared" si="4"/>
        <v>0</v>
      </c>
      <c r="O34" s="40">
        <f t="shared" si="5"/>
        <v>0</v>
      </c>
      <c r="P34" s="40">
        <f t="shared" si="6"/>
        <v>0</v>
      </c>
      <c r="S34" s="166">
        <f t="shared" si="7"/>
        <v>0</v>
      </c>
    </row>
    <row r="35" spans="1:19" ht="12.75" customHeight="1" x14ac:dyDescent="0.2">
      <c r="A35" s="2"/>
      <c r="B35" s="2"/>
      <c r="C35" s="2"/>
      <c r="D35" s="41"/>
      <c r="E35" s="42"/>
      <c r="F35" s="47"/>
      <c r="G35" s="2"/>
      <c r="H35" s="36">
        <f t="shared" si="0"/>
        <v>0.58333333333333337</v>
      </c>
      <c r="I35" s="37">
        <f t="shared" si="8"/>
        <v>7</v>
      </c>
      <c r="J35" s="38">
        <f t="shared" si="2"/>
        <v>182</v>
      </c>
      <c r="K35" s="38">
        <f t="shared" si="3"/>
        <v>213</v>
      </c>
      <c r="L35" s="39">
        <f t="shared" si="1"/>
        <v>0</v>
      </c>
      <c r="M35" s="40">
        <f t="shared" si="9"/>
        <v>0</v>
      </c>
      <c r="N35" s="40">
        <f t="shared" si="4"/>
        <v>0</v>
      </c>
      <c r="O35" s="40">
        <f t="shared" si="5"/>
        <v>0</v>
      </c>
      <c r="P35" s="40">
        <f t="shared" si="6"/>
        <v>0</v>
      </c>
      <c r="S35" s="166">
        <f t="shared" si="7"/>
        <v>0</v>
      </c>
    </row>
    <row r="36" spans="1:19" ht="12.75" customHeight="1" x14ac:dyDescent="0.2">
      <c r="A36" s="2"/>
      <c r="B36" s="2"/>
      <c r="C36" s="2"/>
      <c r="D36" s="3"/>
      <c r="E36" s="2"/>
      <c r="F36" s="2"/>
      <c r="G36" s="2"/>
      <c r="H36" s="36">
        <f t="shared" si="0"/>
        <v>0.66666666666666663</v>
      </c>
      <c r="I36" s="37">
        <f t="shared" si="8"/>
        <v>8</v>
      </c>
      <c r="J36" s="38">
        <f t="shared" si="2"/>
        <v>213</v>
      </c>
      <c r="K36" s="38">
        <f t="shared" si="3"/>
        <v>244</v>
      </c>
      <c r="L36" s="39">
        <f t="shared" si="1"/>
        <v>0</v>
      </c>
      <c r="M36" s="40">
        <f t="shared" si="9"/>
        <v>0</v>
      </c>
      <c r="N36" s="40">
        <f t="shared" si="4"/>
        <v>0</v>
      </c>
      <c r="O36" s="40">
        <f t="shared" si="5"/>
        <v>0</v>
      </c>
      <c r="P36" s="40">
        <f t="shared" si="6"/>
        <v>0</v>
      </c>
      <c r="S36" s="166">
        <f t="shared" si="7"/>
        <v>0</v>
      </c>
    </row>
    <row r="37" spans="1:19" ht="12.75" customHeight="1" x14ac:dyDescent="0.2">
      <c r="A37" s="2"/>
      <c r="B37" s="2"/>
      <c r="C37" s="2"/>
      <c r="D37" s="3"/>
      <c r="E37" s="2"/>
      <c r="F37" s="2"/>
      <c r="G37" s="2"/>
      <c r="H37" s="36">
        <f t="shared" si="0"/>
        <v>0.75</v>
      </c>
      <c r="I37" s="37">
        <f t="shared" si="8"/>
        <v>9</v>
      </c>
      <c r="J37" s="38">
        <f t="shared" si="2"/>
        <v>244</v>
      </c>
      <c r="K37" s="38">
        <f t="shared" si="3"/>
        <v>274</v>
      </c>
      <c r="L37" s="39">
        <f t="shared" si="1"/>
        <v>0</v>
      </c>
      <c r="M37" s="40">
        <f t="shared" si="9"/>
        <v>0</v>
      </c>
      <c r="N37" s="40">
        <f t="shared" si="4"/>
        <v>0</v>
      </c>
      <c r="O37" s="40">
        <f t="shared" si="5"/>
        <v>0</v>
      </c>
      <c r="P37" s="40">
        <f t="shared" si="6"/>
        <v>0</v>
      </c>
      <c r="S37" s="166">
        <f t="shared" si="7"/>
        <v>0</v>
      </c>
    </row>
    <row r="38" spans="1:19" ht="12.75" customHeight="1" x14ac:dyDescent="0.2">
      <c r="A38" s="2"/>
      <c r="B38" s="2"/>
      <c r="C38" s="2"/>
      <c r="D38" s="3" t="s">
        <v>2</v>
      </c>
      <c r="E38" s="2"/>
      <c r="F38" s="8">
        <f>SUM(N29:N845)</f>
        <v>0</v>
      </c>
      <c r="G38" s="2"/>
      <c r="H38" s="36">
        <f t="shared" si="0"/>
        <v>0.83333333333333337</v>
      </c>
      <c r="I38" s="37">
        <f t="shared" si="8"/>
        <v>10</v>
      </c>
      <c r="J38" s="38">
        <f t="shared" si="2"/>
        <v>274</v>
      </c>
      <c r="K38" s="38">
        <f t="shared" si="3"/>
        <v>305</v>
      </c>
      <c r="L38" s="39">
        <f t="shared" si="1"/>
        <v>0</v>
      </c>
      <c r="M38" s="40">
        <f t="shared" si="9"/>
        <v>0</v>
      </c>
      <c r="N38" s="40">
        <f t="shared" si="4"/>
        <v>0</v>
      </c>
      <c r="O38" s="40">
        <f t="shared" si="5"/>
        <v>0</v>
      </c>
      <c r="P38" s="40">
        <f t="shared" si="6"/>
        <v>0</v>
      </c>
      <c r="S38" s="166">
        <f t="shared" si="7"/>
        <v>0</v>
      </c>
    </row>
    <row r="39" spans="1:19" ht="12.75" customHeight="1" x14ac:dyDescent="0.2">
      <c r="A39" s="2"/>
      <c r="B39" s="2"/>
      <c r="C39" s="2"/>
      <c r="D39" s="3"/>
      <c r="E39" s="2"/>
      <c r="F39" s="2"/>
      <c r="G39" s="2"/>
      <c r="H39" s="36">
        <f t="shared" si="0"/>
        <v>0.91666666666666663</v>
      </c>
      <c r="I39" s="37">
        <f t="shared" si="8"/>
        <v>11</v>
      </c>
      <c r="J39" s="38">
        <f t="shared" si="2"/>
        <v>305</v>
      </c>
      <c r="K39" s="38">
        <f t="shared" si="3"/>
        <v>335</v>
      </c>
      <c r="L39" s="39">
        <f t="shared" si="1"/>
        <v>0</v>
      </c>
      <c r="M39" s="40">
        <f t="shared" si="9"/>
        <v>0</v>
      </c>
      <c r="N39" s="40">
        <f t="shared" si="4"/>
        <v>0</v>
      </c>
      <c r="O39" s="40">
        <f t="shared" si="5"/>
        <v>0</v>
      </c>
      <c r="P39" s="40">
        <f t="shared" si="6"/>
        <v>0</v>
      </c>
      <c r="S39" s="166">
        <f t="shared" si="7"/>
        <v>0</v>
      </c>
    </row>
    <row r="40" spans="1:19" ht="12.75" customHeight="1" x14ac:dyDescent="0.2">
      <c r="A40" s="2"/>
      <c r="B40" s="2"/>
      <c r="C40" s="2"/>
      <c r="D40" s="41"/>
      <c r="E40" s="42"/>
      <c r="F40" s="2"/>
      <c r="G40" s="2"/>
      <c r="H40" s="36">
        <f t="shared" si="0"/>
        <v>1</v>
      </c>
      <c r="I40" s="37">
        <f t="shared" si="8"/>
        <v>12</v>
      </c>
      <c r="J40" s="38">
        <f t="shared" si="2"/>
        <v>335</v>
      </c>
      <c r="K40" s="38">
        <f t="shared" si="3"/>
        <v>366</v>
      </c>
      <c r="L40" s="39">
        <f t="shared" si="1"/>
        <v>0</v>
      </c>
      <c r="M40" s="40">
        <f t="shared" si="9"/>
        <v>0</v>
      </c>
      <c r="N40" s="40">
        <f t="shared" si="4"/>
        <v>0</v>
      </c>
      <c r="O40" s="40">
        <f t="shared" si="5"/>
        <v>0</v>
      </c>
      <c r="P40" s="40">
        <f t="shared" si="6"/>
        <v>0</v>
      </c>
      <c r="S40" s="166">
        <f t="shared" si="7"/>
        <v>0</v>
      </c>
    </row>
    <row r="41" spans="1:19" ht="12.75" customHeight="1" x14ac:dyDescent="0.2">
      <c r="A41" s="2"/>
      <c r="B41" s="2"/>
      <c r="C41" s="2"/>
      <c r="D41" s="3"/>
      <c r="E41" s="2"/>
      <c r="F41" s="2"/>
      <c r="G41" s="2"/>
      <c r="H41" s="36">
        <f t="shared" si="0"/>
        <v>1.0833333333333333</v>
      </c>
      <c r="I41" s="37">
        <f t="shared" si="8"/>
        <v>13</v>
      </c>
      <c r="J41" s="38">
        <f t="shared" si="2"/>
        <v>366</v>
      </c>
      <c r="K41" s="38">
        <f t="shared" si="3"/>
        <v>397</v>
      </c>
      <c r="L41" s="39">
        <f t="shared" si="1"/>
        <v>0</v>
      </c>
      <c r="M41" s="40">
        <f t="shared" si="9"/>
        <v>0</v>
      </c>
      <c r="N41" s="40">
        <f t="shared" si="4"/>
        <v>0</v>
      </c>
      <c r="O41" s="40">
        <f t="shared" si="5"/>
        <v>0</v>
      </c>
      <c r="P41" s="40">
        <f t="shared" si="6"/>
        <v>0</v>
      </c>
      <c r="S41" s="166">
        <f t="shared" si="7"/>
        <v>0</v>
      </c>
    </row>
    <row r="42" spans="1:19" ht="12.75" customHeight="1" x14ac:dyDescent="0.2">
      <c r="A42" s="2"/>
      <c r="B42" s="2"/>
      <c r="C42" s="2"/>
      <c r="D42" s="3"/>
      <c r="E42" s="2"/>
      <c r="F42" s="2"/>
      <c r="G42" s="2"/>
      <c r="H42" s="36">
        <f t="shared" si="0"/>
        <v>1.1666666666666667</v>
      </c>
      <c r="I42" s="37">
        <f t="shared" si="8"/>
        <v>14</v>
      </c>
      <c r="J42" s="38">
        <f t="shared" si="2"/>
        <v>397</v>
      </c>
      <c r="K42" s="38">
        <f t="shared" si="3"/>
        <v>425</v>
      </c>
      <c r="L42" s="39">
        <f t="shared" si="1"/>
        <v>0</v>
      </c>
      <c r="M42" s="40">
        <f t="shared" si="9"/>
        <v>0</v>
      </c>
      <c r="N42" s="40">
        <f t="shared" si="4"/>
        <v>0</v>
      </c>
      <c r="O42" s="40">
        <f t="shared" si="5"/>
        <v>0</v>
      </c>
      <c r="P42" s="40">
        <f t="shared" si="6"/>
        <v>0</v>
      </c>
      <c r="S42" s="166">
        <f t="shared" si="7"/>
        <v>0</v>
      </c>
    </row>
    <row r="43" spans="1:19" ht="12.75" customHeight="1" x14ac:dyDescent="0.2">
      <c r="A43" s="2"/>
      <c r="B43" s="2"/>
      <c r="C43" s="2"/>
      <c r="D43" s="3"/>
      <c r="E43" s="2"/>
      <c r="F43" s="2"/>
      <c r="G43" s="4"/>
      <c r="H43" s="36">
        <f t="shared" si="0"/>
        <v>1.25</v>
      </c>
      <c r="I43" s="37">
        <f t="shared" si="8"/>
        <v>15</v>
      </c>
      <c r="J43" s="38">
        <f t="shared" si="2"/>
        <v>425</v>
      </c>
      <c r="K43" s="38">
        <f t="shared" si="3"/>
        <v>456</v>
      </c>
      <c r="L43" s="39">
        <f t="shared" si="1"/>
        <v>0</v>
      </c>
      <c r="M43" s="40">
        <f t="shared" si="9"/>
        <v>0</v>
      </c>
      <c r="N43" s="40">
        <f t="shared" si="4"/>
        <v>0</v>
      </c>
      <c r="O43" s="40">
        <f t="shared" si="5"/>
        <v>0</v>
      </c>
      <c r="P43" s="40">
        <f t="shared" si="6"/>
        <v>0</v>
      </c>
      <c r="S43" s="166">
        <f t="shared" si="7"/>
        <v>0</v>
      </c>
    </row>
    <row r="44" spans="1:19" ht="12.75" customHeight="1" x14ac:dyDescent="0.2">
      <c r="A44" s="2"/>
      <c r="B44" s="2"/>
      <c r="C44" s="2"/>
      <c r="D44" s="3"/>
      <c r="E44" s="2"/>
      <c r="F44" s="2"/>
      <c r="G44" s="4"/>
      <c r="H44" s="36">
        <f t="shared" si="0"/>
        <v>1.3333333333333333</v>
      </c>
      <c r="I44" s="37">
        <f t="shared" si="8"/>
        <v>16</v>
      </c>
      <c r="J44" s="38">
        <f t="shared" si="2"/>
        <v>456</v>
      </c>
      <c r="K44" s="38">
        <f t="shared" si="3"/>
        <v>486</v>
      </c>
      <c r="L44" s="39">
        <f t="shared" si="1"/>
        <v>0</v>
      </c>
      <c r="M44" s="40">
        <f t="shared" si="9"/>
        <v>0</v>
      </c>
      <c r="N44" s="40">
        <f t="shared" si="4"/>
        <v>0</v>
      </c>
      <c r="O44" s="40">
        <f t="shared" si="5"/>
        <v>0</v>
      </c>
      <c r="P44" s="40">
        <f t="shared" si="6"/>
        <v>0</v>
      </c>
      <c r="S44" s="166">
        <f t="shared" si="7"/>
        <v>0</v>
      </c>
    </row>
    <row r="45" spans="1:19" ht="12.75" customHeight="1" x14ac:dyDescent="0.2">
      <c r="A45" s="2"/>
      <c r="B45" s="2"/>
      <c r="C45" s="2"/>
      <c r="D45" s="3"/>
      <c r="E45" s="2"/>
      <c r="F45" s="2"/>
      <c r="G45" s="4"/>
      <c r="H45" s="36">
        <f t="shared" si="0"/>
        <v>1.4166666666666667</v>
      </c>
      <c r="I45" s="37">
        <f t="shared" si="8"/>
        <v>17</v>
      </c>
      <c r="J45" s="38">
        <f t="shared" si="2"/>
        <v>486</v>
      </c>
      <c r="K45" s="38">
        <f t="shared" si="3"/>
        <v>517</v>
      </c>
      <c r="L45" s="39">
        <f t="shared" si="1"/>
        <v>0</v>
      </c>
      <c r="M45" s="40">
        <f t="shared" si="9"/>
        <v>0</v>
      </c>
      <c r="N45" s="40">
        <f t="shared" si="4"/>
        <v>0</v>
      </c>
      <c r="O45" s="40">
        <f t="shared" si="5"/>
        <v>0</v>
      </c>
      <c r="P45" s="40">
        <f t="shared" si="6"/>
        <v>0</v>
      </c>
      <c r="S45" s="166">
        <f t="shared" si="7"/>
        <v>0</v>
      </c>
    </row>
    <row r="46" spans="1:19" ht="12.75" customHeight="1" x14ac:dyDescent="0.2">
      <c r="A46" s="2"/>
      <c r="B46" s="2"/>
      <c r="C46" s="2"/>
      <c r="D46" s="3"/>
      <c r="E46" s="2"/>
      <c r="F46" s="2"/>
      <c r="G46" s="4"/>
      <c r="H46" s="36">
        <f t="shared" si="0"/>
        <v>1.5</v>
      </c>
      <c r="I46" s="37">
        <f t="shared" si="8"/>
        <v>18</v>
      </c>
      <c r="J46" s="38">
        <f t="shared" si="2"/>
        <v>517</v>
      </c>
      <c r="K46" s="38">
        <f t="shared" si="3"/>
        <v>547</v>
      </c>
      <c r="L46" s="39">
        <f t="shared" si="1"/>
        <v>0</v>
      </c>
      <c r="M46" s="40">
        <f t="shared" si="9"/>
        <v>0</v>
      </c>
      <c r="N46" s="40">
        <f t="shared" si="4"/>
        <v>0</v>
      </c>
      <c r="O46" s="40">
        <f t="shared" si="5"/>
        <v>0</v>
      </c>
      <c r="P46" s="40">
        <f t="shared" si="6"/>
        <v>0</v>
      </c>
      <c r="S46" s="166">
        <f t="shared" si="7"/>
        <v>0</v>
      </c>
    </row>
    <row r="47" spans="1:19" ht="12.75" customHeight="1" x14ac:dyDescent="0.2">
      <c r="A47" s="2"/>
      <c r="B47" s="2"/>
      <c r="C47" s="2"/>
      <c r="D47" s="3"/>
      <c r="E47" s="2"/>
      <c r="F47" s="48"/>
      <c r="G47" s="4"/>
      <c r="H47" s="36">
        <f t="shared" si="0"/>
        <v>1.5833333333333333</v>
      </c>
      <c r="I47" s="37">
        <f t="shared" si="8"/>
        <v>19</v>
      </c>
      <c r="J47" s="38">
        <f t="shared" si="2"/>
        <v>547</v>
      </c>
      <c r="K47" s="38">
        <f t="shared" si="3"/>
        <v>578</v>
      </c>
      <c r="L47" s="39">
        <f t="shared" si="1"/>
        <v>0</v>
      </c>
      <c r="M47" s="40">
        <f t="shared" si="9"/>
        <v>0</v>
      </c>
      <c r="N47" s="40">
        <f t="shared" si="4"/>
        <v>0</v>
      </c>
      <c r="O47" s="40">
        <f t="shared" si="5"/>
        <v>0</v>
      </c>
      <c r="P47" s="40">
        <f t="shared" si="6"/>
        <v>0</v>
      </c>
      <c r="S47" s="166">
        <f t="shared" si="7"/>
        <v>0</v>
      </c>
    </row>
    <row r="48" spans="1:19" ht="12.75" customHeight="1" x14ac:dyDescent="0.2">
      <c r="A48" s="2"/>
      <c r="B48" s="2"/>
      <c r="C48" s="2"/>
      <c r="D48" s="3"/>
      <c r="E48" s="2"/>
      <c r="F48" s="2"/>
      <c r="G48" s="4"/>
      <c r="H48" s="36">
        <f t="shared" si="0"/>
        <v>1.6666666666666667</v>
      </c>
      <c r="I48" s="37">
        <f t="shared" si="8"/>
        <v>20</v>
      </c>
      <c r="J48" s="38">
        <f t="shared" si="2"/>
        <v>578</v>
      </c>
      <c r="K48" s="38">
        <f t="shared" si="3"/>
        <v>609</v>
      </c>
      <c r="L48" s="39">
        <f t="shared" si="1"/>
        <v>0</v>
      </c>
      <c r="M48" s="40">
        <f t="shared" si="9"/>
        <v>0</v>
      </c>
      <c r="N48" s="40">
        <f t="shared" si="4"/>
        <v>0</v>
      </c>
      <c r="O48" s="40">
        <f t="shared" si="5"/>
        <v>0</v>
      </c>
      <c r="P48" s="40">
        <f t="shared" si="6"/>
        <v>0</v>
      </c>
      <c r="S48" s="166">
        <f t="shared" si="7"/>
        <v>0</v>
      </c>
    </row>
    <row r="49" spans="1:19" ht="12.75" customHeight="1" x14ac:dyDescent="0.2">
      <c r="A49" s="2"/>
      <c r="B49" s="2"/>
      <c r="C49" s="2"/>
      <c r="D49" s="3"/>
      <c r="E49" s="2"/>
      <c r="F49" s="2"/>
      <c r="G49" s="4"/>
      <c r="H49" s="36">
        <f t="shared" si="0"/>
        <v>1.75</v>
      </c>
      <c r="I49" s="37">
        <f t="shared" si="8"/>
        <v>21</v>
      </c>
      <c r="J49" s="38">
        <f t="shared" si="2"/>
        <v>609</v>
      </c>
      <c r="K49" s="38">
        <f t="shared" si="3"/>
        <v>639</v>
      </c>
      <c r="L49" s="39">
        <f t="shared" si="1"/>
        <v>0</v>
      </c>
      <c r="M49" s="40">
        <f t="shared" si="9"/>
        <v>0</v>
      </c>
      <c r="N49" s="40">
        <f t="shared" si="4"/>
        <v>0</v>
      </c>
      <c r="O49" s="40">
        <f t="shared" si="5"/>
        <v>0</v>
      </c>
      <c r="P49" s="40">
        <f t="shared" si="6"/>
        <v>0</v>
      </c>
      <c r="S49" s="166">
        <f t="shared" si="7"/>
        <v>0</v>
      </c>
    </row>
    <row r="50" spans="1:19" ht="12.75" customHeight="1" x14ac:dyDescent="0.2">
      <c r="A50" s="2"/>
      <c r="B50" s="2"/>
      <c r="C50" s="2"/>
      <c r="D50" s="3"/>
      <c r="E50" s="2"/>
      <c r="F50" s="2"/>
      <c r="G50" s="4"/>
      <c r="H50" s="36">
        <f t="shared" si="0"/>
        <v>1.8333333333333333</v>
      </c>
      <c r="I50" s="37">
        <f t="shared" si="8"/>
        <v>22</v>
      </c>
      <c r="J50" s="38">
        <f t="shared" si="2"/>
        <v>639</v>
      </c>
      <c r="K50" s="38">
        <f t="shared" si="3"/>
        <v>670</v>
      </c>
      <c r="L50" s="39">
        <f t="shared" si="1"/>
        <v>0</v>
      </c>
      <c r="M50" s="40">
        <f t="shared" si="9"/>
        <v>0</v>
      </c>
      <c r="N50" s="40">
        <f t="shared" si="4"/>
        <v>0</v>
      </c>
      <c r="O50" s="40">
        <f t="shared" si="5"/>
        <v>0</v>
      </c>
      <c r="P50" s="40">
        <f t="shared" si="6"/>
        <v>0</v>
      </c>
      <c r="S50" s="166">
        <f t="shared" si="7"/>
        <v>0</v>
      </c>
    </row>
    <row r="51" spans="1:19" ht="12.75" customHeight="1" x14ac:dyDescent="0.2">
      <c r="A51" s="2"/>
      <c r="B51" s="2"/>
      <c r="C51" s="2"/>
      <c r="D51" s="3"/>
      <c r="E51" s="2"/>
      <c r="F51" s="2"/>
      <c r="G51" s="4"/>
      <c r="H51" s="36">
        <f t="shared" si="0"/>
        <v>1.9166666666666667</v>
      </c>
      <c r="I51" s="37">
        <f t="shared" si="8"/>
        <v>23</v>
      </c>
      <c r="J51" s="38">
        <f t="shared" si="2"/>
        <v>670</v>
      </c>
      <c r="K51" s="38">
        <f t="shared" si="3"/>
        <v>700</v>
      </c>
      <c r="L51" s="39">
        <f t="shared" si="1"/>
        <v>0</v>
      </c>
      <c r="M51" s="40">
        <f t="shared" si="9"/>
        <v>0</v>
      </c>
      <c r="N51" s="40">
        <f t="shared" si="4"/>
        <v>0</v>
      </c>
      <c r="O51" s="40">
        <f t="shared" si="5"/>
        <v>0</v>
      </c>
      <c r="P51" s="40">
        <f t="shared" si="6"/>
        <v>0</v>
      </c>
      <c r="S51" s="166">
        <f t="shared" si="7"/>
        <v>0</v>
      </c>
    </row>
    <row r="52" spans="1:19" ht="12.75" customHeight="1" x14ac:dyDescent="0.2">
      <c r="A52" s="2"/>
      <c r="B52" s="2"/>
      <c r="C52" s="2"/>
      <c r="D52" s="3"/>
      <c r="E52" s="2"/>
      <c r="F52" s="2"/>
      <c r="G52" s="4"/>
      <c r="H52" s="36">
        <f t="shared" si="0"/>
        <v>2</v>
      </c>
      <c r="I52" s="37">
        <f t="shared" si="8"/>
        <v>24</v>
      </c>
      <c r="J52" s="38">
        <f t="shared" si="2"/>
        <v>700</v>
      </c>
      <c r="K52" s="38">
        <f t="shared" si="3"/>
        <v>731</v>
      </c>
      <c r="L52" s="39">
        <f t="shared" si="1"/>
        <v>0</v>
      </c>
      <c r="M52" s="40">
        <f t="shared" si="9"/>
        <v>0</v>
      </c>
      <c r="N52" s="40">
        <f t="shared" si="4"/>
        <v>0</v>
      </c>
      <c r="O52" s="40">
        <f t="shared" si="5"/>
        <v>0</v>
      </c>
      <c r="P52" s="40">
        <f t="shared" si="6"/>
        <v>0</v>
      </c>
      <c r="S52" s="166">
        <f t="shared" si="7"/>
        <v>0</v>
      </c>
    </row>
    <row r="53" spans="1:19" ht="12.75" customHeight="1" x14ac:dyDescent="0.2">
      <c r="A53" s="2"/>
      <c r="B53" s="2"/>
      <c r="C53" s="2"/>
      <c r="D53" s="3"/>
      <c r="E53" s="2"/>
      <c r="F53" s="2"/>
      <c r="G53" s="4"/>
      <c r="H53" s="36">
        <f t="shared" si="0"/>
        <v>2.0833333333333335</v>
      </c>
      <c r="I53" s="37">
        <f t="shared" si="8"/>
        <v>25</v>
      </c>
      <c r="J53" s="38">
        <f t="shared" si="2"/>
        <v>731</v>
      </c>
      <c r="K53" s="38">
        <f t="shared" si="3"/>
        <v>762</v>
      </c>
      <c r="L53" s="39">
        <f t="shared" si="1"/>
        <v>0</v>
      </c>
      <c r="M53" s="40">
        <f t="shared" si="9"/>
        <v>0</v>
      </c>
      <c r="N53" s="40">
        <f t="shared" si="4"/>
        <v>0</v>
      </c>
      <c r="O53" s="40">
        <f t="shared" si="5"/>
        <v>0</v>
      </c>
      <c r="P53" s="40">
        <f t="shared" si="6"/>
        <v>0</v>
      </c>
      <c r="S53" s="166">
        <f t="shared" si="7"/>
        <v>0</v>
      </c>
    </row>
    <row r="54" spans="1:19" ht="12.75" customHeight="1" x14ac:dyDescent="0.2">
      <c r="A54" s="2"/>
      <c r="B54" s="2"/>
      <c r="C54" s="2"/>
      <c r="D54" s="3"/>
      <c r="E54" s="2"/>
      <c r="F54" s="2"/>
      <c r="G54" s="4"/>
      <c r="H54" s="36">
        <f t="shared" si="0"/>
        <v>2.1666666666666665</v>
      </c>
      <c r="I54" s="37">
        <f t="shared" si="8"/>
        <v>26</v>
      </c>
      <c r="J54" s="38">
        <f t="shared" si="2"/>
        <v>762</v>
      </c>
      <c r="K54" s="38">
        <f t="shared" si="3"/>
        <v>790</v>
      </c>
      <c r="L54" s="39">
        <f t="shared" si="1"/>
        <v>0</v>
      </c>
      <c r="M54" s="40">
        <f t="shared" si="9"/>
        <v>0</v>
      </c>
      <c r="N54" s="40">
        <f t="shared" si="4"/>
        <v>0</v>
      </c>
      <c r="O54" s="40">
        <f t="shared" si="5"/>
        <v>0</v>
      </c>
      <c r="P54" s="40">
        <f t="shared" si="6"/>
        <v>0</v>
      </c>
      <c r="S54" s="166">
        <f t="shared" si="7"/>
        <v>0</v>
      </c>
    </row>
    <row r="55" spans="1:19" ht="12.75" customHeight="1" x14ac:dyDescent="0.2">
      <c r="A55" s="2"/>
      <c r="B55" s="2"/>
      <c r="C55" s="2"/>
      <c r="D55" s="3"/>
      <c r="E55" s="2"/>
      <c r="F55" s="2"/>
      <c r="G55" s="4"/>
      <c r="H55" s="36">
        <f t="shared" si="0"/>
        <v>2.25</v>
      </c>
      <c r="I55" s="37">
        <f t="shared" si="8"/>
        <v>27</v>
      </c>
      <c r="J55" s="38">
        <f t="shared" si="2"/>
        <v>790</v>
      </c>
      <c r="K55" s="38">
        <f t="shared" si="3"/>
        <v>821</v>
      </c>
      <c r="L55" s="39">
        <f t="shared" si="1"/>
        <v>0</v>
      </c>
      <c r="M55" s="40">
        <f t="shared" si="9"/>
        <v>0</v>
      </c>
      <c r="N55" s="40">
        <f t="shared" si="4"/>
        <v>0</v>
      </c>
      <c r="O55" s="40">
        <f t="shared" si="5"/>
        <v>0</v>
      </c>
      <c r="P55" s="40">
        <f t="shared" si="6"/>
        <v>0</v>
      </c>
      <c r="S55" s="166">
        <f t="shared" si="7"/>
        <v>0</v>
      </c>
    </row>
    <row r="56" spans="1:19" ht="12.75" customHeight="1" x14ac:dyDescent="0.2">
      <c r="A56" s="2"/>
      <c r="B56" s="2"/>
      <c r="C56" s="2"/>
      <c r="D56" s="3"/>
      <c r="E56" s="2"/>
      <c r="F56" s="2"/>
      <c r="G56" s="4"/>
      <c r="H56" s="36">
        <f t="shared" si="0"/>
        <v>2.3333333333333335</v>
      </c>
      <c r="I56" s="37">
        <f t="shared" si="8"/>
        <v>28</v>
      </c>
      <c r="J56" s="38">
        <f t="shared" si="2"/>
        <v>821</v>
      </c>
      <c r="K56" s="38">
        <f t="shared" si="3"/>
        <v>851</v>
      </c>
      <c r="L56" s="39">
        <f t="shared" si="1"/>
        <v>0</v>
      </c>
      <c r="M56" s="40">
        <f t="shared" si="9"/>
        <v>0</v>
      </c>
      <c r="N56" s="40">
        <f t="shared" si="4"/>
        <v>0</v>
      </c>
      <c r="O56" s="40">
        <f t="shared" si="5"/>
        <v>0</v>
      </c>
      <c r="P56" s="40">
        <f t="shared" si="6"/>
        <v>0</v>
      </c>
      <c r="S56" s="166">
        <f t="shared" si="7"/>
        <v>0</v>
      </c>
    </row>
    <row r="57" spans="1:19" ht="12.75" customHeight="1" x14ac:dyDescent="0.2">
      <c r="A57" s="2"/>
      <c r="B57" s="2"/>
      <c r="C57" s="2"/>
      <c r="D57" s="3"/>
      <c r="E57" s="2"/>
      <c r="F57" s="2"/>
      <c r="G57" s="4"/>
      <c r="H57" s="36">
        <f t="shared" si="0"/>
        <v>2.4166666666666665</v>
      </c>
      <c r="I57" s="37">
        <f t="shared" si="8"/>
        <v>29</v>
      </c>
      <c r="J57" s="38">
        <f t="shared" si="2"/>
        <v>851</v>
      </c>
      <c r="K57" s="38">
        <f t="shared" si="3"/>
        <v>882</v>
      </c>
      <c r="L57" s="39">
        <f t="shared" si="1"/>
        <v>0</v>
      </c>
      <c r="M57" s="40">
        <f t="shared" si="9"/>
        <v>0</v>
      </c>
      <c r="N57" s="40">
        <f t="shared" si="4"/>
        <v>0</v>
      </c>
      <c r="O57" s="40">
        <f t="shared" si="5"/>
        <v>0</v>
      </c>
      <c r="P57" s="40">
        <f t="shared" si="6"/>
        <v>0</v>
      </c>
      <c r="S57" s="166">
        <f t="shared" si="7"/>
        <v>0</v>
      </c>
    </row>
    <row r="58" spans="1:19" ht="12.75" customHeight="1" x14ac:dyDescent="0.2">
      <c r="A58" s="2"/>
      <c r="B58" s="2"/>
      <c r="C58" s="2"/>
      <c r="D58" s="3"/>
      <c r="E58" s="2"/>
      <c r="F58" s="2"/>
      <c r="G58" s="4"/>
      <c r="H58" s="36">
        <f t="shared" si="0"/>
        <v>2.5</v>
      </c>
      <c r="I58" s="37">
        <f t="shared" si="8"/>
        <v>30</v>
      </c>
      <c r="J58" s="38">
        <f t="shared" si="2"/>
        <v>882</v>
      </c>
      <c r="K58" s="38">
        <f t="shared" si="3"/>
        <v>912</v>
      </c>
      <c r="L58" s="39">
        <f t="shared" si="1"/>
        <v>0</v>
      </c>
      <c r="M58" s="40">
        <f t="shared" si="9"/>
        <v>0</v>
      </c>
      <c r="N58" s="40">
        <f t="shared" si="4"/>
        <v>0</v>
      </c>
      <c r="O58" s="40">
        <f t="shared" si="5"/>
        <v>0</v>
      </c>
      <c r="P58" s="40">
        <f t="shared" si="6"/>
        <v>0</v>
      </c>
      <c r="S58" s="166">
        <f t="shared" si="7"/>
        <v>0</v>
      </c>
    </row>
    <row r="59" spans="1:19" ht="12.75" customHeight="1" x14ac:dyDescent="0.2">
      <c r="A59" s="2"/>
      <c r="B59" s="2"/>
      <c r="C59" s="2"/>
      <c r="D59" s="3"/>
      <c r="E59" s="2"/>
      <c r="F59" s="2"/>
      <c r="G59" s="4"/>
      <c r="H59" s="36">
        <f t="shared" si="0"/>
        <v>2.5833333333333335</v>
      </c>
      <c r="I59" s="37">
        <f t="shared" si="8"/>
        <v>31</v>
      </c>
      <c r="J59" s="38">
        <f t="shared" si="2"/>
        <v>912</v>
      </c>
      <c r="K59" s="38">
        <f t="shared" si="3"/>
        <v>943</v>
      </c>
      <c r="L59" s="39">
        <f t="shared" si="1"/>
        <v>0</v>
      </c>
      <c r="M59" s="40">
        <f t="shared" si="9"/>
        <v>0</v>
      </c>
      <c r="N59" s="40">
        <f t="shared" si="4"/>
        <v>0</v>
      </c>
      <c r="O59" s="40">
        <f t="shared" si="5"/>
        <v>0</v>
      </c>
      <c r="P59" s="40">
        <f t="shared" si="6"/>
        <v>0</v>
      </c>
      <c r="S59" s="166">
        <f t="shared" si="7"/>
        <v>0</v>
      </c>
    </row>
    <row r="60" spans="1:19" ht="12.75" customHeight="1" x14ac:dyDescent="0.2">
      <c r="A60" s="2"/>
      <c r="B60" s="2"/>
      <c r="C60" s="2"/>
      <c r="D60" s="3"/>
      <c r="E60" s="2"/>
      <c r="F60" s="2"/>
      <c r="G60" s="4"/>
      <c r="H60" s="36">
        <f t="shared" si="0"/>
        <v>2.6666666666666665</v>
      </c>
      <c r="I60" s="37">
        <f t="shared" si="8"/>
        <v>32</v>
      </c>
      <c r="J60" s="38">
        <f t="shared" si="2"/>
        <v>943</v>
      </c>
      <c r="K60" s="38">
        <f t="shared" si="3"/>
        <v>974</v>
      </c>
      <c r="L60" s="39">
        <f t="shared" si="1"/>
        <v>0</v>
      </c>
      <c r="M60" s="40">
        <f t="shared" si="9"/>
        <v>0</v>
      </c>
      <c r="N60" s="40">
        <f t="shared" si="4"/>
        <v>0</v>
      </c>
      <c r="O60" s="40">
        <f t="shared" si="5"/>
        <v>0</v>
      </c>
      <c r="P60" s="40">
        <f t="shared" si="6"/>
        <v>0</v>
      </c>
      <c r="S60" s="166">
        <f t="shared" si="7"/>
        <v>0</v>
      </c>
    </row>
    <row r="61" spans="1:19" ht="12.75" customHeight="1" x14ac:dyDescent="0.2">
      <c r="A61" s="2"/>
      <c r="B61" s="2"/>
      <c r="C61" s="2"/>
      <c r="D61" s="3"/>
      <c r="E61" s="2"/>
      <c r="F61" s="2"/>
      <c r="G61" s="4"/>
      <c r="H61" s="36">
        <f t="shared" si="0"/>
        <v>2.75</v>
      </c>
      <c r="I61" s="37">
        <f t="shared" si="8"/>
        <v>33</v>
      </c>
      <c r="J61" s="38">
        <f t="shared" si="2"/>
        <v>974</v>
      </c>
      <c r="K61" s="38">
        <f t="shared" si="3"/>
        <v>1004</v>
      </c>
      <c r="L61" s="39">
        <f t="shared" si="1"/>
        <v>0</v>
      </c>
      <c r="M61" s="40">
        <f t="shared" si="9"/>
        <v>0</v>
      </c>
      <c r="N61" s="40">
        <f t="shared" si="4"/>
        <v>0</v>
      </c>
      <c r="O61" s="40">
        <f t="shared" si="5"/>
        <v>0</v>
      </c>
      <c r="P61" s="40">
        <f t="shared" si="6"/>
        <v>0</v>
      </c>
      <c r="S61" s="166">
        <f t="shared" si="7"/>
        <v>0</v>
      </c>
    </row>
    <row r="62" spans="1:19" ht="12.75" customHeight="1" x14ac:dyDescent="0.2">
      <c r="A62" s="2"/>
      <c r="B62" s="2"/>
      <c r="C62" s="2"/>
      <c r="D62" s="3"/>
      <c r="E62" s="2"/>
      <c r="F62" s="2"/>
      <c r="G62" s="4"/>
      <c r="H62" s="36">
        <f t="shared" si="0"/>
        <v>2.8333333333333335</v>
      </c>
      <c r="I62" s="37">
        <f t="shared" si="8"/>
        <v>34</v>
      </c>
      <c r="J62" s="38">
        <f t="shared" si="2"/>
        <v>1004</v>
      </c>
      <c r="K62" s="38">
        <f t="shared" si="3"/>
        <v>1035</v>
      </c>
      <c r="L62" s="39">
        <f t="shared" si="1"/>
        <v>0</v>
      </c>
      <c r="M62" s="40">
        <f t="shared" si="9"/>
        <v>0</v>
      </c>
      <c r="N62" s="40">
        <f t="shared" si="4"/>
        <v>0</v>
      </c>
      <c r="O62" s="40">
        <f t="shared" si="5"/>
        <v>0</v>
      </c>
      <c r="P62" s="40">
        <f t="shared" si="6"/>
        <v>0</v>
      </c>
      <c r="S62" s="166">
        <f t="shared" si="7"/>
        <v>0</v>
      </c>
    </row>
    <row r="63" spans="1:19" ht="12.75" customHeight="1" x14ac:dyDescent="0.2">
      <c r="A63" s="2"/>
      <c r="B63" s="2"/>
      <c r="C63" s="2"/>
      <c r="D63" s="3"/>
      <c r="E63" s="2"/>
      <c r="F63" s="2"/>
      <c r="G63" s="4"/>
      <c r="H63" s="36">
        <f t="shared" si="0"/>
        <v>2.9166666666666665</v>
      </c>
      <c r="I63" s="37">
        <f t="shared" si="8"/>
        <v>35</v>
      </c>
      <c r="J63" s="38">
        <f t="shared" si="2"/>
        <v>1035</v>
      </c>
      <c r="K63" s="38">
        <f t="shared" si="3"/>
        <v>1065</v>
      </c>
      <c r="L63" s="39">
        <f t="shared" si="1"/>
        <v>0</v>
      </c>
      <c r="M63" s="40">
        <f t="shared" si="9"/>
        <v>0</v>
      </c>
      <c r="N63" s="40">
        <f t="shared" si="4"/>
        <v>0</v>
      </c>
      <c r="O63" s="40">
        <f t="shared" si="5"/>
        <v>0</v>
      </c>
      <c r="P63" s="40">
        <f t="shared" si="6"/>
        <v>0</v>
      </c>
      <c r="S63" s="166">
        <f t="shared" si="7"/>
        <v>0</v>
      </c>
    </row>
    <row r="64" spans="1:19" ht="12.75" customHeight="1" x14ac:dyDescent="0.2">
      <c r="A64" s="2"/>
      <c r="B64" s="2"/>
      <c r="C64" s="2"/>
      <c r="D64" s="3"/>
      <c r="E64" s="2"/>
      <c r="F64" s="2"/>
      <c r="G64" s="4"/>
      <c r="H64" s="36">
        <f t="shared" si="0"/>
        <v>3</v>
      </c>
      <c r="I64" s="37">
        <f t="shared" si="8"/>
        <v>36</v>
      </c>
      <c r="J64" s="38">
        <f t="shared" si="2"/>
        <v>1065</v>
      </c>
      <c r="K64" s="38">
        <f t="shared" si="3"/>
        <v>1096</v>
      </c>
      <c r="L64" s="39">
        <f t="shared" si="1"/>
        <v>0</v>
      </c>
      <c r="M64" s="40">
        <f t="shared" si="9"/>
        <v>0</v>
      </c>
      <c r="N64" s="40">
        <f t="shared" si="4"/>
        <v>0</v>
      </c>
      <c r="O64" s="40">
        <f t="shared" si="5"/>
        <v>0</v>
      </c>
      <c r="P64" s="40">
        <f t="shared" si="6"/>
        <v>0</v>
      </c>
      <c r="S64" s="166">
        <f t="shared" si="7"/>
        <v>0</v>
      </c>
    </row>
    <row r="65" spans="1:19" ht="12.75" customHeight="1" x14ac:dyDescent="0.2">
      <c r="A65" s="2"/>
      <c r="B65" s="2"/>
      <c r="C65" s="2"/>
      <c r="D65" s="3"/>
      <c r="E65" s="2"/>
      <c r="F65" s="2"/>
      <c r="G65" s="4"/>
      <c r="H65" s="36">
        <f t="shared" si="0"/>
        <v>3.0833333333333335</v>
      </c>
      <c r="I65" s="37">
        <f t="shared" si="8"/>
        <v>37</v>
      </c>
      <c r="J65" s="38">
        <f t="shared" si="2"/>
        <v>1096</v>
      </c>
      <c r="K65" s="38">
        <f t="shared" si="3"/>
        <v>1127</v>
      </c>
      <c r="L65" s="39">
        <f t="shared" si="1"/>
        <v>0</v>
      </c>
      <c r="M65" s="40">
        <f t="shared" si="9"/>
        <v>0</v>
      </c>
      <c r="N65" s="40">
        <f t="shared" si="4"/>
        <v>0</v>
      </c>
      <c r="O65" s="40">
        <f t="shared" si="5"/>
        <v>0</v>
      </c>
      <c r="P65" s="40">
        <f t="shared" si="6"/>
        <v>0</v>
      </c>
      <c r="S65" s="166">
        <f t="shared" si="7"/>
        <v>0</v>
      </c>
    </row>
    <row r="66" spans="1:19" ht="12.75" customHeight="1" x14ac:dyDescent="0.2">
      <c r="A66" s="2"/>
      <c r="B66" s="2"/>
      <c r="C66" s="2"/>
      <c r="D66" s="3"/>
      <c r="E66" s="2"/>
      <c r="F66" s="2"/>
      <c r="G66" s="4"/>
      <c r="H66" s="36">
        <f t="shared" si="0"/>
        <v>3.1666666666666665</v>
      </c>
      <c r="I66" s="37">
        <f t="shared" si="8"/>
        <v>38</v>
      </c>
      <c r="J66" s="38">
        <f t="shared" si="2"/>
        <v>1127</v>
      </c>
      <c r="K66" s="38">
        <f t="shared" si="3"/>
        <v>1155</v>
      </c>
      <c r="L66" s="39">
        <f t="shared" si="1"/>
        <v>0</v>
      </c>
      <c r="M66" s="40">
        <f t="shared" si="9"/>
        <v>0</v>
      </c>
      <c r="N66" s="40">
        <f t="shared" si="4"/>
        <v>0</v>
      </c>
      <c r="O66" s="40">
        <f t="shared" si="5"/>
        <v>0</v>
      </c>
      <c r="P66" s="40">
        <f t="shared" si="6"/>
        <v>0</v>
      </c>
      <c r="S66" s="166">
        <f t="shared" si="7"/>
        <v>0</v>
      </c>
    </row>
    <row r="67" spans="1:19" ht="12.75" customHeight="1" x14ac:dyDescent="0.2">
      <c r="A67" s="2"/>
      <c r="B67" s="2"/>
      <c r="C67" s="2"/>
      <c r="D67" s="3"/>
      <c r="E67" s="2"/>
      <c r="F67" s="2"/>
      <c r="G67" s="4"/>
      <c r="H67" s="36">
        <f t="shared" si="0"/>
        <v>3.25</v>
      </c>
      <c r="I67" s="37">
        <f t="shared" si="8"/>
        <v>39</v>
      </c>
      <c r="J67" s="38">
        <f t="shared" si="2"/>
        <v>1155</v>
      </c>
      <c r="K67" s="38">
        <f t="shared" si="3"/>
        <v>1186</v>
      </c>
      <c r="L67" s="39">
        <f t="shared" si="1"/>
        <v>0</v>
      </c>
      <c r="M67" s="40">
        <f t="shared" si="9"/>
        <v>0</v>
      </c>
      <c r="N67" s="40">
        <f t="shared" si="4"/>
        <v>0</v>
      </c>
      <c r="O67" s="40">
        <f t="shared" si="5"/>
        <v>0</v>
      </c>
      <c r="P67" s="40">
        <f t="shared" si="6"/>
        <v>0</v>
      </c>
      <c r="S67" s="166">
        <f t="shared" si="7"/>
        <v>0</v>
      </c>
    </row>
    <row r="68" spans="1:19" ht="12.75" customHeight="1" x14ac:dyDescent="0.2">
      <c r="A68" s="2"/>
      <c r="B68" s="2"/>
      <c r="C68" s="2"/>
      <c r="D68" s="3"/>
      <c r="E68" s="2"/>
      <c r="F68" s="2"/>
      <c r="G68" s="4"/>
      <c r="H68" s="36">
        <f t="shared" si="0"/>
        <v>3.3333333333333335</v>
      </c>
      <c r="I68" s="37">
        <f t="shared" si="8"/>
        <v>40</v>
      </c>
      <c r="J68" s="38">
        <f t="shared" si="2"/>
        <v>1186</v>
      </c>
      <c r="K68" s="38">
        <f t="shared" si="3"/>
        <v>1216</v>
      </c>
      <c r="L68" s="39">
        <f t="shared" si="1"/>
        <v>0</v>
      </c>
      <c r="M68" s="40">
        <f t="shared" si="9"/>
        <v>0</v>
      </c>
      <c r="N68" s="40">
        <f t="shared" si="4"/>
        <v>0</v>
      </c>
      <c r="O68" s="40">
        <f t="shared" si="5"/>
        <v>0</v>
      </c>
      <c r="P68" s="40">
        <f t="shared" si="6"/>
        <v>0</v>
      </c>
      <c r="S68" s="166">
        <f t="shared" si="7"/>
        <v>0</v>
      </c>
    </row>
    <row r="69" spans="1:19" ht="12.75" customHeight="1" x14ac:dyDescent="0.2">
      <c r="A69" s="2"/>
      <c r="B69" s="2"/>
      <c r="C69" s="2"/>
      <c r="D69" s="3"/>
      <c r="E69" s="2"/>
      <c r="F69" s="2"/>
      <c r="G69" s="4"/>
      <c r="H69" s="36">
        <f t="shared" si="0"/>
        <v>3.4166666666666665</v>
      </c>
      <c r="I69" s="37">
        <f t="shared" si="8"/>
        <v>41</v>
      </c>
      <c r="J69" s="38">
        <f t="shared" si="2"/>
        <v>1216</v>
      </c>
      <c r="K69" s="38">
        <f t="shared" si="3"/>
        <v>1247</v>
      </c>
      <c r="L69" s="39">
        <f t="shared" si="1"/>
        <v>0</v>
      </c>
      <c r="M69" s="40">
        <f t="shared" si="9"/>
        <v>0</v>
      </c>
      <c r="N69" s="40">
        <f t="shared" si="4"/>
        <v>0</v>
      </c>
      <c r="O69" s="40">
        <f t="shared" si="5"/>
        <v>0</v>
      </c>
      <c r="P69" s="40">
        <f>IF(I69&lt;&gt;"",M69-O69,"")</f>
        <v>0</v>
      </c>
      <c r="S69" s="166">
        <f t="shared" si="7"/>
        <v>0</v>
      </c>
    </row>
    <row r="70" spans="1:19" ht="12.75" customHeight="1" x14ac:dyDescent="0.2">
      <c r="A70" s="2"/>
      <c r="B70" s="2"/>
      <c r="C70" s="2"/>
      <c r="D70" s="3"/>
      <c r="E70" s="2"/>
      <c r="F70" s="2"/>
      <c r="G70" s="4"/>
      <c r="H70" s="36">
        <f t="shared" si="0"/>
        <v>3.5</v>
      </c>
      <c r="I70" s="37">
        <f t="shared" si="8"/>
        <v>42</v>
      </c>
      <c r="J70" s="38">
        <f t="shared" si="2"/>
        <v>1247</v>
      </c>
      <c r="K70" s="38">
        <f t="shared" si="3"/>
        <v>1277</v>
      </c>
      <c r="L70" s="39">
        <f t="shared" si="1"/>
        <v>0</v>
      </c>
      <c r="M70" s="40">
        <f t="shared" si="9"/>
        <v>0</v>
      </c>
      <c r="N70" s="40">
        <f t="shared" si="4"/>
        <v>0</v>
      </c>
      <c r="O70" s="40">
        <f t="shared" si="5"/>
        <v>0</v>
      </c>
      <c r="P70" s="40">
        <f t="shared" si="6"/>
        <v>0</v>
      </c>
      <c r="S70" s="166">
        <f t="shared" si="7"/>
        <v>0</v>
      </c>
    </row>
    <row r="71" spans="1:19" ht="12.75" customHeight="1" x14ac:dyDescent="0.2">
      <c r="A71" s="2"/>
      <c r="B71" s="2"/>
      <c r="C71" s="2"/>
      <c r="D71" s="3"/>
      <c r="E71" s="2"/>
      <c r="F71" s="2"/>
      <c r="G71" s="4"/>
      <c r="H71" s="36">
        <f t="shared" si="0"/>
        <v>3.5833333333333335</v>
      </c>
      <c r="I71" s="37">
        <f t="shared" si="8"/>
        <v>43</v>
      </c>
      <c r="J71" s="38">
        <f t="shared" si="2"/>
        <v>1277</v>
      </c>
      <c r="K71" s="38">
        <f t="shared" si="3"/>
        <v>1308</v>
      </c>
      <c r="L71" s="39">
        <f t="shared" si="1"/>
        <v>0</v>
      </c>
      <c r="M71" s="40">
        <f t="shared" si="9"/>
        <v>0</v>
      </c>
      <c r="N71" s="40">
        <f t="shared" si="4"/>
        <v>0</v>
      </c>
      <c r="O71" s="40">
        <f t="shared" si="5"/>
        <v>0</v>
      </c>
      <c r="P71" s="40">
        <f t="shared" si="6"/>
        <v>0</v>
      </c>
      <c r="S71" s="166">
        <f t="shared" si="7"/>
        <v>0</v>
      </c>
    </row>
    <row r="72" spans="1:19" ht="12.75" customHeight="1" x14ac:dyDescent="0.2">
      <c r="A72" s="2"/>
      <c r="B72" s="2"/>
      <c r="C72" s="2"/>
      <c r="D72" s="3"/>
      <c r="E72" s="2"/>
      <c r="F72" s="2"/>
      <c r="G72" s="4"/>
      <c r="H72" s="36">
        <f t="shared" si="0"/>
        <v>3.6666666666666665</v>
      </c>
      <c r="I72" s="37">
        <f t="shared" si="8"/>
        <v>44</v>
      </c>
      <c r="J72" s="38">
        <f t="shared" si="2"/>
        <v>1308</v>
      </c>
      <c r="K72" s="38">
        <f t="shared" si="3"/>
        <v>1339</v>
      </c>
      <c r="L72" s="39">
        <f t="shared" si="1"/>
        <v>0</v>
      </c>
      <c r="M72" s="40">
        <f t="shared" si="9"/>
        <v>0</v>
      </c>
      <c r="N72" s="40">
        <f t="shared" si="4"/>
        <v>0</v>
      </c>
      <c r="O72" s="40">
        <f t="shared" si="5"/>
        <v>0</v>
      </c>
      <c r="P72" s="40">
        <f t="shared" si="6"/>
        <v>0</v>
      </c>
      <c r="S72" s="166">
        <f t="shared" si="7"/>
        <v>0</v>
      </c>
    </row>
    <row r="73" spans="1:19" ht="12.75" customHeight="1" x14ac:dyDescent="0.2">
      <c r="A73" s="2"/>
      <c r="B73" s="2"/>
      <c r="C73" s="2"/>
      <c r="D73" s="3"/>
      <c r="E73" s="2"/>
      <c r="F73" s="2"/>
      <c r="G73" s="4"/>
      <c r="H73" s="36">
        <f t="shared" si="0"/>
        <v>3.75</v>
      </c>
      <c r="I73" s="37">
        <f t="shared" si="8"/>
        <v>45</v>
      </c>
      <c r="J73" s="38">
        <f t="shared" si="2"/>
        <v>1339</v>
      </c>
      <c r="K73" s="38">
        <f t="shared" si="3"/>
        <v>1369</v>
      </c>
      <c r="L73" s="39">
        <f t="shared" si="1"/>
        <v>0</v>
      </c>
      <c r="M73" s="40">
        <f t="shared" si="9"/>
        <v>0</v>
      </c>
      <c r="N73" s="40">
        <f t="shared" si="4"/>
        <v>0</v>
      </c>
      <c r="O73" s="40">
        <f t="shared" si="5"/>
        <v>0</v>
      </c>
      <c r="P73" s="40">
        <f t="shared" si="6"/>
        <v>0</v>
      </c>
      <c r="S73" s="166">
        <f t="shared" si="7"/>
        <v>0</v>
      </c>
    </row>
    <row r="74" spans="1:19" ht="12.75" customHeight="1" x14ac:dyDescent="0.2">
      <c r="A74" s="2"/>
      <c r="B74" s="2"/>
      <c r="C74" s="2"/>
      <c r="D74" s="3"/>
      <c r="E74" s="2"/>
      <c r="F74" s="2"/>
      <c r="G74" s="4"/>
      <c r="H74" s="36">
        <f t="shared" si="0"/>
        <v>3.8333333333333335</v>
      </c>
      <c r="I74" s="37">
        <f t="shared" si="8"/>
        <v>46</v>
      </c>
      <c r="J74" s="38">
        <f t="shared" si="2"/>
        <v>1369</v>
      </c>
      <c r="K74" s="38">
        <f t="shared" si="3"/>
        <v>1400</v>
      </c>
      <c r="L74" s="39">
        <f t="shared" si="1"/>
        <v>0</v>
      </c>
      <c r="M74" s="40">
        <f t="shared" si="9"/>
        <v>0</v>
      </c>
      <c r="N74" s="40">
        <f t="shared" si="4"/>
        <v>0</v>
      </c>
      <c r="O74" s="40">
        <f t="shared" si="5"/>
        <v>0</v>
      </c>
      <c r="P74" s="40">
        <f t="shared" si="6"/>
        <v>0</v>
      </c>
      <c r="S74" s="166">
        <f t="shared" si="7"/>
        <v>0</v>
      </c>
    </row>
    <row r="75" spans="1:19" ht="12.75" customHeight="1" x14ac:dyDescent="0.2">
      <c r="A75" s="2"/>
      <c r="B75" s="2"/>
      <c r="C75" s="2"/>
      <c r="D75" s="3"/>
      <c r="E75" s="2"/>
      <c r="F75" s="2"/>
      <c r="G75" s="4"/>
      <c r="H75" s="36">
        <f t="shared" si="0"/>
        <v>3.9166666666666665</v>
      </c>
      <c r="I75" s="37">
        <f t="shared" si="8"/>
        <v>47</v>
      </c>
      <c r="J75" s="38">
        <f t="shared" si="2"/>
        <v>1400</v>
      </c>
      <c r="K75" s="38">
        <f t="shared" si="3"/>
        <v>1430</v>
      </c>
      <c r="L75" s="39">
        <f t="shared" si="1"/>
        <v>0</v>
      </c>
      <c r="M75" s="40">
        <f t="shared" si="9"/>
        <v>0</v>
      </c>
      <c r="N75" s="40">
        <f t="shared" si="4"/>
        <v>0</v>
      </c>
      <c r="O75" s="40">
        <f t="shared" si="5"/>
        <v>0</v>
      </c>
      <c r="P75" s="40">
        <f t="shared" si="6"/>
        <v>0</v>
      </c>
      <c r="Q75" s="49"/>
      <c r="S75" s="166">
        <f t="shared" si="7"/>
        <v>0</v>
      </c>
    </row>
    <row r="76" spans="1:19" ht="12.75" customHeight="1" x14ac:dyDescent="0.2">
      <c r="A76" s="2"/>
      <c r="B76" s="2"/>
      <c r="C76" s="2"/>
      <c r="D76" s="3"/>
      <c r="E76" s="2"/>
      <c r="F76" s="2"/>
      <c r="G76" s="4"/>
      <c r="H76" s="36">
        <f t="shared" si="0"/>
        <v>4</v>
      </c>
      <c r="I76" s="37">
        <f t="shared" si="8"/>
        <v>48</v>
      </c>
      <c r="J76" s="38">
        <f t="shared" si="2"/>
        <v>1430</v>
      </c>
      <c r="K76" s="38">
        <f t="shared" si="3"/>
        <v>1461</v>
      </c>
      <c r="L76" s="39">
        <f t="shared" si="1"/>
        <v>0</v>
      </c>
      <c r="M76" s="40">
        <f t="shared" si="9"/>
        <v>0</v>
      </c>
      <c r="N76" s="40">
        <f t="shared" si="4"/>
        <v>0</v>
      </c>
      <c r="O76" s="40">
        <f t="shared" si="5"/>
        <v>0</v>
      </c>
      <c r="P76" s="40">
        <f t="shared" si="6"/>
        <v>0</v>
      </c>
      <c r="S76" s="166">
        <f t="shared" si="7"/>
        <v>0</v>
      </c>
    </row>
    <row r="77" spans="1:19" ht="12.75" customHeight="1" x14ac:dyDescent="0.2">
      <c r="A77" s="2"/>
      <c r="B77" s="2"/>
      <c r="C77" s="2"/>
      <c r="D77" s="3"/>
      <c r="E77" s="2"/>
      <c r="F77" s="2"/>
      <c r="G77" s="4"/>
      <c r="H77" s="36">
        <f t="shared" si="0"/>
        <v>4.083333333333333</v>
      </c>
      <c r="I77" s="37">
        <f t="shared" si="8"/>
        <v>49</v>
      </c>
      <c r="J77" s="38">
        <f t="shared" si="2"/>
        <v>1461</v>
      </c>
      <c r="K77" s="38">
        <f t="shared" si="3"/>
        <v>1492</v>
      </c>
      <c r="L77" s="39">
        <f t="shared" si="1"/>
        <v>0</v>
      </c>
      <c r="M77" s="40">
        <f t="shared" si="9"/>
        <v>0</v>
      </c>
      <c r="N77" s="40">
        <f t="shared" si="4"/>
        <v>0</v>
      </c>
      <c r="O77" s="40">
        <f t="shared" si="5"/>
        <v>0</v>
      </c>
      <c r="P77" s="40">
        <f t="shared" si="6"/>
        <v>0</v>
      </c>
      <c r="S77" s="166">
        <f t="shared" si="7"/>
        <v>0</v>
      </c>
    </row>
    <row r="78" spans="1:19" ht="12.75" customHeight="1" x14ac:dyDescent="0.2">
      <c r="A78" s="2"/>
      <c r="B78" s="2"/>
      <c r="C78" s="2"/>
      <c r="D78" s="3"/>
      <c r="E78" s="2"/>
      <c r="F78" s="2"/>
      <c r="G78" s="4"/>
      <c r="H78" s="36">
        <f t="shared" si="0"/>
        <v>4.166666666666667</v>
      </c>
      <c r="I78" s="37">
        <f t="shared" si="8"/>
        <v>50</v>
      </c>
      <c r="J78" s="38">
        <f t="shared" si="2"/>
        <v>1492</v>
      </c>
      <c r="K78" s="38">
        <f t="shared" si="3"/>
        <v>1521</v>
      </c>
      <c r="L78" s="39">
        <f t="shared" si="1"/>
        <v>0</v>
      </c>
      <c r="M78" s="40">
        <f t="shared" si="9"/>
        <v>0</v>
      </c>
      <c r="N78" s="40">
        <f t="shared" si="4"/>
        <v>0</v>
      </c>
      <c r="O78" s="40">
        <f t="shared" si="5"/>
        <v>0</v>
      </c>
      <c r="P78" s="40">
        <f t="shared" si="6"/>
        <v>0</v>
      </c>
      <c r="S78" s="166">
        <f t="shared" si="7"/>
        <v>0</v>
      </c>
    </row>
    <row r="79" spans="1:19" ht="12.75" customHeight="1" x14ac:dyDescent="0.2">
      <c r="A79" s="2"/>
      <c r="B79" s="2"/>
      <c r="C79" s="2"/>
      <c r="D79" s="3"/>
      <c r="E79" s="2"/>
      <c r="F79" s="2"/>
      <c r="G79" s="4"/>
      <c r="H79" s="36">
        <f t="shared" si="0"/>
        <v>4.25</v>
      </c>
      <c r="I79" s="37">
        <f t="shared" si="8"/>
        <v>51</v>
      </c>
      <c r="J79" s="38">
        <f t="shared" si="2"/>
        <v>1521</v>
      </c>
      <c r="K79" s="38">
        <f t="shared" si="3"/>
        <v>1552</v>
      </c>
      <c r="L79" s="39">
        <f t="shared" si="1"/>
        <v>0</v>
      </c>
      <c r="M79" s="40">
        <f t="shared" si="9"/>
        <v>0</v>
      </c>
      <c r="N79" s="40">
        <f t="shared" si="4"/>
        <v>0</v>
      </c>
      <c r="O79" s="40">
        <f t="shared" si="5"/>
        <v>0</v>
      </c>
      <c r="P79" s="40">
        <f t="shared" si="6"/>
        <v>0</v>
      </c>
      <c r="S79" s="166">
        <f t="shared" si="7"/>
        <v>0</v>
      </c>
    </row>
    <row r="80" spans="1:19" ht="12.75" customHeight="1" x14ac:dyDescent="0.2">
      <c r="A80" s="2"/>
      <c r="B80" s="2"/>
      <c r="C80" s="2"/>
      <c r="D80" s="3"/>
      <c r="E80" s="2"/>
      <c r="F80" s="2"/>
      <c r="G80" s="4"/>
      <c r="H80" s="36">
        <f t="shared" si="0"/>
        <v>4.333333333333333</v>
      </c>
      <c r="I80" s="37">
        <f t="shared" si="8"/>
        <v>52</v>
      </c>
      <c r="J80" s="38">
        <f t="shared" ref="J80:J143" si="10">IF(I80="","",EDATE($J$29,I79))</f>
        <v>1552</v>
      </c>
      <c r="K80" s="38">
        <f t="shared" si="3"/>
        <v>1582</v>
      </c>
      <c r="L80" s="39">
        <f t="shared" si="1"/>
        <v>0</v>
      </c>
      <c r="M80" s="40">
        <f t="shared" si="9"/>
        <v>0</v>
      </c>
      <c r="N80" s="40">
        <f t="shared" si="4"/>
        <v>0</v>
      </c>
      <c r="O80" s="40">
        <f t="shared" si="5"/>
        <v>0</v>
      </c>
      <c r="P80" s="40">
        <f t="shared" si="6"/>
        <v>0</v>
      </c>
      <c r="S80" s="166">
        <f t="shared" si="7"/>
        <v>0</v>
      </c>
    </row>
    <row r="81" spans="1:19" ht="12.75" customHeight="1" x14ac:dyDescent="0.2">
      <c r="A81" s="2"/>
      <c r="B81" s="2"/>
      <c r="C81" s="2"/>
      <c r="D81" s="3"/>
      <c r="E81" s="2"/>
      <c r="F81" s="2"/>
      <c r="G81" s="4"/>
      <c r="H81" s="36">
        <f t="shared" si="0"/>
        <v>4.416666666666667</v>
      </c>
      <c r="I81" s="37">
        <f t="shared" si="8"/>
        <v>53</v>
      </c>
      <c r="J81" s="38">
        <f t="shared" si="10"/>
        <v>1582</v>
      </c>
      <c r="K81" s="38">
        <f t="shared" si="3"/>
        <v>1613</v>
      </c>
      <c r="L81" s="39">
        <f t="shared" si="1"/>
        <v>0</v>
      </c>
      <c r="M81" s="40">
        <f t="shared" si="9"/>
        <v>0</v>
      </c>
      <c r="N81" s="40">
        <f t="shared" si="4"/>
        <v>0</v>
      </c>
      <c r="O81" s="40">
        <f t="shared" si="5"/>
        <v>0</v>
      </c>
      <c r="P81" s="40">
        <f t="shared" si="6"/>
        <v>0</v>
      </c>
      <c r="S81" s="166">
        <f t="shared" si="7"/>
        <v>0</v>
      </c>
    </row>
    <row r="82" spans="1:19" ht="12.75" customHeight="1" x14ac:dyDescent="0.2">
      <c r="A82" s="2"/>
      <c r="B82" s="2"/>
      <c r="C82" s="2"/>
      <c r="D82" s="3"/>
      <c r="E82" s="2"/>
      <c r="F82" s="2"/>
      <c r="G82" s="4"/>
      <c r="H82" s="36">
        <f t="shared" si="0"/>
        <v>4.5</v>
      </c>
      <c r="I82" s="37">
        <f t="shared" si="8"/>
        <v>54</v>
      </c>
      <c r="J82" s="38">
        <f t="shared" si="10"/>
        <v>1613</v>
      </c>
      <c r="K82" s="38">
        <f t="shared" si="3"/>
        <v>1643</v>
      </c>
      <c r="L82" s="39">
        <f t="shared" si="1"/>
        <v>0</v>
      </c>
      <c r="M82" s="40">
        <f t="shared" si="9"/>
        <v>0</v>
      </c>
      <c r="N82" s="40">
        <f t="shared" si="4"/>
        <v>0</v>
      </c>
      <c r="O82" s="40">
        <f t="shared" si="5"/>
        <v>0</v>
      </c>
      <c r="P82" s="40">
        <f t="shared" si="6"/>
        <v>0</v>
      </c>
      <c r="S82" s="166">
        <f t="shared" si="7"/>
        <v>0</v>
      </c>
    </row>
    <row r="83" spans="1:19" ht="12.75" customHeight="1" x14ac:dyDescent="0.2">
      <c r="A83" s="2"/>
      <c r="B83" s="2"/>
      <c r="C83" s="2"/>
      <c r="D83" s="3"/>
      <c r="E83" s="2"/>
      <c r="F83" s="2"/>
      <c r="G83" s="4"/>
      <c r="H83" s="36">
        <f t="shared" si="0"/>
        <v>4.583333333333333</v>
      </c>
      <c r="I83" s="37">
        <f t="shared" si="8"/>
        <v>55</v>
      </c>
      <c r="J83" s="38">
        <f t="shared" si="10"/>
        <v>1643</v>
      </c>
      <c r="K83" s="38">
        <f t="shared" si="3"/>
        <v>1674</v>
      </c>
      <c r="L83" s="39">
        <f t="shared" si="1"/>
        <v>0</v>
      </c>
      <c r="M83" s="40">
        <f t="shared" si="9"/>
        <v>0</v>
      </c>
      <c r="N83" s="40">
        <f t="shared" si="4"/>
        <v>0</v>
      </c>
      <c r="O83" s="40">
        <f t="shared" si="5"/>
        <v>0</v>
      </c>
      <c r="P83" s="40">
        <f t="shared" si="6"/>
        <v>0</v>
      </c>
      <c r="S83" s="166">
        <f t="shared" si="7"/>
        <v>0</v>
      </c>
    </row>
    <row r="84" spans="1:19" ht="12.75" customHeight="1" x14ac:dyDescent="0.2">
      <c r="A84" s="2"/>
      <c r="B84" s="2"/>
      <c r="C84" s="2"/>
      <c r="D84" s="3"/>
      <c r="E84" s="2"/>
      <c r="F84" s="2"/>
      <c r="G84" s="4"/>
      <c r="H84" s="36">
        <f t="shared" si="0"/>
        <v>4.666666666666667</v>
      </c>
      <c r="I84" s="37">
        <f t="shared" si="8"/>
        <v>56</v>
      </c>
      <c r="J84" s="38">
        <f t="shared" si="10"/>
        <v>1674</v>
      </c>
      <c r="K84" s="38">
        <f t="shared" si="3"/>
        <v>1705</v>
      </c>
      <c r="L84" s="39">
        <f t="shared" si="1"/>
        <v>0</v>
      </c>
      <c r="M84" s="40">
        <f t="shared" si="9"/>
        <v>0</v>
      </c>
      <c r="N84" s="40">
        <f t="shared" si="4"/>
        <v>0</v>
      </c>
      <c r="O84" s="40">
        <f t="shared" si="5"/>
        <v>0</v>
      </c>
      <c r="P84" s="40">
        <f t="shared" si="6"/>
        <v>0</v>
      </c>
      <c r="S84" s="166">
        <f t="shared" si="7"/>
        <v>0</v>
      </c>
    </row>
    <row r="85" spans="1:19" ht="12.75" customHeight="1" x14ac:dyDescent="0.2">
      <c r="A85" s="2"/>
      <c r="B85" s="2"/>
      <c r="C85" s="2"/>
      <c r="D85" s="3"/>
      <c r="E85" s="2"/>
      <c r="F85" s="2"/>
      <c r="G85" s="4"/>
      <c r="H85" s="36">
        <f t="shared" si="0"/>
        <v>4.75</v>
      </c>
      <c r="I85" s="37">
        <f t="shared" si="8"/>
        <v>57</v>
      </c>
      <c r="J85" s="38">
        <f t="shared" si="10"/>
        <v>1705</v>
      </c>
      <c r="K85" s="38">
        <f t="shared" si="3"/>
        <v>1735</v>
      </c>
      <c r="L85" s="39">
        <f t="shared" si="1"/>
        <v>0</v>
      </c>
      <c r="M85" s="40">
        <f t="shared" si="9"/>
        <v>0</v>
      </c>
      <c r="N85" s="40">
        <f t="shared" si="4"/>
        <v>0</v>
      </c>
      <c r="O85" s="40">
        <f t="shared" si="5"/>
        <v>0</v>
      </c>
      <c r="P85" s="40">
        <f t="shared" si="6"/>
        <v>0</v>
      </c>
      <c r="S85" s="166">
        <f t="shared" si="7"/>
        <v>0</v>
      </c>
    </row>
    <row r="86" spans="1:19" ht="12.75" customHeight="1" x14ac:dyDescent="0.2">
      <c r="A86" s="2"/>
      <c r="B86" s="2"/>
      <c r="C86" s="2"/>
      <c r="D86" s="3"/>
      <c r="E86" s="2"/>
      <c r="F86" s="2"/>
      <c r="G86" s="4"/>
      <c r="H86" s="36">
        <f t="shared" si="0"/>
        <v>4.833333333333333</v>
      </c>
      <c r="I86" s="37">
        <f t="shared" si="8"/>
        <v>58</v>
      </c>
      <c r="J86" s="38">
        <f t="shared" si="10"/>
        <v>1735</v>
      </c>
      <c r="K86" s="38">
        <f t="shared" si="3"/>
        <v>1766</v>
      </c>
      <c r="L86" s="39">
        <f t="shared" si="1"/>
        <v>0</v>
      </c>
      <c r="M86" s="40">
        <f t="shared" si="9"/>
        <v>0</v>
      </c>
      <c r="N86" s="40">
        <f t="shared" si="4"/>
        <v>0</v>
      </c>
      <c r="O86" s="40">
        <f t="shared" si="5"/>
        <v>0</v>
      </c>
      <c r="P86" s="40">
        <f t="shared" si="6"/>
        <v>0</v>
      </c>
      <c r="S86" s="166">
        <f t="shared" si="7"/>
        <v>0</v>
      </c>
    </row>
    <row r="87" spans="1:19" ht="12.75" customHeight="1" x14ac:dyDescent="0.2">
      <c r="A87" s="2"/>
      <c r="B87" s="2"/>
      <c r="C87" s="2"/>
      <c r="D87" s="3"/>
      <c r="E87" s="2"/>
      <c r="F87" s="2"/>
      <c r="G87" s="4"/>
      <c r="H87" s="36">
        <f t="shared" si="0"/>
        <v>4.916666666666667</v>
      </c>
      <c r="I87" s="37">
        <f t="shared" si="8"/>
        <v>59</v>
      </c>
      <c r="J87" s="38">
        <f t="shared" si="10"/>
        <v>1766</v>
      </c>
      <c r="K87" s="38">
        <f t="shared" si="3"/>
        <v>1796</v>
      </c>
      <c r="L87" s="39">
        <f t="shared" si="1"/>
        <v>0</v>
      </c>
      <c r="M87" s="40">
        <f t="shared" si="9"/>
        <v>0</v>
      </c>
      <c r="N87" s="40">
        <f t="shared" si="4"/>
        <v>0</v>
      </c>
      <c r="O87" s="40">
        <f t="shared" si="5"/>
        <v>0</v>
      </c>
      <c r="P87" s="40">
        <f t="shared" si="6"/>
        <v>0</v>
      </c>
      <c r="S87" s="166">
        <f t="shared" si="7"/>
        <v>0</v>
      </c>
    </row>
    <row r="88" spans="1:19" ht="12.75" customHeight="1" x14ac:dyDescent="0.2">
      <c r="A88" s="2"/>
      <c r="B88" s="2"/>
      <c r="C88" s="2"/>
      <c r="D88" s="3"/>
      <c r="E88" s="2"/>
      <c r="F88" s="2"/>
      <c r="G88" s="4"/>
      <c r="H88" s="36">
        <f t="shared" si="0"/>
        <v>5</v>
      </c>
      <c r="I88" s="37">
        <f t="shared" si="8"/>
        <v>60</v>
      </c>
      <c r="J88" s="38">
        <f t="shared" si="10"/>
        <v>1796</v>
      </c>
      <c r="K88" s="38">
        <f t="shared" si="3"/>
        <v>1827</v>
      </c>
      <c r="L88" s="39">
        <f t="shared" si="1"/>
        <v>0</v>
      </c>
      <c r="M88" s="40">
        <f>IF(I88&lt;&gt;"",P87,"")</f>
        <v>0</v>
      </c>
      <c r="N88" s="40">
        <f t="shared" si="4"/>
        <v>0</v>
      </c>
      <c r="O88" s="40">
        <f t="shared" si="5"/>
        <v>0</v>
      </c>
      <c r="P88" s="40">
        <f t="shared" si="6"/>
        <v>0</v>
      </c>
      <c r="S88" s="166">
        <f t="shared" si="7"/>
        <v>0</v>
      </c>
    </row>
    <row r="89" spans="1:19" ht="12.75" customHeight="1" x14ac:dyDescent="0.2">
      <c r="A89" s="2"/>
      <c r="B89" s="2"/>
      <c r="C89" s="2"/>
      <c r="D89" s="3"/>
      <c r="E89" s="2"/>
      <c r="F89" s="2"/>
      <c r="G89" s="4"/>
      <c r="H89" s="36">
        <f t="shared" si="0"/>
        <v>5.083333333333333</v>
      </c>
      <c r="I89" s="37">
        <f t="shared" si="8"/>
        <v>61</v>
      </c>
      <c r="J89" s="38">
        <f t="shared" si="10"/>
        <v>1827</v>
      </c>
      <c r="K89" s="33">
        <f t="shared" si="3"/>
        <v>1858</v>
      </c>
      <c r="L89" s="39">
        <f t="shared" si="1"/>
        <v>0</v>
      </c>
      <c r="M89" s="40">
        <f t="shared" ref="M89:M152" si="11">IF(I89&lt;&gt;"",P88,"")</f>
        <v>0</v>
      </c>
      <c r="N89" s="40">
        <f t="shared" si="4"/>
        <v>0</v>
      </c>
      <c r="O89" s="40">
        <f t="shared" si="5"/>
        <v>0</v>
      </c>
      <c r="P89" s="40">
        <f t="shared" si="6"/>
        <v>0</v>
      </c>
      <c r="S89" s="166">
        <f t="shared" si="7"/>
        <v>0</v>
      </c>
    </row>
    <row r="90" spans="1:19" ht="12.75" customHeight="1" x14ac:dyDescent="0.2">
      <c r="H90" s="52">
        <f t="shared" si="0"/>
        <v>5.166666666666667</v>
      </c>
      <c r="I90" s="37">
        <f t="shared" si="8"/>
        <v>62</v>
      </c>
      <c r="J90" s="38">
        <f t="shared" si="10"/>
        <v>1858</v>
      </c>
      <c r="K90" s="53">
        <f t="shared" si="3"/>
        <v>1886</v>
      </c>
      <c r="L90" s="39">
        <f t="shared" si="1"/>
        <v>0</v>
      </c>
      <c r="M90" s="40">
        <f t="shared" si="11"/>
        <v>0</v>
      </c>
      <c r="N90" s="40">
        <f t="shared" si="4"/>
        <v>0</v>
      </c>
      <c r="O90" s="40">
        <f t="shared" si="5"/>
        <v>0</v>
      </c>
      <c r="P90" s="40">
        <f t="shared" si="6"/>
        <v>0</v>
      </c>
      <c r="S90" s="166">
        <f t="shared" si="7"/>
        <v>0</v>
      </c>
    </row>
    <row r="91" spans="1:19" ht="12.75" customHeight="1" x14ac:dyDescent="0.2">
      <c r="H91" s="52">
        <f t="shared" si="0"/>
        <v>5.25</v>
      </c>
      <c r="I91" s="37">
        <f t="shared" si="8"/>
        <v>63</v>
      </c>
      <c r="J91" s="38">
        <f t="shared" si="10"/>
        <v>1886</v>
      </c>
      <c r="K91" s="53">
        <f t="shared" si="3"/>
        <v>1917</v>
      </c>
      <c r="L91" s="39">
        <f t="shared" si="1"/>
        <v>0</v>
      </c>
      <c r="M91" s="40">
        <f t="shared" si="11"/>
        <v>0</v>
      </c>
      <c r="N91" s="40">
        <f t="shared" si="4"/>
        <v>0</v>
      </c>
      <c r="O91" s="40">
        <f t="shared" si="5"/>
        <v>0</v>
      </c>
      <c r="P91" s="40">
        <f t="shared" si="6"/>
        <v>0</v>
      </c>
      <c r="S91" s="166">
        <f t="shared" si="7"/>
        <v>0</v>
      </c>
    </row>
    <row r="92" spans="1:19" ht="12.75" customHeight="1" x14ac:dyDescent="0.2">
      <c r="H92" s="52">
        <f t="shared" si="0"/>
        <v>5.333333333333333</v>
      </c>
      <c r="I92" s="37">
        <f t="shared" si="8"/>
        <v>64</v>
      </c>
      <c r="J92" s="38">
        <f t="shared" si="10"/>
        <v>1917</v>
      </c>
      <c r="K92" s="53">
        <f t="shared" si="3"/>
        <v>1947</v>
      </c>
      <c r="L92" s="39">
        <f t="shared" si="1"/>
        <v>0</v>
      </c>
      <c r="M92" s="40">
        <f t="shared" si="11"/>
        <v>0</v>
      </c>
      <c r="N92" s="40">
        <f t="shared" si="4"/>
        <v>0</v>
      </c>
      <c r="O92" s="40">
        <f t="shared" si="5"/>
        <v>0</v>
      </c>
      <c r="P92" s="40">
        <f t="shared" si="6"/>
        <v>0</v>
      </c>
      <c r="S92" s="166">
        <f t="shared" si="7"/>
        <v>0</v>
      </c>
    </row>
    <row r="93" spans="1:19" ht="12.75" customHeight="1" x14ac:dyDescent="0.2">
      <c r="H93" s="52">
        <f t="shared" ref="H93:H156" si="12">I93/12</f>
        <v>5.416666666666667</v>
      </c>
      <c r="I93" s="37">
        <f t="shared" si="8"/>
        <v>65</v>
      </c>
      <c r="J93" s="38">
        <f t="shared" si="10"/>
        <v>1947</v>
      </c>
      <c r="K93" s="53">
        <f t="shared" si="3"/>
        <v>1978</v>
      </c>
      <c r="L93" s="39">
        <f t="shared" ref="L93:L156" si="13">IF(M93&lt;=L92,M93+N93,IF($L$11="Montant",VLOOKUP(M93,$L$14:$M$22,2),IF($L$11="Pourcentage du solde",IF(M93*$P$13&lt;=$P$14,$P$14,M93*$P$13),IF(M93&lt;=$P$19*$P$18,M93+N93,$P$18*$P$19))))</f>
        <v>0</v>
      </c>
      <c r="M93" s="40">
        <f t="shared" si="11"/>
        <v>0</v>
      </c>
      <c r="N93" s="40">
        <f t="shared" si="4"/>
        <v>0</v>
      </c>
      <c r="O93" s="40">
        <f t="shared" si="5"/>
        <v>0</v>
      </c>
      <c r="P93" s="40">
        <f t="shared" si="6"/>
        <v>0</v>
      </c>
      <c r="S93" s="166">
        <f t="shared" si="7"/>
        <v>0</v>
      </c>
    </row>
    <row r="94" spans="1:19" ht="12.75" customHeight="1" x14ac:dyDescent="0.2">
      <c r="H94" s="52">
        <f t="shared" si="12"/>
        <v>5.5</v>
      </c>
      <c r="I94" s="37">
        <f t="shared" si="8"/>
        <v>66</v>
      </c>
      <c r="J94" s="38">
        <f t="shared" si="10"/>
        <v>1978</v>
      </c>
      <c r="K94" s="53">
        <f t="shared" ref="K94:K157" si="14">IF(J95="",0,J95)</f>
        <v>2008</v>
      </c>
      <c r="L94" s="39">
        <f t="shared" si="13"/>
        <v>0</v>
      </c>
      <c r="M94" s="40">
        <f t="shared" si="11"/>
        <v>0</v>
      </c>
      <c r="N94" s="40">
        <f t="shared" ref="N94:N157" si="15">IF(I94&lt;&gt;"",$N$25*M94,"")</f>
        <v>0</v>
      </c>
      <c r="O94" s="40">
        <f t="shared" ref="O94:O157" si="16">IF(I94&lt;&gt;"",L94-N94,"")</f>
        <v>0</v>
      </c>
      <c r="P94" s="40">
        <f t="shared" ref="P94:P157" si="17">IF(I94&lt;&gt;"",M94-O94,"")</f>
        <v>0</v>
      </c>
      <c r="S94" s="166">
        <f t="shared" ref="S94:S157" si="18">IF(L95*I95=0,IF(L94*I94&lt;&gt;0,I94,0),0)</f>
        <v>0</v>
      </c>
    </row>
    <row r="95" spans="1:19" ht="12.75" customHeight="1" x14ac:dyDescent="0.2">
      <c r="H95" s="52">
        <f t="shared" si="12"/>
        <v>5.583333333333333</v>
      </c>
      <c r="I95" s="37">
        <f t="shared" ref="I95:I158" si="19">I94+1</f>
        <v>67</v>
      </c>
      <c r="J95" s="38">
        <f t="shared" si="10"/>
        <v>2008</v>
      </c>
      <c r="K95" s="53">
        <f t="shared" si="14"/>
        <v>2039</v>
      </c>
      <c r="L95" s="39">
        <f t="shared" si="13"/>
        <v>0</v>
      </c>
      <c r="M95" s="40">
        <f t="shared" si="11"/>
        <v>0</v>
      </c>
      <c r="N95" s="40">
        <f t="shared" si="15"/>
        <v>0</v>
      </c>
      <c r="O95" s="40">
        <f t="shared" si="16"/>
        <v>0</v>
      </c>
      <c r="P95" s="40">
        <f t="shared" si="17"/>
        <v>0</v>
      </c>
      <c r="S95" s="166">
        <f t="shared" si="18"/>
        <v>0</v>
      </c>
    </row>
    <row r="96" spans="1:19" ht="12.75" customHeight="1" x14ac:dyDescent="0.2">
      <c r="H96" s="52">
        <f t="shared" si="12"/>
        <v>5.666666666666667</v>
      </c>
      <c r="I96" s="37">
        <f t="shared" si="19"/>
        <v>68</v>
      </c>
      <c r="J96" s="38">
        <f t="shared" si="10"/>
        <v>2039</v>
      </c>
      <c r="K96" s="53">
        <f t="shared" si="14"/>
        <v>2070</v>
      </c>
      <c r="L96" s="39">
        <f t="shared" si="13"/>
        <v>0</v>
      </c>
      <c r="M96" s="40">
        <f t="shared" si="11"/>
        <v>0</v>
      </c>
      <c r="N96" s="40">
        <f t="shared" si="15"/>
        <v>0</v>
      </c>
      <c r="O96" s="40">
        <f t="shared" si="16"/>
        <v>0</v>
      </c>
      <c r="P96" s="40">
        <f t="shared" si="17"/>
        <v>0</v>
      </c>
      <c r="S96" s="166">
        <f t="shared" si="18"/>
        <v>0</v>
      </c>
    </row>
    <row r="97" spans="8:19" ht="12.75" customHeight="1" x14ac:dyDescent="0.2">
      <c r="H97" s="52">
        <f t="shared" si="12"/>
        <v>5.75</v>
      </c>
      <c r="I97" s="37">
        <f t="shared" si="19"/>
        <v>69</v>
      </c>
      <c r="J97" s="38">
        <f t="shared" si="10"/>
        <v>2070</v>
      </c>
      <c r="K97" s="53">
        <f t="shared" si="14"/>
        <v>2100</v>
      </c>
      <c r="L97" s="39">
        <f t="shared" si="13"/>
        <v>0</v>
      </c>
      <c r="M97" s="40">
        <f t="shared" si="11"/>
        <v>0</v>
      </c>
      <c r="N97" s="40">
        <f t="shared" si="15"/>
        <v>0</v>
      </c>
      <c r="O97" s="40">
        <f t="shared" si="16"/>
        <v>0</v>
      </c>
      <c r="P97" s="40">
        <f t="shared" si="17"/>
        <v>0</v>
      </c>
      <c r="S97" s="166">
        <f t="shared" si="18"/>
        <v>0</v>
      </c>
    </row>
    <row r="98" spans="8:19" ht="12.75" customHeight="1" x14ac:dyDescent="0.2">
      <c r="H98" s="52">
        <f t="shared" si="12"/>
        <v>5.833333333333333</v>
      </c>
      <c r="I98" s="37">
        <f t="shared" si="19"/>
        <v>70</v>
      </c>
      <c r="J98" s="38">
        <f t="shared" si="10"/>
        <v>2100</v>
      </c>
      <c r="K98" s="53">
        <f t="shared" si="14"/>
        <v>2131</v>
      </c>
      <c r="L98" s="39">
        <f t="shared" si="13"/>
        <v>0</v>
      </c>
      <c r="M98" s="40">
        <f t="shared" si="11"/>
        <v>0</v>
      </c>
      <c r="N98" s="40">
        <f t="shared" si="15"/>
        <v>0</v>
      </c>
      <c r="O98" s="40">
        <f t="shared" si="16"/>
        <v>0</v>
      </c>
      <c r="P98" s="40">
        <f t="shared" si="17"/>
        <v>0</v>
      </c>
      <c r="S98" s="166">
        <f t="shared" si="18"/>
        <v>0</v>
      </c>
    </row>
    <row r="99" spans="8:19" ht="12.75" customHeight="1" x14ac:dyDescent="0.2">
      <c r="H99" s="52">
        <f t="shared" si="12"/>
        <v>5.916666666666667</v>
      </c>
      <c r="I99" s="37">
        <f t="shared" si="19"/>
        <v>71</v>
      </c>
      <c r="J99" s="38">
        <f t="shared" si="10"/>
        <v>2131</v>
      </c>
      <c r="K99" s="53">
        <f t="shared" si="14"/>
        <v>2161</v>
      </c>
      <c r="L99" s="39">
        <f t="shared" si="13"/>
        <v>0</v>
      </c>
      <c r="M99" s="40">
        <f t="shared" si="11"/>
        <v>0</v>
      </c>
      <c r="N99" s="40">
        <f t="shared" si="15"/>
        <v>0</v>
      </c>
      <c r="O99" s="40">
        <f t="shared" si="16"/>
        <v>0</v>
      </c>
      <c r="P99" s="40">
        <f t="shared" si="17"/>
        <v>0</v>
      </c>
      <c r="S99" s="166">
        <f t="shared" si="18"/>
        <v>0</v>
      </c>
    </row>
    <row r="100" spans="8:19" ht="12.75" customHeight="1" x14ac:dyDescent="0.2">
      <c r="H100" s="52">
        <f t="shared" si="12"/>
        <v>6</v>
      </c>
      <c r="I100" s="37">
        <f t="shared" si="19"/>
        <v>72</v>
      </c>
      <c r="J100" s="38">
        <f t="shared" si="10"/>
        <v>2161</v>
      </c>
      <c r="K100" s="53">
        <f t="shared" si="14"/>
        <v>2192</v>
      </c>
      <c r="L100" s="39">
        <f t="shared" si="13"/>
        <v>0</v>
      </c>
      <c r="M100" s="40">
        <f t="shared" si="11"/>
        <v>0</v>
      </c>
      <c r="N100" s="40">
        <f t="shared" si="15"/>
        <v>0</v>
      </c>
      <c r="O100" s="40">
        <f t="shared" si="16"/>
        <v>0</v>
      </c>
      <c r="P100" s="40">
        <f t="shared" si="17"/>
        <v>0</v>
      </c>
      <c r="S100" s="166">
        <f t="shared" si="18"/>
        <v>0</v>
      </c>
    </row>
    <row r="101" spans="8:19" ht="12.75" customHeight="1" x14ac:dyDescent="0.2">
      <c r="H101" s="52">
        <f t="shared" si="12"/>
        <v>6.083333333333333</v>
      </c>
      <c r="I101" s="37">
        <f t="shared" si="19"/>
        <v>73</v>
      </c>
      <c r="J101" s="38">
        <f t="shared" si="10"/>
        <v>2192</v>
      </c>
      <c r="K101" s="53">
        <f t="shared" si="14"/>
        <v>2223</v>
      </c>
      <c r="L101" s="39">
        <f t="shared" si="13"/>
        <v>0</v>
      </c>
      <c r="M101" s="40">
        <f t="shared" si="11"/>
        <v>0</v>
      </c>
      <c r="N101" s="40">
        <f t="shared" si="15"/>
        <v>0</v>
      </c>
      <c r="O101" s="40">
        <f t="shared" si="16"/>
        <v>0</v>
      </c>
      <c r="P101" s="40">
        <f t="shared" si="17"/>
        <v>0</v>
      </c>
      <c r="S101" s="166">
        <f t="shared" si="18"/>
        <v>0</v>
      </c>
    </row>
    <row r="102" spans="8:19" ht="12.75" customHeight="1" x14ac:dyDescent="0.2">
      <c r="H102" s="52">
        <f t="shared" si="12"/>
        <v>6.166666666666667</v>
      </c>
      <c r="I102" s="37">
        <f t="shared" si="19"/>
        <v>74</v>
      </c>
      <c r="J102" s="38">
        <f t="shared" si="10"/>
        <v>2223</v>
      </c>
      <c r="K102" s="53">
        <f t="shared" si="14"/>
        <v>2251</v>
      </c>
      <c r="L102" s="39">
        <f t="shared" si="13"/>
        <v>0</v>
      </c>
      <c r="M102" s="40">
        <f t="shared" si="11"/>
        <v>0</v>
      </c>
      <c r="N102" s="40">
        <f t="shared" si="15"/>
        <v>0</v>
      </c>
      <c r="O102" s="40">
        <f t="shared" si="16"/>
        <v>0</v>
      </c>
      <c r="P102" s="40">
        <f t="shared" si="17"/>
        <v>0</v>
      </c>
      <c r="S102" s="166">
        <f t="shared" si="18"/>
        <v>0</v>
      </c>
    </row>
    <row r="103" spans="8:19" ht="12.75" customHeight="1" x14ac:dyDescent="0.2">
      <c r="H103" s="52">
        <f t="shared" si="12"/>
        <v>6.25</v>
      </c>
      <c r="I103" s="37">
        <f t="shared" si="19"/>
        <v>75</v>
      </c>
      <c r="J103" s="38">
        <f t="shared" si="10"/>
        <v>2251</v>
      </c>
      <c r="K103" s="53">
        <f t="shared" si="14"/>
        <v>2282</v>
      </c>
      <c r="L103" s="39">
        <f t="shared" si="13"/>
        <v>0</v>
      </c>
      <c r="M103" s="40">
        <f t="shared" si="11"/>
        <v>0</v>
      </c>
      <c r="N103" s="40">
        <f t="shared" si="15"/>
        <v>0</v>
      </c>
      <c r="O103" s="40">
        <f t="shared" si="16"/>
        <v>0</v>
      </c>
      <c r="P103" s="40">
        <f t="shared" si="17"/>
        <v>0</v>
      </c>
      <c r="S103" s="166">
        <f t="shared" si="18"/>
        <v>0</v>
      </c>
    </row>
    <row r="104" spans="8:19" ht="12.75" customHeight="1" x14ac:dyDescent="0.2">
      <c r="H104" s="52">
        <f t="shared" si="12"/>
        <v>6.333333333333333</v>
      </c>
      <c r="I104" s="37">
        <f t="shared" si="19"/>
        <v>76</v>
      </c>
      <c r="J104" s="38">
        <f t="shared" si="10"/>
        <v>2282</v>
      </c>
      <c r="K104" s="53">
        <f t="shared" si="14"/>
        <v>2312</v>
      </c>
      <c r="L104" s="39">
        <f t="shared" si="13"/>
        <v>0</v>
      </c>
      <c r="M104" s="40">
        <f t="shared" si="11"/>
        <v>0</v>
      </c>
      <c r="N104" s="40">
        <f t="shared" si="15"/>
        <v>0</v>
      </c>
      <c r="O104" s="40">
        <f t="shared" si="16"/>
        <v>0</v>
      </c>
      <c r="P104" s="40">
        <f t="shared" si="17"/>
        <v>0</v>
      </c>
      <c r="S104" s="166">
        <f t="shared" si="18"/>
        <v>0</v>
      </c>
    </row>
    <row r="105" spans="8:19" ht="12.75" customHeight="1" x14ac:dyDescent="0.2">
      <c r="H105" s="52">
        <f t="shared" si="12"/>
        <v>6.416666666666667</v>
      </c>
      <c r="I105" s="37">
        <f t="shared" si="19"/>
        <v>77</v>
      </c>
      <c r="J105" s="38">
        <f t="shared" si="10"/>
        <v>2312</v>
      </c>
      <c r="K105" s="53">
        <f t="shared" si="14"/>
        <v>2343</v>
      </c>
      <c r="L105" s="39">
        <f t="shared" si="13"/>
        <v>0</v>
      </c>
      <c r="M105" s="40">
        <f t="shared" si="11"/>
        <v>0</v>
      </c>
      <c r="N105" s="40">
        <f t="shared" si="15"/>
        <v>0</v>
      </c>
      <c r="O105" s="40">
        <f t="shared" si="16"/>
        <v>0</v>
      </c>
      <c r="P105" s="40">
        <f t="shared" si="17"/>
        <v>0</v>
      </c>
      <c r="S105" s="166">
        <f t="shared" si="18"/>
        <v>0</v>
      </c>
    </row>
    <row r="106" spans="8:19" ht="12.75" customHeight="1" x14ac:dyDescent="0.2">
      <c r="H106" s="52">
        <f t="shared" si="12"/>
        <v>6.5</v>
      </c>
      <c r="I106" s="37">
        <f t="shared" si="19"/>
        <v>78</v>
      </c>
      <c r="J106" s="38">
        <f t="shared" si="10"/>
        <v>2343</v>
      </c>
      <c r="K106" s="53">
        <f t="shared" si="14"/>
        <v>2373</v>
      </c>
      <c r="L106" s="39">
        <f t="shared" si="13"/>
        <v>0</v>
      </c>
      <c r="M106" s="40">
        <f t="shared" si="11"/>
        <v>0</v>
      </c>
      <c r="N106" s="40">
        <f t="shared" si="15"/>
        <v>0</v>
      </c>
      <c r="O106" s="40">
        <f t="shared" si="16"/>
        <v>0</v>
      </c>
      <c r="P106" s="40">
        <f t="shared" si="17"/>
        <v>0</v>
      </c>
      <c r="S106" s="166">
        <f t="shared" si="18"/>
        <v>0</v>
      </c>
    </row>
    <row r="107" spans="8:19" ht="12.75" customHeight="1" x14ac:dyDescent="0.2">
      <c r="H107" s="52">
        <f t="shared" si="12"/>
        <v>6.583333333333333</v>
      </c>
      <c r="I107" s="37">
        <f t="shared" si="19"/>
        <v>79</v>
      </c>
      <c r="J107" s="38">
        <f t="shared" si="10"/>
        <v>2373</v>
      </c>
      <c r="K107" s="53">
        <f t="shared" si="14"/>
        <v>2404</v>
      </c>
      <c r="L107" s="39">
        <f t="shared" si="13"/>
        <v>0</v>
      </c>
      <c r="M107" s="40">
        <f t="shared" si="11"/>
        <v>0</v>
      </c>
      <c r="N107" s="40">
        <f t="shared" si="15"/>
        <v>0</v>
      </c>
      <c r="O107" s="40">
        <f t="shared" si="16"/>
        <v>0</v>
      </c>
      <c r="P107" s="40">
        <f t="shared" si="17"/>
        <v>0</v>
      </c>
      <c r="S107" s="166">
        <f t="shared" si="18"/>
        <v>0</v>
      </c>
    </row>
    <row r="108" spans="8:19" ht="12.75" customHeight="1" x14ac:dyDescent="0.2">
      <c r="H108" s="52">
        <f t="shared" si="12"/>
        <v>6.666666666666667</v>
      </c>
      <c r="I108" s="37">
        <f t="shared" si="19"/>
        <v>80</v>
      </c>
      <c r="J108" s="38">
        <f t="shared" si="10"/>
        <v>2404</v>
      </c>
      <c r="K108" s="53">
        <f t="shared" si="14"/>
        <v>2435</v>
      </c>
      <c r="L108" s="39">
        <f t="shared" si="13"/>
        <v>0</v>
      </c>
      <c r="M108" s="40">
        <f t="shared" si="11"/>
        <v>0</v>
      </c>
      <c r="N108" s="40">
        <f t="shared" si="15"/>
        <v>0</v>
      </c>
      <c r="O108" s="40">
        <f t="shared" si="16"/>
        <v>0</v>
      </c>
      <c r="P108" s="40">
        <f t="shared" si="17"/>
        <v>0</v>
      </c>
      <c r="S108" s="166">
        <f t="shared" si="18"/>
        <v>0</v>
      </c>
    </row>
    <row r="109" spans="8:19" ht="12.75" customHeight="1" x14ac:dyDescent="0.2">
      <c r="H109" s="52">
        <f t="shared" si="12"/>
        <v>6.75</v>
      </c>
      <c r="I109" s="37">
        <f t="shared" si="19"/>
        <v>81</v>
      </c>
      <c r="J109" s="38">
        <f t="shared" si="10"/>
        <v>2435</v>
      </c>
      <c r="K109" s="53">
        <f t="shared" si="14"/>
        <v>2465</v>
      </c>
      <c r="L109" s="39">
        <f t="shared" si="13"/>
        <v>0</v>
      </c>
      <c r="M109" s="40">
        <f t="shared" si="11"/>
        <v>0</v>
      </c>
      <c r="N109" s="40">
        <f t="shared" si="15"/>
        <v>0</v>
      </c>
      <c r="O109" s="40">
        <f t="shared" si="16"/>
        <v>0</v>
      </c>
      <c r="P109" s="40">
        <f t="shared" si="17"/>
        <v>0</v>
      </c>
      <c r="S109" s="166">
        <f t="shared" si="18"/>
        <v>0</v>
      </c>
    </row>
    <row r="110" spans="8:19" ht="12.75" customHeight="1" x14ac:dyDescent="0.2">
      <c r="H110" s="52">
        <f t="shared" si="12"/>
        <v>6.833333333333333</v>
      </c>
      <c r="I110" s="37">
        <f t="shared" si="19"/>
        <v>82</v>
      </c>
      <c r="J110" s="38">
        <f t="shared" si="10"/>
        <v>2465</v>
      </c>
      <c r="K110" s="53">
        <f t="shared" si="14"/>
        <v>2496</v>
      </c>
      <c r="L110" s="39">
        <f t="shared" si="13"/>
        <v>0</v>
      </c>
      <c r="M110" s="40">
        <f t="shared" si="11"/>
        <v>0</v>
      </c>
      <c r="N110" s="40">
        <f t="shared" si="15"/>
        <v>0</v>
      </c>
      <c r="O110" s="40">
        <f t="shared" si="16"/>
        <v>0</v>
      </c>
      <c r="P110" s="40">
        <f t="shared" si="17"/>
        <v>0</v>
      </c>
      <c r="S110" s="166">
        <f t="shared" si="18"/>
        <v>0</v>
      </c>
    </row>
    <row r="111" spans="8:19" ht="12.75" customHeight="1" x14ac:dyDescent="0.2">
      <c r="H111" s="52">
        <f t="shared" si="12"/>
        <v>6.916666666666667</v>
      </c>
      <c r="I111" s="37">
        <f t="shared" si="19"/>
        <v>83</v>
      </c>
      <c r="J111" s="38">
        <f t="shared" si="10"/>
        <v>2496</v>
      </c>
      <c r="K111" s="53">
        <f t="shared" si="14"/>
        <v>2526</v>
      </c>
      <c r="L111" s="39">
        <f t="shared" si="13"/>
        <v>0</v>
      </c>
      <c r="M111" s="40">
        <f t="shared" si="11"/>
        <v>0</v>
      </c>
      <c r="N111" s="40">
        <f t="shared" si="15"/>
        <v>0</v>
      </c>
      <c r="O111" s="40">
        <f t="shared" si="16"/>
        <v>0</v>
      </c>
      <c r="P111" s="40">
        <f t="shared" si="17"/>
        <v>0</v>
      </c>
      <c r="S111" s="166">
        <f t="shared" si="18"/>
        <v>0</v>
      </c>
    </row>
    <row r="112" spans="8:19" ht="12.75" customHeight="1" x14ac:dyDescent="0.2">
      <c r="H112" s="52">
        <f t="shared" si="12"/>
        <v>7</v>
      </c>
      <c r="I112" s="37">
        <f t="shared" si="19"/>
        <v>84</v>
      </c>
      <c r="J112" s="38">
        <f t="shared" si="10"/>
        <v>2526</v>
      </c>
      <c r="K112" s="53">
        <f t="shared" si="14"/>
        <v>2557</v>
      </c>
      <c r="L112" s="39">
        <f t="shared" si="13"/>
        <v>0</v>
      </c>
      <c r="M112" s="40">
        <f t="shared" si="11"/>
        <v>0</v>
      </c>
      <c r="N112" s="40">
        <f t="shared" si="15"/>
        <v>0</v>
      </c>
      <c r="O112" s="40">
        <f t="shared" si="16"/>
        <v>0</v>
      </c>
      <c r="P112" s="40">
        <f t="shared" si="17"/>
        <v>0</v>
      </c>
      <c r="S112" s="166">
        <f t="shared" si="18"/>
        <v>0</v>
      </c>
    </row>
    <row r="113" spans="8:19" ht="12.75" customHeight="1" x14ac:dyDescent="0.2">
      <c r="H113" s="52">
        <f t="shared" si="12"/>
        <v>7.083333333333333</v>
      </c>
      <c r="I113" s="37">
        <f t="shared" si="19"/>
        <v>85</v>
      </c>
      <c r="J113" s="38">
        <f t="shared" si="10"/>
        <v>2557</v>
      </c>
      <c r="K113" s="53">
        <f t="shared" si="14"/>
        <v>2588</v>
      </c>
      <c r="L113" s="39">
        <f t="shared" si="13"/>
        <v>0</v>
      </c>
      <c r="M113" s="40">
        <f t="shared" si="11"/>
        <v>0</v>
      </c>
      <c r="N113" s="40">
        <f t="shared" si="15"/>
        <v>0</v>
      </c>
      <c r="O113" s="40">
        <f t="shared" si="16"/>
        <v>0</v>
      </c>
      <c r="P113" s="40">
        <f t="shared" si="17"/>
        <v>0</v>
      </c>
      <c r="S113" s="166">
        <f t="shared" si="18"/>
        <v>0</v>
      </c>
    </row>
    <row r="114" spans="8:19" ht="12.75" customHeight="1" x14ac:dyDescent="0.2">
      <c r="H114" s="52">
        <f t="shared" si="12"/>
        <v>7.166666666666667</v>
      </c>
      <c r="I114" s="37">
        <f t="shared" si="19"/>
        <v>86</v>
      </c>
      <c r="J114" s="38">
        <f t="shared" si="10"/>
        <v>2588</v>
      </c>
      <c r="K114" s="53">
        <f t="shared" si="14"/>
        <v>2616</v>
      </c>
      <c r="L114" s="39">
        <f t="shared" si="13"/>
        <v>0</v>
      </c>
      <c r="M114" s="40">
        <f t="shared" si="11"/>
        <v>0</v>
      </c>
      <c r="N114" s="40">
        <f t="shared" si="15"/>
        <v>0</v>
      </c>
      <c r="O114" s="40">
        <f t="shared" si="16"/>
        <v>0</v>
      </c>
      <c r="P114" s="40">
        <f t="shared" si="17"/>
        <v>0</v>
      </c>
      <c r="S114" s="166">
        <f t="shared" si="18"/>
        <v>0</v>
      </c>
    </row>
    <row r="115" spans="8:19" ht="12.75" customHeight="1" x14ac:dyDescent="0.2">
      <c r="H115" s="52">
        <f t="shared" si="12"/>
        <v>7.25</v>
      </c>
      <c r="I115" s="37">
        <f t="shared" si="19"/>
        <v>87</v>
      </c>
      <c r="J115" s="38">
        <f t="shared" si="10"/>
        <v>2616</v>
      </c>
      <c r="K115" s="53">
        <f t="shared" si="14"/>
        <v>2647</v>
      </c>
      <c r="L115" s="39">
        <f t="shared" si="13"/>
        <v>0</v>
      </c>
      <c r="M115" s="40">
        <f t="shared" si="11"/>
        <v>0</v>
      </c>
      <c r="N115" s="40">
        <f t="shared" si="15"/>
        <v>0</v>
      </c>
      <c r="O115" s="40">
        <f t="shared" si="16"/>
        <v>0</v>
      </c>
      <c r="P115" s="40">
        <f t="shared" si="17"/>
        <v>0</v>
      </c>
      <c r="S115" s="166">
        <f t="shared" si="18"/>
        <v>0</v>
      </c>
    </row>
    <row r="116" spans="8:19" ht="12.75" customHeight="1" x14ac:dyDescent="0.2">
      <c r="H116" s="52">
        <f t="shared" si="12"/>
        <v>7.333333333333333</v>
      </c>
      <c r="I116" s="37">
        <f t="shared" si="19"/>
        <v>88</v>
      </c>
      <c r="J116" s="38">
        <f t="shared" si="10"/>
        <v>2647</v>
      </c>
      <c r="K116" s="53">
        <f t="shared" si="14"/>
        <v>2677</v>
      </c>
      <c r="L116" s="39">
        <f t="shared" si="13"/>
        <v>0</v>
      </c>
      <c r="M116" s="40">
        <f t="shared" si="11"/>
        <v>0</v>
      </c>
      <c r="N116" s="40">
        <f t="shared" si="15"/>
        <v>0</v>
      </c>
      <c r="O116" s="40">
        <f t="shared" si="16"/>
        <v>0</v>
      </c>
      <c r="P116" s="40">
        <f t="shared" si="17"/>
        <v>0</v>
      </c>
      <c r="S116" s="166">
        <f t="shared" si="18"/>
        <v>0</v>
      </c>
    </row>
    <row r="117" spans="8:19" ht="12.75" customHeight="1" x14ac:dyDescent="0.2">
      <c r="H117" s="52">
        <f t="shared" si="12"/>
        <v>7.416666666666667</v>
      </c>
      <c r="I117" s="37">
        <f t="shared" si="19"/>
        <v>89</v>
      </c>
      <c r="J117" s="38">
        <f t="shared" si="10"/>
        <v>2677</v>
      </c>
      <c r="K117" s="53">
        <f t="shared" si="14"/>
        <v>2708</v>
      </c>
      <c r="L117" s="39">
        <f t="shared" si="13"/>
        <v>0</v>
      </c>
      <c r="M117" s="40">
        <f t="shared" si="11"/>
        <v>0</v>
      </c>
      <c r="N117" s="40">
        <f t="shared" si="15"/>
        <v>0</v>
      </c>
      <c r="O117" s="40">
        <f t="shared" si="16"/>
        <v>0</v>
      </c>
      <c r="P117" s="40">
        <f t="shared" si="17"/>
        <v>0</v>
      </c>
      <c r="S117" s="166">
        <f t="shared" si="18"/>
        <v>0</v>
      </c>
    </row>
    <row r="118" spans="8:19" ht="12.75" customHeight="1" x14ac:dyDescent="0.2">
      <c r="H118" s="52">
        <f t="shared" si="12"/>
        <v>7.5</v>
      </c>
      <c r="I118" s="37">
        <f t="shared" si="19"/>
        <v>90</v>
      </c>
      <c r="J118" s="38">
        <f t="shared" si="10"/>
        <v>2708</v>
      </c>
      <c r="K118" s="53">
        <f t="shared" si="14"/>
        <v>2738</v>
      </c>
      <c r="L118" s="39">
        <f t="shared" si="13"/>
        <v>0</v>
      </c>
      <c r="M118" s="40">
        <f t="shared" si="11"/>
        <v>0</v>
      </c>
      <c r="N118" s="40">
        <f t="shared" si="15"/>
        <v>0</v>
      </c>
      <c r="O118" s="40">
        <f t="shared" si="16"/>
        <v>0</v>
      </c>
      <c r="P118" s="40">
        <f t="shared" si="17"/>
        <v>0</v>
      </c>
      <c r="S118" s="166">
        <f t="shared" si="18"/>
        <v>0</v>
      </c>
    </row>
    <row r="119" spans="8:19" ht="12.75" customHeight="1" x14ac:dyDescent="0.2">
      <c r="H119" s="52">
        <f t="shared" si="12"/>
        <v>7.583333333333333</v>
      </c>
      <c r="I119" s="37">
        <f t="shared" si="19"/>
        <v>91</v>
      </c>
      <c r="J119" s="38">
        <f t="shared" si="10"/>
        <v>2738</v>
      </c>
      <c r="K119" s="53">
        <f t="shared" si="14"/>
        <v>2769</v>
      </c>
      <c r="L119" s="39">
        <f t="shared" si="13"/>
        <v>0</v>
      </c>
      <c r="M119" s="40">
        <f t="shared" si="11"/>
        <v>0</v>
      </c>
      <c r="N119" s="40">
        <f t="shared" si="15"/>
        <v>0</v>
      </c>
      <c r="O119" s="40">
        <f t="shared" si="16"/>
        <v>0</v>
      </c>
      <c r="P119" s="40">
        <f t="shared" si="17"/>
        <v>0</v>
      </c>
      <c r="S119" s="166">
        <f t="shared" si="18"/>
        <v>0</v>
      </c>
    </row>
    <row r="120" spans="8:19" ht="12.75" customHeight="1" x14ac:dyDescent="0.2">
      <c r="H120" s="52">
        <f t="shared" si="12"/>
        <v>7.666666666666667</v>
      </c>
      <c r="I120" s="37">
        <f t="shared" si="19"/>
        <v>92</v>
      </c>
      <c r="J120" s="38">
        <f t="shared" si="10"/>
        <v>2769</v>
      </c>
      <c r="K120" s="53">
        <f t="shared" si="14"/>
        <v>2800</v>
      </c>
      <c r="L120" s="39">
        <f t="shared" si="13"/>
        <v>0</v>
      </c>
      <c r="M120" s="40">
        <f t="shared" si="11"/>
        <v>0</v>
      </c>
      <c r="N120" s="40">
        <f t="shared" si="15"/>
        <v>0</v>
      </c>
      <c r="O120" s="40">
        <f t="shared" si="16"/>
        <v>0</v>
      </c>
      <c r="P120" s="40">
        <f t="shared" si="17"/>
        <v>0</v>
      </c>
      <c r="S120" s="166">
        <f t="shared" si="18"/>
        <v>0</v>
      </c>
    </row>
    <row r="121" spans="8:19" ht="12.75" customHeight="1" x14ac:dyDescent="0.2">
      <c r="H121" s="52">
        <f t="shared" si="12"/>
        <v>7.75</v>
      </c>
      <c r="I121" s="37">
        <f t="shared" si="19"/>
        <v>93</v>
      </c>
      <c r="J121" s="38">
        <f t="shared" si="10"/>
        <v>2800</v>
      </c>
      <c r="K121" s="53">
        <f t="shared" si="14"/>
        <v>2830</v>
      </c>
      <c r="L121" s="39">
        <f t="shared" si="13"/>
        <v>0</v>
      </c>
      <c r="M121" s="40">
        <f t="shared" si="11"/>
        <v>0</v>
      </c>
      <c r="N121" s="40">
        <f t="shared" si="15"/>
        <v>0</v>
      </c>
      <c r="O121" s="40">
        <f t="shared" si="16"/>
        <v>0</v>
      </c>
      <c r="P121" s="40">
        <f t="shared" si="17"/>
        <v>0</v>
      </c>
      <c r="S121" s="166">
        <f t="shared" si="18"/>
        <v>0</v>
      </c>
    </row>
    <row r="122" spans="8:19" ht="12.75" customHeight="1" x14ac:dyDescent="0.2">
      <c r="H122" s="52">
        <f t="shared" si="12"/>
        <v>7.833333333333333</v>
      </c>
      <c r="I122" s="37">
        <f t="shared" si="19"/>
        <v>94</v>
      </c>
      <c r="J122" s="38">
        <f t="shared" si="10"/>
        <v>2830</v>
      </c>
      <c r="K122" s="53">
        <f t="shared" si="14"/>
        <v>2861</v>
      </c>
      <c r="L122" s="39">
        <f t="shared" si="13"/>
        <v>0</v>
      </c>
      <c r="M122" s="40">
        <f t="shared" si="11"/>
        <v>0</v>
      </c>
      <c r="N122" s="40">
        <f t="shared" si="15"/>
        <v>0</v>
      </c>
      <c r="O122" s="40">
        <f t="shared" si="16"/>
        <v>0</v>
      </c>
      <c r="P122" s="40">
        <f t="shared" si="17"/>
        <v>0</v>
      </c>
      <c r="S122" s="166">
        <f t="shared" si="18"/>
        <v>0</v>
      </c>
    </row>
    <row r="123" spans="8:19" ht="12.75" customHeight="1" x14ac:dyDescent="0.2">
      <c r="H123" s="52">
        <f t="shared" si="12"/>
        <v>7.916666666666667</v>
      </c>
      <c r="I123" s="37">
        <f t="shared" si="19"/>
        <v>95</v>
      </c>
      <c r="J123" s="38">
        <f t="shared" si="10"/>
        <v>2861</v>
      </c>
      <c r="K123" s="53">
        <f t="shared" si="14"/>
        <v>2891</v>
      </c>
      <c r="L123" s="39">
        <f t="shared" si="13"/>
        <v>0</v>
      </c>
      <c r="M123" s="40">
        <f t="shared" si="11"/>
        <v>0</v>
      </c>
      <c r="N123" s="40">
        <f t="shared" si="15"/>
        <v>0</v>
      </c>
      <c r="O123" s="40">
        <f t="shared" si="16"/>
        <v>0</v>
      </c>
      <c r="P123" s="40">
        <f t="shared" si="17"/>
        <v>0</v>
      </c>
      <c r="S123" s="166">
        <f t="shared" si="18"/>
        <v>0</v>
      </c>
    </row>
    <row r="124" spans="8:19" ht="12.75" customHeight="1" x14ac:dyDescent="0.2">
      <c r="H124" s="52">
        <f t="shared" si="12"/>
        <v>8</v>
      </c>
      <c r="I124" s="37">
        <f t="shared" si="19"/>
        <v>96</v>
      </c>
      <c r="J124" s="38">
        <f t="shared" si="10"/>
        <v>2891</v>
      </c>
      <c r="K124" s="53">
        <f t="shared" si="14"/>
        <v>2922</v>
      </c>
      <c r="L124" s="39">
        <f t="shared" si="13"/>
        <v>0</v>
      </c>
      <c r="M124" s="40">
        <f t="shared" si="11"/>
        <v>0</v>
      </c>
      <c r="N124" s="40">
        <f t="shared" si="15"/>
        <v>0</v>
      </c>
      <c r="O124" s="40">
        <f t="shared" si="16"/>
        <v>0</v>
      </c>
      <c r="P124" s="40">
        <f t="shared" si="17"/>
        <v>0</v>
      </c>
      <c r="S124" s="166">
        <f t="shared" si="18"/>
        <v>0</v>
      </c>
    </row>
    <row r="125" spans="8:19" ht="12.75" customHeight="1" x14ac:dyDescent="0.2">
      <c r="H125" s="52">
        <f t="shared" si="12"/>
        <v>8.0833333333333339</v>
      </c>
      <c r="I125" s="37">
        <f t="shared" si="19"/>
        <v>97</v>
      </c>
      <c r="J125" s="38">
        <f t="shared" si="10"/>
        <v>2922</v>
      </c>
      <c r="K125" s="53">
        <f t="shared" si="14"/>
        <v>2953</v>
      </c>
      <c r="L125" s="39">
        <f t="shared" si="13"/>
        <v>0</v>
      </c>
      <c r="M125" s="40">
        <f t="shared" si="11"/>
        <v>0</v>
      </c>
      <c r="N125" s="40">
        <f t="shared" si="15"/>
        <v>0</v>
      </c>
      <c r="O125" s="40">
        <f t="shared" si="16"/>
        <v>0</v>
      </c>
      <c r="P125" s="40">
        <f t="shared" si="17"/>
        <v>0</v>
      </c>
      <c r="S125" s="166">
        <f t="shared" si="18"/>
        <v>0</v>
      </c>
    </row>
    <row r="126" spans="8:19" ht="12.75" customHeight="1" x14ac:dyDescent="0.2">
      <c r="H126" s="52">
        <f t="shared" si="12"/>
        <v>8.1666666666666661</v>
      </c>
      <c r="I126" s="37">
        <f t="shared" si="19"/>
        <v>98</v>
      </c>
      <c r="J126" s="38">
        <f t="shared" si="10"/>
        <v>2953</v>
      </c>
      <c r="K126" s="53">
        <f t="shared" si="14"/>
        <v>2982</v>
      </c>
      <c r="L126" s="39">
        <f t="shared" si="13"/>
        <v>0</v>
      </c>
      <c r="M126" s="40">
        <f t="shared" si="11"/>
        <v>0</v>
      </c>
      <c r="N126" s="40">
        <f t="shared" si="15"/>
        <v>0</v>
      </c>
      <c r="O126" s="40">
        <f t="shared" si="16"/>
        <v>0</v>
      </c>
      <c r="P126" s="40">
        <f t="shared" si="17"/>
        <v>0</v>
      </c>
      <c r="S126" s="166">
        <f t="shared" si="18"/>
        <v>0</v>
      </c>
    </row>
    <row r="127" spans="8:19" ht="12.75" customHeight="1" x14ac:dyDescent="0.2">
      <c r="H127" s="52">
        <f t="shared" si="12"/>
        <v>8.25</v>
      </c>
      <c r="I127" s="37">
        <f t="shared" si="19"/>
        <v>99</v>
      </c>
      <c r="J127" s="38">
        <f t="shared" si="10"/>
        <v>2982</v>
      </c>
      <c r="K127" s="53">
        <f t="shared" si="14"/>
        <v>3013</v>
      </c>
      <c r="L127" s="39">
        <f t="shared" si="13"/>
        <v>0</v>
      </c>
      <c r="M127" s="40">
        <f t="shared" si="11"/>
        <v>0</v>
      </c>
      <c r="N127" s="40">
        <f t="shared" si="15"/>
        <v>0</v>
      </c>
      <c r="O127" s="40">
        <f t="shared" si="16"/>
        <v>0</v>
      </c>
      <c r="P127" s="40">
        <f t="shared" si="17"/>
        <v>0</v>
      </c>
      <c r="S127" s="166">
        <f t="shared" si="18"/>
        <v>0</v>
      </c>
    </row>
    <row r="128" spans="8:19" ht="12.75" customHeight="1" x14ac:dyDescent="0.2">
      <c r="H128" s="52">
        <f t="shared" si="12"/>
        <v>8.3333333333333339</v>
      </c>
      <c r="I128" s="37">
        <f t="shared" si="19"/>
        <v>100</v>
      </c>
      <c r="J128" s="38">
        <f t="shared" si="10"/>
        <v>3013</v>
      </c>
      <c r="K128" s="53">
        <f t="shared" si="14"/>
        <v>3043</v>
      </c>
      <c r="L128" s="39">
        <f t="shared" si="13"/>
        <v>0</v>
      </c>
      <c r="M128" s="40">
        <f t="shared" si="11"/>
        <v>0</v>
      </c>
      <c r="N128" s="40">
        <f t="shared" si="15"/>
        <v>0</v>
      </c>
      <c r="O128" s="40">
        <f t="shared" si="16"/>
        <v>0</v>
      </c>
      <c r="P128" s="40">
        <f t="shared" si="17"/>
        <v>0</v>
      </c>
      <c r="S128" s="166">
        <f t="shared" si="18"/>
        <v>0</v>
      </c>
    </row>
    <row r="129" spans="8:19" ht="12.75" customHeight="1" x14ac:dyDescent="0.2">
      <c r="H129" s="52">
        <f t="shared" si="12"/>
        <v>8.4166666666666661</v>
      </c>
      <c r="I129" s="37">
        <f t="shared" si="19"/>
        <v>101</v>
      </c>
      <c r="J129" s="38">
        <f t="shared" si="10"/>
        <v>3043</v>
      </c>
      <c r="K129" s="53">
        <f t="shared" si="14"/>
        <v>3074</v>
      </c>
      <c r="L129" s="39">
        <f t="shared" si="13"/>
        <v>0</v>
      </c>
      <c r="M129" s="40">
        <f t="shared" si="11"/>
        <v>0</v>
      </c>
      <c r="N129" s="40">
        <f t="shared" si="15"/>
        <v>0</v>
      </c>
      <c r="O129" s="40">
        <f t="shared" si="16"/>
        <v>0</v>
      </c>
      <c r="P129" s="40">
        <f t="shared" si="17"/>
        <v>0</v>
      </c>
      <c r="S129" s="166">
        <f t="shared" si="18"/>
        <v>0</v>
      </c>
    </row>
    <row r="130" spans="8:19" ht="12.75" customHeight="1" x14ac:dyDescent="0.2">
      <c r="H130" s="52">
        <f t="shared" si="12"/>
        <v>8.5</v>
      </c>
      <c r="I130" s="37">
        <f t="shared" si="19"/>
        <v>102</v>
      </c>
      <c r="J130" s="38">
        <f t="shared" si="10"/>
        <v>3074</v>
      </c>
      <c r="K130" s="53">
        <f t="shared" si="14"/>
        <v>3104</v>
      </c>
      <c r="L130" s="39">
        <f t="shared" si="13"/>
        <v>0</v>
      </c>
      <c r="M130" s="40">
        <f t="shared" si="11"/>
        <v>0</v>
      </c>
      <c r="N130" s="40">
        <f t="shared" si="15"/>
        <v>0</v>
      </c>
      <c r="O130" s="40">
        <f t="shared" si="16"/>
        <v>0</v>
      </c>
      <c r="P130" s="40">
        <f t="shared" si="17"/>
        <v>0</v>
      </c>
      <c r="S130" s="166">
        <f t="shared" si="18"/>
        <v>0</v>
      </c>
    </row>
    <row r="131" spans="8:19" ht="12.75" customHeight="1" x14ac:dyDescent="0.2">
      <c r="H131" s="52">
        <f t="shared" si="12"/>
        <v>8.5833333333333339</v>
      </c>
      <c r="I131" s="37">
        <f t="shared" si="19"/>
        <v>103</v>
      </c>
      <c r="J131" s="38">
        <f t="shared" si="10"/>
        <v>3104</v>
      </c>
      <c r="K131" s="53">
        <f t="shared" si="14"/>
        <v>3135</v>
      </c>
      <c r="L131" s="39">
        <f t="shared" si="13"/>
        <v>0</v>
      </c>
      <c r="M131" s="40">
        <f t="shared" si="11"/>
        <v>0</v>
      </c>
      <c r="N131" s="40">
        <f t="shared" si="15"/>
        <v>0</v>
      </c>
      <c r="O131" s="40">
        <f t="shared" si="16"/>
        <v>0</v>
      </c>
      <c r="P131" s="40">
        <f t="shared" si="17"/>
        <v>0</v>
      </c>
      <c r="S131" s="166">
        <f t="shared" si="18"/>
        <v>0</v>
      </c>
    </row>
    <row r="132" spans="8:19" ht="12.75" customHeight="1" x14ac:dyDescent="0.2">
      <c r="H132" s="52">
        <f t="shared" si="12"/>
        <v>8.6666666666666661</v>
      </c>
      <c r="I132" s="37">
        <f t="shared" si="19"/>
        <v>104</v>
      </c>
      <c r="J132" s="38">
        <f t="shared" si="10"/>
        <v>3135</v>
      </c>
      <c r="K132" s="53">
        <f t="shared" si="14"/>
        <v>3166</v>
      </c>
      <c r="L132" s="39">
        <f t="shared" si="13"/>
        <v>0</v>
      </c>
      <c r="M132" s="40">
        <f t="shared" si="11"/>
        <v>0</v>
      </c>
      <c r="N132" s="40">
        <f t="shared" si="15"/>
        <v>0</v>
      </c>
      <c r="O132" s="40">
        <f t="shared" si="16"/>
        <v>0</v>
      </c>
      <c r="P132" s="40">
        <f t="shared" si="17"/>
        <v>0</v>
      </c>
      <c r="S132" s="166">
        <f t="shared" si="18"/>
        <v>0</v>
      </c>
    </row>
    <row r="133" spans="8:19" ht="12.75" customHeight="1" x14ac:dyDescent="0.2">
      <c r="H133" s="52">
        <f t="shared" si="12"/>
        <v>8.75</v>
      </c>
      <c r="I133" s="37">
        <f t="shared" si="19"/>
        <v>105</v>
      </c>
      <c r="J133" s="38">
        <f t="shared" si="10"/>
        <v>3166</v>
      </c>
      <c r="K133" s="53">
        <f t="shared" si="14"/>
        <v>3196</v>
      </c>
      <c r="L133" s="39">
        <f t="shared" si="13"/>
        <v>0</v>
      </c>
      <c r="M133" s="40">
        <f t="shared" si="11"/>
        <v>0</v>
      </c>
      <c r="N133" s="40">
        <f t="shared" si="15"/>
        <v>0</v>
      </c>
      <c r="O133" s="40">
        <f t="shared" si="16"/>
        <v>0</v>
      </c>
      <c r="P133" s="40">
        <f t="shared" si="17"/>
        <v>0</v>
      </c>
      <c r="S133" s="166">
        <f t="shared" si="18"/>
        <v>0</v>
      </c>
    </row>
    <row r="134" spans="8:19" ht="12.75" customHeight="1" x14ac:dyDescent="0.2">
      <c r="H134" s="52">
        <f t="shared" si="12"/>
        <v>8.8333333333333339</v>
      </c>
      <c r="I134" s="37">
        <f t="shared" si="19"/>
        <v>106</v>
      </c>
      <c r="J134" s="38">
        <f t="shared" si="10"/>
        <v>3196</v>
      </c>
      <c r="K134" s="53">
        <f t="shared" si="14"/>
        <v>3227</v>
      </c>
      <c r="L134" s="39">
        <f t="shared" si="13"/>
        <v>0</v>
      </c>
      <c r="M134" s="40">
        <f t="shared" si="11"/>
        <v>0</v>
      </c>
      <c r="N134" s="40">
        <f t="shared" si="15"/>
        <v>0</v>
      </c>
      <c r="O134" s="40">
        <f t="shared" si="16"/>
        <v>0</v>
      </c>
      <c r="P134" s="40">
        <f t="shared" si="17"/>
        <v>0</v>
      </c>
      <c r="S134" s="166">
        <f t="shared" si="18"/>
        <v>0</v>
      </c>
    </row>
    <row r="135" spans="8:19" ht="12.75" customHeight="1" x14ac:dyDescent="0.2">
      <c r="H135" s="52">
        <f t="shared" si="12"/>
        <v>8.9166666666666661</v>
      </c>
      <c r="I135" s="37">
        <f t="shared" si="19"/>
        <v>107</v>
      </c>
      <c r="J135" s="38">
        <f t="shared" si="10"/>
        <v>3227</v>
      </c>
      <c r="K135" s="53">
        <f t="shared" si="14"/>
        <v>3257</v>
      </c>
      <c r="L135" s="39">
        <f t="shared" si="13"/>
        <v>0</v>
      </c>
      <c r="M135" s="40">
        <f t="shared" si="11"/>
        <v>0</v>
      </c>
      <c r="N135" s="40">
        <f t="shared" si="15"/>
        <v>0</v>
      </c>
      <c r="O135" s="40">
        <f t="shared" si="16"/>
        <v>0</v>
      </c>
      <c r="P135" s="40">
        <f t="shared" si="17"/>
        <v>0</v>
      </c>
      <c r="S135" s="166">
        <f t="shared" si="18"/>
        <v>0</v>
      </c>
    </row>
    <row r="136" spans="8:19" ht="12.75" customHeight="1" x14ac:dyDescent="0.2">
      <c r="H136" s="52">
        <f t="shared" si="12"/>
        <v>9</v>
      </c>
      <c r="I136" s="37">
        <f t="shared" si="19"/>
        <v>108</v>
      </c>
      <c r="J136" s="38">
        <f t="shared" si="10"/>
        <v>3257</v>
      </c>
      <c r="K136" s="53">
        <f t="shared" si="14"/>
        <v>3288</v>
      </c>
      <c r="L136" s="39">
        <f t="shared" si="13"/>
        <v>0</v>
      </c>
      <c r="M136" s="40">
        <f t="shared" si="11"/>
        <v>0</v>
      </c>
      <c r="N136" s="40">
        <f t="shared" si="15"/>
        <v>0</v>
      </c>
      <c r="O136" s="40">
        <f t="shared" si="16"/>
        <v>0</v>
      </c>
      <c r="P136" s="40">
        <f t="shared" si="17"/>
        <v>0</v>
      </c>
      <c r="S136" s="166">
        <f t="shared" si="18"/>
        <v>0</v>
      </c>
    </row>
    <row r="137" spans="8:19" ht="12.75" customHeight="1" x14ac:dyDescent="0.2">
      <c r="H137" s="52">
        <f t="shared" si="12"/>
        <v>9.0833333333333339</v>
      </c>
      <c r="I137" s="37">
        <f t="shared" si="19"/>
        <v>109</v>
      </c>
      <c r="J137" s="38">
        <f t="shared" si="10"/>
        <v>3288</v>
      </c>
      <c r="K137" s="53">
        <f t="shared" si="14"/>
        <v>3319</v>
      </c>
      <c r="L137" s="39">
        <f t="shared" si="13"/>
        <v>0</v>
      </c>
      <c r="M137" s="40">
        <f t="shared" si="11"/>
        <v>0</v>
      </c>
      <c r="N137" s="40">
        <f t="shared" si="15"/>
        <v>0</v>
      </c>
      <c r="O137" s="40">
        <f t="shared" si="16"/>
        <v>0</v>
      </c>
      <c r="P137" s="40">
        <f t="shared" si="17"/>
        <v>0</v>
      </c>
      <c r="S137" s="166">
        <f t="shared" si="18"/>
        <v>0</v>
      </c>
    </row>
    <row r="138" spans="8:19" ht="12.75" customHeight="1" x14ac:dyDescent="0.2">
      <c r="H138" s="52">
        <f t="shared" si="12"/>
        <v>9.1666666666666661</v>
      </c>
      <c r="I138" s="37">
        <f t="shared" si="19"/>
        <v>110</v>
      </c>
      <c r="J138" s="38">
        <f t="shared" si="10"/>
        <v>3319</v>
      </c>
      <c r="K138" s="53">
        <f t="shared" si="14"/>
        <v>3347</v>
      </c>
      <c r="L138" s="39">
        <f t="shared" si="13"/>
        <v>0</v>
      </c>
      <c r="M138" s="40">
        <f t="shared" si="11"/>
        <v>0</v>
      </c>
      <c r="N138" s="40">
        <f t="shared" si="15"/>
        <v>0</v>
      </c>
      <c r="O138" s="40">
        <f t="shared" si="16"/>
        <v>0</v>
      </c>
      <c r="P138" s="40">
        <f t="shared" si="17"/>
        <v>0</v>
      </c>
      <c r="S138" s="166">
        <f t="shared" si="18"/>
        <v>0</v>
      </c>
    </row>
    <row r="139" spans="8:19" ht="12.75" customHeight="1" x14ac:dyDescent="0.2">
      <c r="H139" s="52">
        <f t="shared" si="12"/>
        <v>9.25</v>
      </c>
      <c r="I139" s="37">
        <f t="shared" si="19"/>
        <v>111</v>
      </c>
      <c r="J139" s="38">
        <f t="shared" si="10"/>
        <v>3347</v>
      </c>
      <c r="K139" s="53">
        <f t="shared" si="14"/>
        <v>3378</v>
      </c>
      <c r="L139" s="39">
        <f t="shared" si="13"/>
        <v>0</v>
      </c>
      <c r="M139" s="40">
        <f t="shared" si="11"/>
        <v>0</v>
      </c>
      <c r="N139" s="40">
        <f t="shared" si="15"/>
        <v>0</v>
      </c>
      <c r="O139" s="40">
        <f t="shared" si="16"/>
        <v>0</v>
      </c>
      <c r="P139" s="40">
        <f t="shared" si="17"/>
        <v>0</v>
      </c>
      <c r="S139" s="166">
        <f t="shared" si="18"/>
        <v>0</v>
      </c>
    </row>
    <row r="140" spans="8:19" ht="12.75" customHeight="1" x14ac:dyDescent="0.2">
      <c r="H140" s="52">
        <f t="shared" si="12"/>
        <v>9.3333333333333339</v>
      </c>
      <c r="I140" s="37">
        <f t="shared" si="19"/>
        <v>112</v>
      </c>
      <c r="J140" s="38">
        <f t="shared" si="10"/>
        <v>3378</v>
      </c>
      <c r="K140" s="53">
        <f t="shared" si="14"/>
        <v>3408</v>
      </c>
      <c r="L140" s="39">
        <f t="shared" si="13"/>
        <v>0</v>
      </c>
      <c r="M140" s="40">
        <f t="shared" si="11"/>
        <v>0</v>
      </c>
      <c r="N140" s="40">
        <f t="shared" si="15"/>
        <v>0</v>
      </c>
      <c r="O140" s="40">
        <f t="shared" si="16"/>
        <v>0</v>
      </c>
      <c r="P140" s="40">
        <f t="shared" si="17"/>
        <v>0</v>
      </c>
      <c r="S140" s="166">
        <f t="shared" si="18"/>
        <v>0</v>
      </c>
    </row>
    <row r="141" spans="8:19" ht="12.75" customHeight="1" x14ac:dyDescent="0.2">
      <c r="H141" s="52">
        <f t="shared" si="12"/>
        <v>9.4166666666666661</v>
      </c>
      <c r="I141" s="37">
        <f t="shared" si="19"/>
        <v>113</v>
      </c>
      <c r="J141" s="38">
        <f t="shared" si="10"/>
        <v>3408</v>
      </c>
      <c r="K141" s="53">
        <f t="shared" si="14"/>
        <v>3439</v>
      </c>
      <c r="L141" s="39">
        <f t="shared" si="13"/>
        <v>0</v>
      </c>
      <c r="M141" s="40">
        <f t="shared" si="11"/>
        <v>0</v>
      </c>
      <c r="N141" s="40">
        <f t="shared" si="15"/>
        <v>0</v>
      </c>
      <c r="O141" s="40">
        <f t="shared" si="16"/>
        <v>0</v>
      </c>
      <c r="P141" s="40">
        <f t="shared" si="17"/>
        <v>0</v>
      </c>
      <c r="S141" s="166">
        <f t="shared" si="18"/>
        <v>0</v>
      </c>
    </row>
    <row r="142" spans="8:19" ht="12.75" customHeight="1" x14ac:dyDescent="0.2">
      <c r="H142" s="52">
        <f t="shared" si="12"/>
        <v>9.5</v>
      </c>
      <c r="I142" s="37">
        <f t="shared" si="19"/>
        <v>114</v>
      </c>
      <c r="J142" s="38">
        <f t="shared" si="10"/>
        <v>3439</v>
      </c>
      <c r="K142" s="53">
        <f t="shared" si="14"/>
        <v>3469</v>
      </c>
      <c r="L142" s="39">
        <f t="shared" si="13"/>
        <v>0</v>
      </c>
      <c r="M142" s="40">
        <f t="shared" si="11"/>
        <v>0</v>
      </c>
      <c r="N142" s="40">
        <f t="shared" si="15"/>
        <v>0</v>
      </c>
      <c r="O142" s="40">
        <f t="shared" si="16"/>
        <v>0</v>
      </c>
      <c r="P142" s="40">
        <f t="shared" si="17"/>
        <v>0</v>
      </c>
      <c r="S142" s="166">
        <f t="shared" si="18"/>
        <v>0</v>
      </c>
    </row>
    <row r="143" spans="8:19" ht="12.75" customHeight="1" x14ac:dyDescent="0.2">
      <c r="H143" s="52">
        <f t="shared" si="12"/>
        <v>9.5833333333333339</v>
      </c>
      <c r="I143" s="37">
        <f t="shared" si="19"/>
        <v>115</v>
      </c>
      <c r="J143" s="38">
        <f t="shared" si="10"/>
        <v>3469</v>
      </c>
      <c r="K143" s="53">
        <f t="shared" si="14"/>
        <v>3500</v>
      </c>
      <c r="L143" s="39">
        <f t="shared" si="13"/>
        <v>0</v>
      </c>
      <c r="M143" s="40">
        <f t="shared" si="11"/>
        <v>0</v>
      </c>
      <c r="N143" s="40">
        <f t="shared" si="15"/>
        <v>0</v>
      </c>
      <c r="O143" s="40">
        <f t="shared" si="16"/>
        <v>0</v>
      </c>
      <c r="P143" s="40">
        <f t="shared" si="17"/>
        <v>0</v>
      </c>
      <c r="S143" s="166">
        <f t="shared" si="18"/>
        <v>0</v>
      </c>
    </row>
    <row r="144" spans="8:19" ht="12.75" customHeight="1" x14ac:dyDescent="0.2">
      <c r="H144" s="52">
        <f t="shared" si="12"/>
        <v>9.6666666666666661</v>
      </c>
      <c r="I144" s="37">
        <f t="shared" si="19"/>
        <v>116</v>
      </c>
      <c r="J144" s="38">
        <f t="shared" ref="J144:J207" si="20">IF(I144="","",EDATE($J$29,I143))</f>
        <v>3500</v>
      </c>
      <c r="K144" s="53">
        <f t="shared" si="14"/>
        <v>3531</v>
      </c>
      <c r="L144" s="39">
        <f t="shared" si="13"/>
        <v>0</v>
      </c>
      <c r="M144" s="40">
        <f t="shared" si="11"/>
        <v>0</v>
      </c>
      <c r="N144" s="40">
        <f t="shared" si="15"/>
        <v>0</v>
      </c>
      <c r="O144" s="40">
        <f t="shared" si="16"/>
        <v>0</v>
      </c>
      <c r="P144" s="40">
        <f t="shared" si="17"/>
        <v>0</v>
      </c>
      <c r="S144" s="166">
        <f t="shared" si="18"/>
        <v>0</v>
      </c>
    </row>
    <row r="145" spans="8:19" ht="12.75" customHeight="1" x14ac:dyDescent="0.2">
      <c r="H145" s="52">
        <f t="shared" si="12"/>
        <v>9.75</v>
      </c>
      <c r="I145" s="37">
        <f t="shared" si="19"/>
        <v>117</v>
      </c>
      <c r="J145" s="38">
        <f t="shared" si="20"/>
        <v>3531</v>
      </c>
      <c r="K145" s="53">
        <f t="shared" si="14"/>
        <v>3561</v>
      </c>
      <c r="L145" s="39">
        <f t="shared" si="13"/>
        <v>0</v>
      </c>
      <c r="M145" s="40">
        <f t="shared" si="11"/>
        <v>0</v>
      </c>
      <c r="N145" s="40">
        <f t="shared" si="15"/>
        <v>0</v>
      </c>
      <c r="O145" s="40">
        <f t="shared" si="16"/>
        <v>0</v>
      </c>
      <c r="P145" s="40">
        <f t="shared" si="17"/>
        <v>0</v>
      </c>
      <c r="S145" s="166">
        <f t="shared" si="18"/>
        <v>0</v>
      </c>
    </row>
    <row r="146" spans="8:19" ht="12.75" customHeight="1" x14ac:dyDescent="0.2">
      <c r="H146" s="52">
        <f t="shared" si="12"/>
        <v>9.8333333333333339</v>
      </c>
      <c r="I146" s="37">
        <f t="shared" si="19"/>
        <v>118</v>
      </c>
      <c r="J146" s="38">
        <f t="shared" si="20"/>
        <v>3561</v>
      </c>
      <c r="K146" s="53">
        <f t="shared" si="14"/>
        <v>3592</v>
      </c>
      <c r="L146" s="39">
        <f t="shared" si="13"/>
        <v>0</v>
      </c>
      <c r="M146" s="40">
        <f t="shared" si="11"/>
        <v>0</v>
      </c>
      <c r="N146" s="40">
        <f t="shared" si="15"/>
        <v>0</v>
      </c>
      <c r="O146" s="40">
        <f t="shared" si="16"/>
        <v>0</v>
      </c>
      <c r="P146" s="40">
        <f t="shared" si="17"/>
        <v>0</v>
      </c>
      <c r="S146" s="166">
        <f t="shared" si="18"/>
        <v>0</v>
      </c>
    </row>
    <row r="147" spans="8:19" ht="12.75" customHeight="1" x14ac:dyDescent="0.2">
      <c r="H147" s="52">
        <f t="shared" si="12"/>
        <v>9.9166666666666661</v>
      </c>
      <c r="I147" s="37">
        <f t="shared" si="19"/>
        <v>119</v>
      </c>
      <c r="J147" s="38">
        <f t="shared" si="20"/>
        <v>3592</v>
      </c>
      <c r="K147" s="53">
        <f t="shared" si="14"/>
        <v>3622</v>
      </c>
      <c r="L147" s="39">
        <f t="shared" si="13"/>
        <v>0</v>
      </c>
      <c r="M147" s="40">
        <f t="shared" si="11"/>
        <v>0</v>
      </c>
      <c r="N147" s="40">
        <f t="shared" si="15"/>
        <v>0</v>
      </c>
      <c r="O147" s="40">
        <f t="shared" si="16"/>
        <v>0</v>
      </c>
      <c r="P147" s="40">
        <f t="shared" si="17"/>
        <v>0</v>
      </c>
      <c r="S147" s="166">
        <f t="shared" si="18"/>
        <v>0</v>
      </c>
    </row>
    <row r="148" spans="8:19" ht="12.75" customHeight="1" x14ac:dyDescent="0.2">
      <c r="H148" s="52">
        <f t="shared" si="12"/>
        <v>10</v>
      </c>
      <c r="I148" s="37">
        <f t="shared" si="19"/>
        <v>120</v>
      </c>
      <c r="J148" s="38">
        <f t="shared" si="20"/>
        <v>3622</v>
      </c>
      <c r="K148" s="53">
        <f t="shared" si="14"/>
        <v>3653</v>
      </c>
      <c r="L148" s="39">
        <f t="shared" si="13"/>
        <v>0</v>
      </c>
      <c r="M148" s="40">
        <f t="shared" si="11"/>
        <v>0</v>
      </c>
      <c r="N148" s="40">
        <f t="shared" si="15"/>
        <v>0</v>
      </c>
      <c r="O148" s="40">
        <f t="shared" si="16"/>
        <v>0</v>
      </c>
      <c r="P148" s="40">
        <f t="shared" si="17"/>
        <v>0</v>
      </c>
      <c r="S148" s="166">
        <f t="shared" si="18"/>
        <v>0</v>
      </c>
    </row>
    <row r="149" spans="8:19" ht="12.75" customHeight="1" x14ac:dyDescent="0.2">
      <c r="H149" s="52">
        <f t="shared" si="12"/>
        <v>10.083333333333334</v>
      </c>
      <c r="I149" s="37">
        <f t="shared" si="19"/>
        <v>121</v>
      </c>
      <c r="J149" s="38">
        <f t="shared" si="20"/>
        <v>3653</v>
      </c>
      <c r="K149" s="53">
        <f t="shared" si="14"/>
        <v>3684</v>
      </c>
      <c r="L149" s="39">
        <f t="shared" si="13"/>
        <v>0</v>
      </c>
      <c r="M149" s="40">
        <f t="shared" si="11"/>
        <v>0</v>
      </c>
      <c r="N149" s="40">
        <f t="shared" si="15"/>
        <v>0</v>
      </c>
      <c r="O149" s="40">
        <f t="shared" si="16"/>
        <v>0</v>
      </c>
      <c r="P149" s="40">
        <f t="shared" si="17"/>
        <v>0</v>
      </c>
      <c r="S149" s="166">
        <f t="shared" si="18"/>
        <v>0</v>
      </c>
    </row>
    <row r="150" spans="8:19" ht="12.75" customHeight="1" x14ac:dyDescent="0.2">
      <c r="H150" s="52">
        <f t="shared" si="12"/>
        <v>10.166666666666666</v>
      </c>
      <c r="I150" s="37">
        <f t="shared" si="19"/>
        <v>122</v>
      </c>
      <c r="J150" s="38">
        <f t="shared" si="20"/>
        <v>3684</v>
      </c>
      <c r="K150" s="53">
        <f t="shared" si="14"/>
        <v>3712</v>
      </c>
      <c r="L150" s="39">
        <f t="shared" si="13"/>
        <v>0</v>
      </c>
      <c r="M150" s="40">
        <f t="shared" si="11"/>
        <v>0</v>
      </c>
      <c r="N150" s="40">
        <f t="shared" si="15"/>
        <v>0</v>
      </c>
      <c r="O150" s="40">
        <f t="shared" si="16"/>
        <v>0</v>
      </c>
      <c r="P150" s="40">
        <f t="shared" si="17"/>
        <v>0</v>
      </c>
      <c r="S150" s="166">
        <f t="shared" si="18"/>
        <v>0</v>
      </c>
    </row>
    <row r="151" spans="8:19" ht="12.75" customHeight="1" x14ac:dyDescent="0.2">
      <c r="H151" s="52">
        <f t="shared" si="12"/>
        <v>10.25</v>
      </c>
      <c r="I151" s="37">
        <f t="shared" si="19"/>
        <v>123</v>
      </c>
      <c r="J151" s="38">
        <f t="shared" si="20"/>
        <v>3712</v>
      </c>
      <c r="K151" s="53">
        <f t="shared" si="14"/>
        <v>3743</v>
      </c>
      <c r="L151" s="39">
        <f t="shared" si="13"/>
        <v>0</v>
      </c>
      <c r="M151" s="40">
        <f t="shared" si="11"/>
        <v>0</v>
      </c>
      <c r="N151" s="40">
        <f t="shared" si="15"/>
        <v>0</v>
      </c>
      <c r="O151" s="40">
        <f t="shared" si="16"/>
        <v>0</v>
      </c>
      <c r="P151" s="40">
        <f t="shared" si="17"/>
        <v>0</v>
      </c>
      <c r="S151" s="166">
        <f t="shared" si="18"/>
        <v>0</v>
      </c>
    </row>
    <row r="152" spans="8:19" ht="12.75" customHeight="1" x14ac:dyDescent="0.2">
      <c r="H152" s="52">
        <f t="shared" si="12"/>
        <v>10.333333333333334</v>
      </c>
      <c r="I152" s="37">
        <f t="shared" si="19"/>
        <v>124</v>
      </c>
      <c r="J152" s="38">
        <f t="shared" si="20"/>
        <v>3743</v>
      </c>
      <c r="K152" s="53">
        <f t="shared" si="14"/>
        <v>3773</v>
      </c>
      <c r="L152" s="39">
        <f t="shared" si="13"/>
        <v>0</v>
      </c>
      <c r="M152" s="40">
        <f t="shared" si="11"/>
        <v>0</v>
      </c>
      <c r="N152" s="40">
        <f t="shared" si="15"/>
        <v>0</v>
      </c>
      <c r="O152" s="40">
        <f t="shared" si="16"/>
        <v>0</v>
      </c>
      <c r="P152" s="40">
        <f t="shared" si="17"/>
        <v>0</v>
      </c>
      <c r="S152" s="166">
        <f t="shared" si="18"/>
        <v>0</v>
      </c>
    </row>
    <row r="153" spans="8:19" ht="12.75" customHeight="1" x14ac:dyDescent="0.2">
      <c r="H153" s="52">
        <f t="shared" si="12"/>
        <v>10.416666666666666</v>
      </c>
      <c r="I153" s="37">
        <f t="shared" si="19"/>
        <v>125</v>
      </c>
      <c r="J153" s="38">
        <f t="shared" si="20"/>
        <v>3773</v>
      </c>
      <c r="K153" s="53">
        <f t="shared" si="14"/>
        <v>3804</v>
      </c>
      <c r="L153" s="39">
        <f t="shared" si="13"/>
        <v>0</v>
      </c>
      <c r="M153" s="40">
        <f t="shared" ref="M153:M216" si="21">IF(I153&lt;&gt;"",P152,"")</f>
        <v>0</v>
      </c>
      <c r="N153" s="40">
        <f t="shared" si="15"/>
        <v>0</v>
      </c>
      <c r="O153" s="40">
        <f t="shared" si="16"/>
        <v>0</v>
      </c>
      <c r="P153" s="40">
        <f t="shared" si="17"/>
        <v>0</v>
      </c>
      <c r="S153" s="166">
        <f t="shared" si="18"/>
        <v>0</v>
      </c>
    </row>
    <row r="154" spans="8:19" ht="12.75" customHeight="1" x14ac:dyDescent="0.2">
      <c r="H154" s="52">
        <f t="shared" si="12"/>
        <v>10.5</v>
      </c>
      <c r="I154" s="37">
        <f t="shared" si="19"/>
        <v>126</v>
      </c>
      <c r="J154" s="38">
        <f t="shared" si="20"/>
        <v>3804</v>
      </c>
      <c r="K154" s="53">
        <f t="shared" si="14"/>
        <v>3834</v>
      </c>
      <c r="L154" s="39">
        <f t="shared" si="13"/>
        <v>0</v>
      </c>
      <c r="M154" s="40">
        <f t="shared" si="21"/>
        <v>0</v>
      </c>
      <c r="N154" s="40">
        <f t="shared" si="15"/>
        <v>0</v>
      </c>
      <c r="O154" s="40">
        <f t="shared" si="16"/>
        <v>0</v>
      </c>
      <c r="P154" s="40">
        <f t="shared" si="17"/>
        <v>0</v>
      </c>
      <c r="S154" s="166">
        <f t="shared" si="18"/>
        <v>0</v>
      </c>
    </row>
    <row r="155" spans="8:19" ht="12.75" customHeight="1" x14ac:dyDescent="0.2">
      <c r="H155" s="52">
        <f t="shared" si="12"/>
        <v>10.583333333333334</v>
      </c>
      <c r="I155" s="37">
        <f t="shared" si="19"/>
        <v>127</v>
      </c>
      <c r="J155" s="38">
        <f t="shared" si="20"/>
        <v>3834</v>
      </c>
      <c r="K155" s="53">
        <f t="shared" si="14"/>
        <v>3865</v>
      </c>
      <c r="L155" s="39">
        <f t="shared" si="13"/>
        <v>0</v>
      </c>
      <c r="M155" s="40">
        <f t="shared" si="21"/>
        <v>0</v>
      </c>
      <c r="N155" s="40">
        <f t="shared" si="15"/>
        <v>0</v>
      </c>
      <c r="O155" s="40">
        <f t="shared" si="16"/>
        <v>0</v>
      </c>
      <c r="P155" s="40">
        <f t="shared" si="17"/>
        <v>0</v>
      </c>
      <c r="S155" s="166">
        <f t="shared" si="18"/>
        <v>0</v>
      </c>
    </row>
    <row r="156" spans="8:19" ht="12.75" customHeight="1" x14ac:dyDescent="0.2">
      <c r="H156" s="52">
        <f t="shared" si="12"/>
        <v>10.666666666666666</v>
      </c>
      <c r="I156" s="37">
        <f t="shared" si="19"/>
        <v>128</v>
      </c>
      <c r="J156" s="38">
        <f t="shared" si="20"/>
        <v>3865</v>
      </c>
      <c r="K156" s="53">
        <f t="shared" si="14"/>
        <v>3896</v>
      </c>
      <c r="L156" s="39">
        <f t="shared" si="13"/>
        <v>0</v>
      </c>
      <c r="M156" s="40">
        <f t="shared" si="21"/>
        <v>0</v>
      </c>
      <c r="N156" s="40">
        <f t="shared" si="15"/>
        <v>0</v>
      </c>
      <c r="O156" s="40">
        <f t="shared" si="16"/>
        <v>0</v>
      </c>
      <c r="P156" s="40">
        <f t="shared" si="17"/>
        <v>0</v>
      </c>
      <c r="S156" s="166">
        <f t="shared" si="18"/>
        <v>0</v>
      </c>
    </row>
    <row r="157" spans="8:19" ht="12.75" customHeight="1" x14ac:dyDescent="0.2">
      <c r="H157" s="52">
        <f t="shared" ref="H157:H220" si="22">I157/12</f>
        <v>10.75</v>
      </c>
      <c r="I157" s="37">
        <f t="shared" si="19"/>
        <v>129</v>
      </c>
      <c r="J157" s="38">
        <f t="shared" si="20"/>
        <v>3896</v>
      </c>
      <c r="K157" s="53">
        <f t="shared" si="14"/>
        <v>3926</v>
      </c>
      <c r="L157" s="39">
        <f t="shared" ref="L157:L220" si="23">IF(M157&lt;=L156,M157+N157,IF($L$11="Montant",VLOOKUP(M157,$L$14:$M$22,2),IF($L$11="Pourcentage du solde",IF(M157*$P$13&lt;=$P$14,$P$14,M157*$P$13),IF(M157&lt;=$P$19*$P$18,M157+N157,$P$18*$P$19))))</f>
        <v>0</v>
      </c>
      <c r="M157" s="40">
        <f t="shared" si="21"/>
        <v>0</v>
      </c>
      <c r="N157" s="40">
        <f t="shared" si="15"/>
        <v>0</v>
      </c>
      <c r="O157" s="40">
        <f t="shared" si="16"/>
        <v>0</v>
      </c>
      <c r="P157" s="40">
        <f t="shared" si="17"/>
        <v>0</v>
      </c>
      <c r="S157" s="166">
        <f t="shared" si="18"/>
        <v>0</v>
      </c>
    </row>
    <row r="158" spans="8:19" ht="12.75" customHeight="1" x14ac:dyDescent="0.2">
      <c r="H158" s="52">
        <f t="shared" si="22"/>
        <v>10.833333333333334</v>
      </c>
      <c r="I158" s="37">
        <f t="shared" si="19"/>
        <v>130</v>
      </c>
      <c r="J158" s="38">
        <f t="shared" si="20"/>
        <v>3926</v>
      </c>
      <c r="K158" s="53">
        <f t="shared" ref="K158:K221" si="24">IF(J159="",0,J159)</f>
        <v>3957</v>
      </c>
      <c r="L158" s="39">
        <f t="shared" si="23"/>
        <v>0</v>
      </c>
      <c r="M158" s="40">
        <f t="shared" si="21"/>
        <v>0</v>
      </c>
      <c r="N158" s="40">
        <f t="shared" ref="N158:N221" si="25">IF(I158&lt;&gt;"",$N$25*M158,"")</f>
        <v>0</v>
      </c>
      <c r="O158" s="40">
        <f t="shared" ref="O158:O221" si="26">IF(I158&lt;&gt;"",L158-N158,"")</f>
        <v>0</v>
      </c>
      <c r="P158" s="40">
        <f t="shared" ref="P158:P221" si="27">IF(I158&lt;&gt;"",M158-O158,"")</f>
        <v>0</v>
      </c>
      <c r="S158" s="166">
        <f t="shared" ref="S158:S221" si="28">IF(L159*I159=0,IF(L158*I158&lt;&gt;0,I158,0),0)</f>
        <v>0</v>
      </c>
    </row>
    <row r="159" spans="8:19" ht="12.75" customHeight="1" x14ac:dyDescent="0.2">
      <c r="H159" s="52">
        <f t="shared" si="22"/>
        <v>10.916666666666666</v>
      </c>
      <c r="I159" s="37">
        <f t="shared" ref="I159:I222" si="29">I158+1</f>
        <v>131</v>
      </c>
      <c r="J159" s="38">
        <f t="shared" si="20"/>
        <v>3957</v>
      </c>
      <c r="K159" s="53">
        <f t="shared" si="24"/>
        <v>3987</v>
      </c>
      <c r="L159" s="39">
        <f t="shared" si="23"/>
        <v>0</v>
      </c>
      <c r="M159" s="40">
        <f t="shared" si="21"/>
        <v>0</v>
      </c>
      <c r="N159" s="40">
        <f t="shared" si="25"/>
        <v>0</v>
      </c>
      <c r="O159" s="40">
        <f t="shared" si="26"/>
        <v>0</v>
      </c>
      <c r="P159" s="40">
        <f t="shared" si="27"/>
        <v>0</v>
      </c>
      <c r="S159" s="166">
        <f t="shared" si="28"/>
        <v>0</v>
      </c>
    </row>
    <row r="160" spans="8:19" ht="12.75" customHeight="1" x14ac:dyDescent="0.2">
      <c r="H160" s="52">
        <f t="shared" si="22"/>
        <v>11</v>
      </c>
      <c r="I160" s="37">
        <f t="shared" si="29"/>
        <v>132</v>
      </c>
      <c r="J160" s="38">
        <f t="shared" si="20"/>
        <v>3987</v>
      </c>
      <c r="K160" s="53">
        <f t="shared" si="24"/>
        <v>4018</v>
      </c>
      <c r="L160" s="39">
        <f t="shared" si="23"/>
        <v>0</v>
      </c>
      <c r="M160" s="40">
        <f t="shared" si="21"/>
        <v>0</v>
      </c>
      <c r="N160" s="40">
        <f t="shared" si="25"/>
        <v>0</v>
      </c>
      <c r="O160" s="40">
        <f t="shared" si="26"/>
        <v>0</v>
      </c>
      <c r="P160" s="40">
        <f t="shared" si="27"/>
        <v>0</v>
      </c>
      <c r="S160" s="166">
        <f t="shared" si="28"/>
        <v>0</v>
      </c>
    </row>
    <row r="161" spans="8:19" ht="12.75" customHeight="1" x14ac:dyDescent="0.2">
      <c r="H161" s="52">
        <f t="shared" si="22"/>
        <v>11.083333333333334</v>
      </c>
      <c r="I161" s="37">
        <f t="shared" si="29"/>
        <v>133</v>
      </c>
      <c r="J161" s="38">
        <f t="shared" si="20"/>
        <v>4018</v>
      </c>
      <c r="K161" s="53">
        <f t="shared" si="24"/>
        <v>4049</v>
      </c>
      <c r="L161" s="39">
        <f t="shared" si="23"/>
        <v>0</v>
      </c>
      <c r="M161" s="40">
        <f t="shared" si="21"/>
        <v>0</v>
      </c>
      <c r="N161" s="40">
        <f t="shared" si="25"/>
        <v>0</v>
      </c>
      <c r="O161" s="40">
        <f t="shared" si="26"/>
        <v>0</v>
      </c>
      <c r="P161" s="40">
        <f t="shared" si="27"/>
        <v>0</v>
      </c>
      <c r="S161" s="166">
        <f t="shared" si="28"/>
        <v>0</v>
      </c>
    </row>
    <row r="162" spans="8:19" ht="12.75" customHeight="1" x14ac:dyDescent="0.2">
      <c r="H162" s="52">
        <f t="shared" si="22"/>
        <v>11.166666666666666</v>
      </c>
      <c r="I162" s="37">
        <f t="shared" si="29"/>
        <v>134</v>
      </c>
      <c r="J162" s="38">
        <f t="shared" si="20"/>
        <v>4049</v>
      </c>
      <c r="K162" s="53">
        <f t="shared" si="24"/>
        <v>4077</v>
      </c>
      <c r="L162" s="39">
        <f t="shared" si="23"/>
        <v>0</v>
      </c>
      <c r="M162" s="40">
        <f t="shared" si="21"/>
        <v>0</v>
      </c>
      <c r="N162" s="40">
        <f t="shared" si="25"/>
        <v>0</v>
      </c>
      <c r="O162" s="40">
        <f t="shared" si="26"/>
        <v>0</v>
      </c>
      <c r="P162" s="40">
        <f t="shared" si="27"/>
        <v>0</v>
      </c>
      <c r="S162" s="166">
        <f t="shared" si="28"/>
        <v>0</v>
      </c>
    </row>
    <row r="163" spans="8:19" ht="12.75" customHeight="1" x14ac:dyDescent="0.2">
      <c r="H163" s="52">
        <f t="shared" si="22"/>
        <v>11.25</v>
      </c>
      <c r="I163" s="37">
        <f t="shared" si="29"/>
        <v>135</v>
      </c>
      <c r="J163" s="38">
        <f t="shared" si="20"/>
        <v>4077</v>
      </c>
      <c r="K163" s="53">
        <f t="shared" si="24"/>
        <v>4108</v>
      </c>
      <c r="L163" s="39">
        <f t="shared" si="23"/>
        <v>0</v>
      </c>
      <c r="M163" s="40">
        <f t="shared" si="21"/>
        <v>0</v>
      </c>
      <c r="N163" s="40">
        <f t="shared" si="25"/>
        <v>0</v>
      </c>
      <c r="O163" s="40">
        <f t="shared" si="26"/>
        <v>0</v>
      </c>
      <c r="P163" s="40">
        <f t="shared" si="27"/>
        <v>0</v>
      </c>
      <c r="S163" s="166">
        <f t="shared" si="28"/>
        <v>0</v>
      </c>
    </row>
    <row r="164" spans="8:19" ht="12.75" customHeight="1" x14ac:dyDescent="0.2">
      <c r="H164" s="52">
        <f t="shared" si="22"/>
        <v>11.333333333333334</v>
      </c>
      <c r="I164" s="37">
        <f t="shared" si="29"/>
        <v>136</v>
      </c>
      <c r="J164" s="38">
        <f t="shared" si="20"/>
        <v>4108</v>
      </c>
      <c r="K164" s="53">
        <f t="shared" si="24"/>
        <v>4138</v>
      </c>
      <c r="L164" s="39">
        <f t="shared" si="23"/>
        <v>0</v>
      </c>
      <c r="M164" s="40">
        <f t="shared" si="21"/>
        <v>0</v>
      </c>
      <c r="N164" s="40">
        <f t="shared" si="25"/>
        <v>0</v>
      </c>
      <c r="O164" s="40">
        <f t="shared" si="26"/>
        <v>0</v>
      </c>
      <c r="P164" s="40">
        <f t="shared" si="27"/>
        <v>0</v>
      </c>
      <c r="S164" s="166">
        <f t="shared" si="28"/>
        <v>0</v>
      </c>
    </row>
    <row r="165" spans="8:19" ht="12.75" customHeight="1" x14ac:dyDescent="0.2">
      <c r="H165" s="52">
        <f t="shared" si="22"/>
        <v>11.416666666666666</v>
      </c>
      <c r="I165" s="37">
        <f t="shared" si="29"/>
        <v>137</v>
      </c>
      <c r="J165" s="38">
        <f t="shared" si="20"/>
        <v>4138</v>
      </c>
      <c r="K165" s="53">
        <f t="shared" si="24"/>
        <v>4169</v>
      </c>
      <c r="L165" s="39">
        <f t="shared" si="23"/>
        <v>0</v>
      </c>
      <c r="M165" s="40">
        <f t="shared" si="21"/>
        <v>0</v>
      </c>
      <c r="N165" s="40">
        <f t="shared" si="25"/>
        <v>0</v>
      </c>
      <c r="O165" s="40">
        <f t="shared" si="26"/>
        <v>0</v>
      </c>
      <c r="P165" s="40">
        <f t="shared" si="27"/>
        <v>0</v>
      </c>
      <c r="S165" s="166">
        <f t="shared" si="28"/>
        <v>0</v>
      </c>
    </row>
    <row r="166" spans="8:19" ht="12.75" customHeight="1" x14ac:dyDescent="0.2">
      <c r="H166" s="52">
        <f t="shared" si="22"/>
        <v>11.5</v>
      </c>
      <c r="I166" s="37">
        <f t="shared" si="29"/>
        <v>138</v>
      </c>
      <c r="J166" s="38">
        <f t="shared" si="20"/>
        <v>4169</v>
      </c>
      <c r="K166" s="53">
        <f t="shared" si="24"/>
        <v>4199</v>
      </c>
      <c r="L166" s="39">
        <f t="shared" si="23"/>
        <v>0</v>
      </c>
      <c r="M166" s="40">
        <f t="shared" si="21"/>
        <v>0</v>
      </c>
      <c r="N166" s="40">
        <f t="shared" si="25"/>
        <v>0</v>
      </c>
      <c r="O166" s="40">
        <f t="shared" si="26"/>
        <v>0</v>
      </c>
      <c r="P166" s="40">
        <f t="shared" si="27"/>
        <v>0</v>
      </c>
      <c r="S166" s="166">
        <f t="shared" si="28"/>
        <v>0</v>
      </c>
    </row>
    <row r="167" spans="8:19" ht="12.75" customHeight="1" x14ac:dyDescent="0.2">
      <c r="H167" s="52">
        <f t="shared" si="22"/>
        <v>11.583333333333334</v>
      </c>
      <c r="I167" s="37">
        <f t="shared" si="29"/>
        <v>139</v>
      </c>
      <c r="J167" s="38">
        <f t="shared" si="20"/>
        <v>4199</v>
      </c>
      <c r="K167" s="53">
        <f t="shared" si="24"/>
        <v>4230</v>
      </c>
      <c r="L167" s="39">
        <f t="shared" si="23"/>
        <v>0</v>
      </c>
      <c r="M167" s="40">
        <f t="shared" si="21"/>
        <v>0</v>
      </c>
      <c r="N167" s="40">
        <f t="shared" si="25"/>
        <v>0</v>
      </c>
      <c r="O167" s="40">
        <f t="shared" si="26"/>
        <v>0</v>
      </c>
      <c r="P167" s="40">
        <f t="shared" si="27"/>
        <v>0</v>
      </c>
      <c r="S167" s="166">
        <f t="shared" si="28"/>
        <v>0</v>
      </c>
    </row>
    <row r="168" spans="8:19" ht="12.75" customHeight="1" x14ac:dyDescent="0.2">
      <c r="H168" s="52">
        <f t="shared" si="22"/>
        <v>11.666666666666666</v>
      </c>
      <c r="I168" s="37">
        <f t="shared" si="29"/>
        <v>140</v>
      </c>
      <c r="J168" s="38">
        <f t="shared" si="20"/>
        <v>4230</v>
      </c>
      <c r="K168" s="53">
        <f t="shared" si="24"/>
        <v>4261</v>
      </c>
      <c r="L168" s="39">
        <f t="shared" si="23"/>
        <v>0</v>
      </c>
      <c r="M168" s="40">
        <f t="shared" si="21"/>
        <v>0</v>
      </c>
      <c r="N168" s="40">
        <f t="shared" si="25"/>
        <v>0</v>
      </c>
      <c r="O168" s="40">
        <f t="shared" si="26"/>
        <v>0</v>
      </c>
      <c r="P168" s="40">
        <f t="shared" si="27"/>
        <v>0</v>
      </c>
      <c r="S168" s="166">
        <f t="shared" si="28"/>
        <v>0</v>
      </c>
    </row>
    <row r="169" spans="8:19" ht="12.75" customHeight="1" x14ac:dyDescent="0.2">
      <c r="H169" s="52">
        <f t="shared" si="22"/>
        <v>11.75</v>
      </c>
      <c r="I169" s="37">
        <f t="shared" si="29"/>
        <v>141</v>
      </c>
      <c r="J169" s="38">
        <f t="shared" si="20"/>
        <v>4261</v>
      </c>
      <c r="K169" s="53">
        <f t="shared" si="24"/>
        <v>4291</v>
      </c>
      <c r="L169" s="39">
        <f t="shared" si="23"/>
        <v>0</v>
      </c>
      <c r="M169" s="40">
        <f t="shared" si="21"/>
        <v>0</v>
      </c>
      <c r="N169" s="40">
        <f t="shared" si="25"/>
        <v>0</v>
      </c>
      <c r="O169" s="40">
        <f t="shared" si="26"/>
        <v>0</v>
      </c>
      <c r="P169" s="40">
        <f t="shared" si="27"/>
        <v>0</v>
      </c>
      <c r="S169" s="166">
        <f t="shared" si="28"/>
        <v>0</v>
      </c>
    </row>
    <row r="170" spans="8:19" ht="12.75" customHeight="1" x14ac:dyDescent="0.2">
      <c r="H170" s="52">
        <f t="shared" si="22"/>
        <v>11.833333333333334</v>
      </c>
      <c r="I170" s="37">
        <f t="shared" si="29"/>
        <v>142</v>
      </c>
      <c r="J170" s="38">
        <f t="shared" si="20"/>
        <v>4291</v>
      </c>
      <c r="K170" s="53">
        <f t="shared" si="24"/>
        <v>4322</v>
      </c>
      <c r="L170" s="39">
        <f t="shared" si="23"/>
        <v>0</v>
      </c>
      <c r="M170" s="40">
        <f t="shared" si="21"/>
        <v>0</v>
      </c>
      <c r="N170" s="40">
        <f t="shared" si="25"/>
        <v>0</v>
      </c>
      <c r="O170" s="40">
        <f t="shared" si="26"/>
        <v>0</v>
      </c>
      <c r="P170" s="40">
        <f t="shared" si="27"/>
        <v>0</v>
      </c>
      <c r="S170" s="166">
        <f t="shared" si="28"/>
        <v>0</v>
      </c>
    </row>
    <row r="171" spans="8:19" ht="12.75" customHeight="1" x14ac:dyDescent="0.2">
      <c r="H171" s="52">
        <f t="shared" si="22"/>
        <v>11.916666666666666</v>
      </c>
      <c r="I171" s="37">
        <f t="shared" si="29"/>
        <v>143</v>
      </c>
      <c r="J171" s="38">
        <f t="shared" si="20"/>
        <v>4322</v>
      </c>
      <c r="K171" s="53">
        <f t="shared" si="24"/>
        <v>4352</v>
      </c>
      <c r="L171" s="39">
        <f t="shared" si="23"/>
        <v>0</v>
      </c>
      <c r="M171" s="40">
        <f t="shared" si="21"/>
        <v>0</v>
      </c>
      <c r="N171" s="40">
        <f t="shared" si="25"/>
        <v>0</v>
      </c>
      <c r="O171" s="40">
        <f t="shared" si="26"/>
        <v>0</v>
      </c>
      <c r="P171" s="40">
        <f t="shared" si="27"/>
        <v>0</v>
      </c>
      <c r="S171" s="166">
        <f t="shared" si="28"/>
        <v>0</v>
      </c>
    </row>
    <row r="172" spans="8:19" ht="12.75" customHeight="1" x14ac:dyDescent="0.2">
      <c r="H172" s="52">
        <f t="shared" si="22"/>
        <v>12</v>
      </c>
      <c r="I172" s="37">
        <f t="shared" si="29"/>
        <v>144</v>
      </c>
      <c r="J172" s="38">
        <f t="shared" si="20"/>
        <v>4352</v>
      </c>
      <c r="K172" s="53">
        <f t="shared" si="24"/>
        <v>4383</v>
      </c>
      <c r="L172" s="39">
        <f t="shared" si="23"/>
        <v>0</v>
      </c>
      <c r="M172" s="40">
        <f t="shared" si="21"/>
        <v>0</v>
      </c>
      <c r="N172" s="40">
        <f t="shared" si="25"/>
        <v>0</v>
      </c>
      <c r="O172" s="40">
        <f t="shared" si="26"/>
        <v>0</v>
      </c>
      <c r="P172" s="40">
        <f t="shared" si="27"/>
        <v>0</v>
      </c>
      <c r="S172" s="166">
        <f t="shared" si="28"/>
        <v>0</v>
      </c>
    </row>
    <row r="173" spans="8:19" ht="12.75" customHeight="1" x14ac:dyDescent="0.2">
      <c r="H173" s="52">
        <f t="shared" si="22"/>
        <v>12.083333333333334</v>
      </c>
      <c r="I173" s="37">
        <f t="shared" si="29"/>
        <v>145</v>
      </c>
      <c r="J173" s="38">
        <f t="shared" si="20"/>
        <v>4383</v>
      </c>
      <c r="K173" s="53">
        <f t="shared" si="24"/>
        <v>4414</v>
      </c>
      <c r="L173" s="39">
        <f t="shared" si="23"/>
        <v>0</v>
      </c>
      <c r="M173" s="40">
        <f t="shared" si="21"/>
        <v>0</v>
      </c>
      <c r="N173" s="40">
        <f t="shared" si="25"/>
        <v>0</v>
      </c>
      <c r="O173" s="40">
        <f t="shared" si="26"/>
        <v>0</v>
      </c>
      <c r="P173" s="40">
        <f t="shared" si="27"/>
        <v>0</v>
      </c>
      <c r="S173" s="166">
        <f t="shared" si="28"/>
        <v>0</v>
      </c>
    </row>
    <row r="174" spans="8:19" ht="12.75" customHeight="1" x14ac:dyDescent="0.2">
      <c r="H174" s="52">
        <f t="shared" si="22"/>
        <v>12.166666666666666</v>
      </c>
      <c r="I174" s="37">
        <f t="shared" si="29"/>
        <v>146</v>
      </c>
      <c r="J174" s="38">
        <f t="shared" si="20"/>
        <v>4414</v>
      </c>
      <c r="K174" s="53">
        <f t="shared" si="24"/>
        <v>4443</v>
      </c>
      <c r="L174" s="39">
        <f t="shared" si="23"/>
        <v>0</v>
      </c>
      <c r="M174" s="40">
        <f t="shared" si="21"/>
        <v>0</v>
      </c>
      <c r="N174" s="40">
        <f t="shared" si="25"/>
        <v>0</v>
      </c>
      <c r="O174" s="40">
        <f t="shared" si="26"/>
        <v>0</v>
      </c>
      <c r="P174" s="40">
        <f t="shared" si="27"/>
        <v>0</v>
      </c>
      <c r="S174" s="166">
        <f t="shared" si="28"/>
        <v>0</v>
      </c>
    </row>
    <row r="175" spans="8:19" ht="12.75" customHeight="1" x14ac:dyDescent="0.2">
      <c r="H175" s="52">
        <f t="shared" si="22"/>
        <v>12.25</v>
      </c>
      <c r="I175" s="37">
        <f t="shared" si="29"/>
        <v>147</v>
      </c>
      <c r="J175" s="38">
        <f t="shared" si="20"/>
        <v>4443</v>
      </c>
      <c r="K175" s="53">
        <f t="shared" si="24"/>
        <v>4474</v>
      </c>
      <c r="L175" s="39">
        <f t="shared" si="23"/>
        <v>0</v>
      </c>
      <c r="M175" s="40">
        <f t="shared" si="21"/>
        <v>0</v>
      </c>
      <c r="N175" s="40">
        <f t="shared" si="25"/>
        <v>0</v>
      </c>
      <c r="O175" s="40">
        <f t="shared" si="26"/>
        <v>0</v>
      </c>
      <c r="P175" s="40">
        <f t="shared" si="27"/>
        <v>0</v>
      </c>
      <c r="S175" s="166">
        <f t="shared" si="28"/>
        <v>0</v>
      </c>
    </row>
    <row r="176" spans="8:19" ht="12.75" customHeight="1" x14ac:dyDescent="0.2">
      <c r="H176" s="52">
        <f t="shared" si="22"/>
        <v>12.333333333333334</v>
      </c>
      <c r="I176" s="37">
        <f t="shared" si="29"/>
        <v>148</v>
      </c>
      <c r="J176" s="38">
        <f t="shared" si="20"/>
        <v>4474</v>
      </c>
      <c r="K176" s="53">
        <f t="shared" si="24"/>
        <v>4504</v>
      </c>
      <c r="L176" s="39">
        <f t="shared" si="23"/>
        <v>0</v>
      </c>
      <c r="M176" s="40">
        <f t="shared" si="21"/>
        <v>0</v>
      </c>
      <c r="N176" s="40">
        <f t="shared" si="25"/>
        <v>0</v>
      </c>
      <c r="O176" s="40">
        <f t="shared" si="26"/>
        <v>0</v>
      </c>
      <c r="P176" s="40">
        <f t="shared" si="27"/>
        <v>0</v>
      </c>
      <c r="S176" s="166">
        <f t="shared" si="28"/>
        <v>0</v>
      </c>
    </row>
    <row r="177" spans="8:19" ht="12.75" customHeight="1" x14ac:dyDescent="0.2">
      <c r="H177" s="52">
        <f t="shared" si="22"/>
        <v>12.416666666666666</v>
      </c>
      <c r="I177" s="37">
        <f t="shared" si="29"/>
        <v>149</v>
      </c>
      <c r="J177" s="38">
        <f t="shared" si="20"/>
        <v>4504</v>
      </c>
      <c r="K177" s="53">
        <f t="shared" si="24"/>
        <v>4535</v>
      </c>
      <c r="L177" s="39">
        <f t="shared" si="23"/>
        <v>0</v>
      </c>
      <c r="M177" s="40">
        <f t="shared" si="21"/>
        <v>0</v>
      </c>
      <c r="N177" s="40">
        <f t="shared" si="25"/>
        <v>0</v>
      </c>
      <c r="O177" s="40">
        <f t="shared" si="26"/>
        <v>0</v>
      </c>
      <c r="P177" s="40">
        <f t="shared" si="27"/>
        <v>0</v>
      </c>
      <c r="S177" s="166">
        <f t="shared" si="28"/>
        <v>0</v>
      </c>
    </row>
    <row r="178" spans="8:19" ht="12.75" customHeight="1" x14ac:dyDescent="0.2">
      <c r="H178" s="52">
        <f t="shared" si="22"/>
        <v>12.5</v>
      </c>
      <c r="I178" s="37">
        <f t="shared" si="29"/>
        <v>150</v>
      </c>
      <c r="J178" s="38">
        <f t="shared" si="20"/>
        <v>4535</v>
      </c>
      <c r="K178" s="53">
        <f t="shared" si="24"/>
        <v>4565</v>
      </c>
      <c r="L178" s="39">
        <f t="shared" si="23"/>
        <v>0</v>
      </c>
      <c r="M178" s="40">
        <f t="shared" si="21"/>
        <v>0</v>
      </c>
      <c r="N178" s="40">
        <f t="shared" si="25"/>
        <v>0</v>
      </c>
      <c r="O178" s="40">
        <f t="shared" si="26"/>
        <v>0</v>
      </c>
      <c r="P178" s="40">
        <f t="shared" si="27"/>
        <v>0</v>
      </c>
      <c r="S178" s="166">
        <f t="shared" si="28"/>
        <v>0</v>
      </c>
    </row>
    <row r="179" spans="8:19" ht="12.75" customHeight="1" x14ac:dyDescent="0.2">
      <c r="H179" s="52">
        <f t="shared" si="22"/>
        <v>12.583333333333334</v>
      </c>
      <c r="I179" s="37">
        <f t="shared" si="29"/>
        <v>151</v>
      </c>
      <c r="J179" s="38">
        <f t="shared" si="20"/>
        <v>4565</v>
      </c>
      <c r="K179" s="53">
        <f t="shared" si="24"/>
        <v>4596</v>
      </c>
      <c r="L179" s="39">
        <f t="shared" si="23"/>
        <v>0</v>
      </c>
      <c r="M179" s="40">
        <f t="shared" si="21"/>
        <v>0</v>
      </c>
      <c r="N179" s="40">
        <f t="shared" si="25"/>
        <v>0</v>
      </c>
      <c r="O179" s="40">
        <f t="shared" si="26"/>
        <v>0</v>
      </c>
      <c r="P179" s="40">
        <f t="shared" si="27"/>
        <v>0</v>
      </c>
      <c r="S179" s="166">
        <f t="shared" si="28"/>
        <v>0</v>
      </c>
    </row>
    <row r="180" spans="8:19" ht="12.75" customHeight="1" x14ac:dyDescent="0.2">
      <c r="H180" s="52">
        <f t="shared" si="22"/>
        <v>12.666666666666666</v>
      </c>
      <c r="I180" s="37">
        <f t="shared" si="29"/>
        <v>152</v>
      </c>
      <c r="J180" s="38">
        <f t="shared" si="20"/>
        <v>4596</v>
      </c>
      <c r="K180" s="53">
        <f t="shared" si="24"/>
        <v>4627</v>
      </c>
      <c r="L180" s="39">
        <f t="shared" si="23"/>
        <v>0</v>
      </c>
      <c r="M180" s="40">
        <f t="shared" si="21"/>
        <v>0</v>
      </c>
      <c r="N180" s="40">
        <f t="shared" si="25"/>
        <v>0</v>
      </c>
      <c r="O180" s="40">
        <f t="shared" si="26"/>
        <v>0</v>
      </c>
      <c r="P180" s="40">
        <f t="shared" si="27"/>
        <v>0</v>
      </c>
      <c r="S180" s="166">
        <f t="shared" si="28"/>
        <v>0</v>
      </c>
    </row>
    <row r="181" spans="8:19" ht="12.75" customHeight="1" x14ac:dyDescent="0.2">
      <c r="H181" s="52">
        <f t="shared" si="22"/>
        <v>12.75</v>
      </c>
      <c r="I181" s="37">
        <f t="shared" si="29"/>
        <v>153</v>
      </c>
      <c r="J181" s="38">
        <f t="shared" si="20"/>
        <v>4627</v>
      </c>
      <c r="K181" s="53">
        <f t="shared" si="24"/>
        <v>4657</v>
      </c>
      <c r="L181" s="39">
        <f t="shared" si="23"/>
        <v>0</v>
      </c>
      <c r="M181" s="40">
        <f t="shared" si="21"/>
        <v>0</v>
      </c>
      <c r="N181" s="40">
        <f t="shared" si="25"/>
        <v>0</v>
      </c>
      <c r="O181" s="40">
        <f t="shared" si="26"/>
        <v>0</v>
      </c>
      <c r="P181" s="40">
        <f t="shared" si="27"/>
        <v>0</v>
      </c>
      <c r="S181" s="166">
        <f t="shared" si="28"/>
        <v>0</v>
      </c>
    </row>
    <row r="182" spans="8:19" ht="12.75" customHeight="1" x14ac:dyDescent="0.2">
      <c r="H182" s="52">
        <f t="shared" si="22"/>
        <v>12.833333333333334</v>
      </c>
      <c r="I182" s="37">
        <f t="shared" si="29"/>
        <v>154</v>
      </c>
      <c r="J182" s="38">
        <f t="shared" si="20"/>
        <v>4657</v>
      </c>
      <c r="K182" s="53">
        <f t="shared" si="24"/>
        <v>4688</v>
      </c>
      <c r="L182" s="39">
        <f t="shared" si="23"/>
        <v>0</v>
      </c>
      <c r="M182" s="40">
        <f t="shared" si="21"/>
        <v>0</v>
      </c>
      <c r="N182" s="40">
        <f t="shared" si="25"/>
        <v>0</v>
      </c>
      <c r="O182" s="40">
        <f t="shared" si="26"/>
        <v>0</v>
      </c>
      <c r="P182" s="40">
        <f t="shared" si="27"/>
        <v>0</v>
      </c>
      <c r="S182" s="166">
        <f t="shared" si="28"/>
        <v>0</v>
      </c>
    </row>
    <row r="183" spans="8:19" ht="12.75" customHeight="1" x14ac:dyDescent="0.2">
      <c r="H183" s="52">
        <f t="shared" si="22"/>
        <v>12.916666666666666</v>
      </c>
      <c r="I183" s="37">
        <f t="shared" si="29"/>
        <v>155</v>
      </c>
      <c r="J183" s="38">
        <f t="shared" si="20"/>
        <v>4688</v>
      </c>
      <c r="K183" s="53">
        <f t="shared" si="24"/>
        <v>4718</v>
      </c>
      <c r="L183" s="39">
        <f t="shared" si="23"/>
        <v>0</v>
      </c>
      <c r="M183" s="40">
        <f t="shared" si="21"/>
        <v>0</v>
      </c>
      <c r="N183" s="40">
        <f t="shared" si="25"/>
        <v>0</v>
      </c>
      <c r="O183" s="40">
        <f t="shared" si="26"/>
        <v>0</v>
      </c>
      <c r="P183" s="40">
        <f t="shared" si="27"/>
        <v>0</v>
      </c>
      <c r="S183" s="166">
        <f t="shared" si="28"/>
        <v>0</v>
      </c>
    </row>
    <row r="184" spans="8:19" ht="12.75" customHeight="1" x14ac:dyDescent="0.2">
      <c r="H184" s="52">
        <f t="shared" si="22"/>
        <v>13</v>
      </c>
      <c r="I184" s="37">
        <f t="shared" si="29"/>
        <v>156</v>
      </c>
      <c r="J184" s="38">
        <f t="shared" si="20"/>
        <v>4718</v>
      </c>
      <c r="K184" s="53">
        <f t="shared" si="24"/>
        <v>4749</v>
      </c>
      <c r="L184" s="39">
        <f t="shared" si="23"/>
        <v>0</v>
      </c>
      <c r="M184" s="40">
        <f t="shared" si="21"/>
        <v>0</v>
      </c>
      <c r="N184" s="40">
        <f t="shared" si="25"/>
        <v>0</v>
      </c>
      <c r="O184" s="40">
        <f t="shared" si="26"/>
        <v>0</v>
      </c>
      <c r="P184" s="40">
        <f t="shared" si="27"/>
        <v>0</v>
      </c>
      <c r="S184" s="166">
        <f t="shared" si="28"/>
        <v>0</v>
      </c>
    </row>
    <row r="185" spans="8:19" ht="12.75" customHeight="1" x14ac:dyDescent="0.2">
      <c r="H185" s="52">
        <f t="shared" si="22"/>
        <v>13.083333333333334</v>
      </c>
      <c r="I185" s="37">
        <f t="shared" si="29"/>
        <v>157</v>
      </c>
      <c r="J185" s="38">
        <f t="shared" si="20"/>
        <v>4749</v>
      </c>
      <c r="K185" s="53">
        <f t="shared" si="24"/>
        <v>4780</v>
      </c>
      <c r="L185" s="39">
        <f t="shared" si="23"/>
        <v>0</v>
      </c>
      <c r="M185" s="40">
        <f t="shared" si="21"/>
        <v>0</v>
      </c>
      <c r="N185" s="40">
        <f t="shared" si="25"/>
        <v>0</v>
      </c>
      <c r="O185" s="40">
        <f t="shared" si="26"/>
        <v>0</v>
      </c>
      <c r="P185" s="40">
        <f t="shared" si="27"/>
        <v>0</v>
      </c>
      <c r="S185" s="166">
        <f t="shared" si="28"/>
        <v>0</v>
      </c>
    </row>
    <row r="186" spans="8:19" ht="12.75" customHeight="1" x14ac:dyDescent="0.2">
      <c r="H186" s="52">
        <f t="shared" si="22"/>
        <v>13.166666666666666</v>
      </c>
      <c r="I186" s="37">
        <f t="shared" si="29"/>
        <v>158</v>
      </c>
      <c r="J186" s="38">
        <f t="shared" si="20"/>
        <v>4780</v>
      </c>
      <c r="K186" s="53">
        <f t="shared" si="24"/>
        <v>4808</v>
      </c>
      <c r="L186" s="39">
        <f t="shared" si="23"/>
        <v>0</v>
      </c>
      <c r="M186" s="40">
        <f t="shared" si="21"/>
        <v>0</v>
      </c>
      <c r="N186" s="40">
        <f t="shared" si="25"/>
        <v>0</v>
      </c>
      <c r="O186" s="40">
        <f t="shared" si="26"/>
        <v>0</v>
      </c>
      <c r="P186" s="40">
        <f t="shared" si="27"/>
        <v>0</v>
      </c>
      <c r="S186" s="166">
        <f t="shared" si="28"/>
        <v>0</v>
      </c>
    </row>
    <row r="187" spans="8:19" ht="12.75" customHeight="1" x14ac:dyDescent="0.2">
      <c r="H187" s="52">
        <f t="shared" si="22"/>
        <v>13.25</v>
      </c>
      <c r="I187" s="37">
        <f t="shared" si="29"/>
        <v>159</v>
      </c>
      <c r="J187" s="38">
        <f t="shared" si="20"/>
        <v>4808</v>
      </c>
      <c r="K187" s="53">
        <f t="shared" si="24"/>
        <v>4839</v>
      </c>
      <c r="L187" s="39">
        <f t="shared" si="23"/>
        <v>0</v>
      </c>
      <c r="M187" s="40">
        <f t="shared" si="21"/>
        <v>0</v>
      </c>
      <c r="N187" s="40">
        <f t="shared" si="25"/>
        <v>0</v>
      </c>
      <c r="O187" s="40">
        <f t="shared" si="26"/>
        <v>0</v>
      </c>
      <c r="P187" s="40">
        <f t="shared" si="27"/>
        <v>0</v>
      </c>
      <c r="S187" s="166">
        <f t="shared" si="28"/>
        <v>0</v>
      </c>
    </row>
    <row r="188" spans="8:19" ht="12.75" customHeight="1" x14ac:dyDescent="0.2">
      <c r="H188" s="52">
        <f t="shared" si="22"/>
        <v>13.333333333333334</v>
      </c>
      <c r="I188" s="37">
        <f t="shared" si="29"/>
        <v>160</v>
      </c>
      <c r="J188" s="38">
        <f t="shared" si="20"/>
        <v>4839</v>
      </c>
      <c r="K188" s="53">
        <f t="shared" si="24"/>
        <v>4869</v>
      </c>
      <c r="L188" s="39">
        <f t="shared" si="23"/>
        <v>0</v>
      </c>
      <c r="M188" s="40">
        <f t="shared" si="21"/>
        <v>0</v>
      </c>
      <c r="N188" s="40">
        <f t="shared" si="25"/>
        <v>0</v>
      </c>
      <c r="O188" s="40">
        <f t="shared" si="26"/>
        <v>0</v>
      </c>
      <c r="P188" s="40">
        <f t="shared" si="27"/>
        <v>0</v>
      </c>
      <c r="S188" s="166">
        <f t="shared" si="28"/>
        <v>0</v>
      </c>
    </row>
    <row r="189" spans="8:19" ht="12.75" customHeight="1" x14ac:dyDescent="0.2">
      <c r="H189" s="52">
        <f t="shared" si="22"/>
        <v>13.416666666666666</v>
      </c>
      <c r="I189" s="37">
        <f t="shared" si="29"/>
        <v>161</v>
      </c>
      <c r="J189" s="38">
        <f t="shared" si="20"/>
        <v>4869</v>
      </c>
      <c r="K189" s="53">
        <f t="shared" si="24"/>
        <v>4900</v>
      </c>
      <c r="L189" s="39">
        <f t="shared" si="23"/>
        <v>0</v>
      </c>
      <c r="M189" s="40">
        <f t="shared" si="21"/>
        <v>0</v>
      </c>
      <c r="N189" s="40">
        <f t="shared" si="25"/>
        <v>0</v>
      </c>
      <c r="O189" s="40">
        <f t="shared" si="26"/>
        <v>0</v>
      </c>
      <c r="P189" s="40">
        <f t="shared" si="27"/>
        <v>0</v>
      </c>
      <c r="S189" s="166">
        <f t="shared" si="28"/>
        <v>0</v>
      </c>
    </row>
    <row r="190" spans="8:19" ht="12.75" customHeight="1" x14ac:dyDescent="0.2">
      <c r="H190" s="52">
        <f t="shared" si="22"/>
        <v>13.5</v>
      </c>
      <c r="I190" s="37">
        <f t="shared" si="29"/>
        <v>162</v>
      </c>
      <c r="J190" s="38">
        <f t="shared" si="20"/>
        <v>4900</v>
      </c>
      <c r="K190" s="53">
        <f t="shared" si="24"/>
        <v>4930</v>
      </c>
      <c r="L190" s="39">
        <f t="shared" si="23"/>
        <v>0</v>
      </c>
      <c r="M190" s="40">
        <f t="shared" si="21"/>
        <v>0</v>
      </c>
      <c r="N190" s="40">
        <f t="shared" si="25"/>
        <v>0</v>
      </c>
      <c r="O190" s="40">
        <f t="shared" si="26"/>
        <v>0</v>
      </c>
      <c r="P190" s="40">
        <f t="shared" si="27"/>
        <v>0</v>
      </c>
      <c r="S190" s="166">
        <f t="shared" si="28"/>
        <v>0</v>
      </c>
    </row>
    <row r="191" spans="8:19" ht="12.75" customHeight="1" x14ac:dyDescent="0.2">
      <c r="H191" s="52">
        <f t="shared" si="22"/>
        <v>13.583333333333334</v>
      </c>
      <c r="I191" s="37">
        <f t="shared" si="29"/>
        <v>163</v>
      </c>
      <c r="J191" s="38">
        <f t="shared" si="20"/>
        <v>4930</v>
      </c>
      <c r="K191" s="53">
        <f t="shared" si="24"/>
        <v>4961</v>
      </c>
      <c r="L191" s="39">
        <f t="shared" si="23"/>
        <v>0</v>
      </c>
      <c r="M191" s="40">
        <f t="shared" si="21"/>
        <v>0</v>
      </c>
      <c r="N191" s="40">
        <f t="shared" si="25"/>
        <v>0</v>
      </c>
      <c r="O191" s="40">
        <f t="shared" si="26"/>
        <v>0</v>
      </c>
      <c r="P191" s="40">
        <f t="shared" si="27"/>
        <v>0</v>
      </c>
      <c r="S191" s="166">
        <f t="shared" si="28"/>
        <v>0</v>
      </c>
    </row>
    <row r="192" spans="8:19" ht="12.75" customHeight="1" x14ac:dyDescent="0.2">
      <c r="H192" s="52">
        <f t="shared" si="22"/>
        <v>13.666666666666666</v>
      </c>
      <c r="I192" s="37">
        <f t="shared" si="29"/>
        <v>164</v>
      </c>
      <c r="J192" s="38">
        <f t="shared" si="20"/>
        <v>4961</v>
      </c>
      <c r="K192" s="53">
        <f t="shared" si="24"/>
        <v>4992</v>
      </c>
      <c r="L192" s="39">
        <f t="shared" si="23"/>
        <v>0</v>
      </c>
      <c r="M192" s="40">
        <f t="shared" si="21"/>
        <v>0</v>
      </c>
      <c r="N192" s="40">
        <f t="shared" si="25"/>
        <v>0</v>
      </c>
      <c r="O192" s="40">
        <f t="shared" si="26"/>
        <v>0</v>
      </c>
      <c r="P192" s="40">
        <f t="shared" si="27"/>
        <v>0</v>
      </c>
      <c r="S192" s="166">
        <f t="shared" si="28"/>
        <v>0</v>
      </c>
    </row>
    <row r="193" spans="8:19" ht="12.75" customHeight="1" x14ac:dyDescent="0.2">
      <c r="H193" s="52">
        <f t="shared" si="22"/>
        <v>13.75</v>
      </c>
      <c r="I193" s="37">
        <f t="shared" si="29"/>
        <v>165</v>
      </c>
      <c r="J193" s="38">
        <f t="shared" si="20"/>
        <v>4992</v>
      </c>
      <c r="K193" s="53">
        <f t="shared" si="24"/>
        <v>5022</v>
      </c>
      <c r="L193" s="39">
        <f t="shared" si="23"/>
        <v>0</v>
      </c>
      <c r="M193" s="40">
        <f t="shared" si="21"/>
        <v>0</v>
      </c>
      <c r="N193" s="40">
        <f t="shared" si="25"/>
        <v>0</v>
      </c>
      <c r="O193" s="40">
        <f t="shared" si="26"/>
        <v>0</v>
      </c>
      <c r="P193" s="40">
        <f t="shared" si="27"/>
        <v>0</v>
      </c>
      <c r="S193" s="166">
        <f t="shared" si="28"/>
        <v>0</v>
      </c>
    </row>
    <row r="194" spans="8:19" ht="12.75" customHeight="1" x14ac:dyDescent="0.2">
      <c r="H194" s="52">
        <f t="shared" si="22"/>
        <v>13.833333333333334</v>
      </c>
      <c r="I194" s="37">
        <f t="shared" si="29"/>
        <v>166</v>
      </c>
      <c r="J194" s="38">
        <f t="shared" si="20"/>
        <v>5022</v>
      </c>
      <c r="K194" s="53">
        <f t="shared" si="24"/>
        <v>5053</v>
      </c>
      <c r="L194" s="39">
        <f t="shared" si="23"/>
        <v>0</v>
      </c>
      <c r="M194" s="40">
        <f t="shared" si="21"/>
        <v>0</v>
      </c>
      <c r="N194" s="40">
        <f t="shared" si="25"/>
        <v>0</v>
      </c>
      <c r="O194" s="40">
        <f t="shared" si="26"/>
        <v>0</v>
      </c>
      <c r="P194" s="40">
        <f t="shared" si="27"/>
        <v>0</v>
      </c>
      <c r="S194" s="166">
        <f t="shared" si="28"/>
        <v>0</v>
      </c>
    </row>
    <row r="195" spans="8:19" ht="12.75" customHeight="1" x14ac:dyDescent="0.2">
      <c r="H195" s="52">
        <f t="shared" si="22"/>
        <v>13.916666666666666</v>
      </c>
      <c r="I195" s="37">
        <f t="shared" si="29"/>
        <v>167</v>
      </c>
      <c r="J195" s="38">
        <f t="shared" si="20"/>
        <v>5053</v>
      </c>
      <c r="K195" s="53">
        <f t="shared" si="24"/>
        <v>5083</v>
      </c>
      <c r="L195" s="39">
        <f t="shared" si="23"/>
        <v>0</v>
      </c>
      <c r="M195" s="40">
        <f t="shared" si="21"/>
        <v>0</v>
      </c>
      <c r="N195" s="40">
        <f t="shared" si="25"/>
        <v>0</v>
      </c>
      <c r="O195" s="40">
        <f t="shared" si="26"/>
        <v>0</v>
      </c>
      <c r="P195" s="40">
        <f t="shared" si="27"/>
        <v>0</v>
      </c>
      <c r="S195" s="166">
        <f t="shared" si="28"/>
        <v>0</v>
      </c>
    </row>
    <row r="196" spans="8:19" ht="12.75" customHeight="1" x14ac:dyDescent="0.2">
      <c r="H196" s="52">
        <f t="shared" si="22"/>
        <v>14</v>
      </c>
      <c r="I196" s="37">
        <f t="shared" si="29"/>
        <v>168</v>
      </c>
      <c r="J196" s="38">
        <f t="shared" si="20"/>
        <v>5083</v>
      </c>
      <c r="K196" s="53">
        <f t="shared" si="24"/>
        <v>5114</v>
      </c>
      <c r="L196" s="39">
        <f t="shared" si="23"/>
        <v>0</v>
      </c>
      <c r="M196" s="40">
        <f t="shared" si="21"/>
        <v>0</v>
      </c>
      <c r="N196" s="40">
        <f t="shared" si="25"/>
        <v>0</v>
      </c>
      <c r="O196" s="40">
        <f t="shared" si="26"/>
        <v>0</v>
      </c>
      <c r="P196" s="40">
        <f t="shared" si="27"/>
        <v>0</v>
      </c>
      <c r="S196" s="166">
        <f t="shared" si="28"/>
        <v>0</v>
      </c>
    </row>
    <row r="197" spans="8:19" ht="12.75" customHeight="1" x14ac:dyDescent="0.2">
      <c r="H197" s="52">
        <f t="shared" si="22"/>
        <v>14.083333333333334</v>
      </c>
      <c r="I197" s="37">
        <f t="shared" si="29"/>
        <v>169</v>
      </c>
      <c r="J197" s="38">
        <f t="shared" si="20"/>
        <v>5114</v>
      </c>
      <c r="K197" s="53">
        <f t="shared" si="24"/>
        <v>5145</v>
      </c>
      <c r="L197" s="39">
        <f t="shared" si="23"/>
        <v>0</v>
      </c>
      <c r="M197" s="40">
        <f t="shared" si="21"/>
        <v>0</v>
      </c>
      <c r="N197" s="40">
        <f t="shared" si="25"/>
        <v>0</v>
      </c>
      <c r="O197" s="40">
        <f t="shared" si="26"/>
        <v>0</v>
      </c>
      <c r="P197" s="40">
        <f t="shared" si="27"/>
        <v>0</v>
      </c>
      <c r="S197" s="166">
        <f t="shared" si="28"/>
        <v>0</v>
      </c>
    </row>
    <row r="198" spans="8:19" ht="12.75" customHeight="1" x14ac:dyDescent="0.2">
      <c r="H198" s="52">
        <f t="shared" si="22"/>
        <v>14.166666666666666</v>
      </c>
      <c r="I198" s="37">
        <f t="shared" si="29"/>
        <v>170</v>
      </c>
      <c r="J198" s="38">
        <f t="shared" si="20"/>
        <v>5145</v>
      </c>
      <c r="K198" s="53">
        <f t="shared" si="24"/>
        <v>5173</v>
      </c>
      <c r="L198" s="39">
        <f t="shared" si="23"/>
        <v>0</v>
      </c>
      <c r="M198" s="40">
        <f t="shared" si="21"/>
        <v>0</v>
      </c>
      <c r="N198" s="40">
        <f t="shared" si="25"/>
        <v>0</v>
      </c>
      <c r="O198" s="40">
        <f t="shared" si="26"/>
        <v>0</v>
      </c>
      <c r="P198" s="40">
        <f t="shared" si="27"/>
        <v>0</v>
      </c>
      <c r="S198" s="166">
        <f t="shared" si="28"/>
        <v>0</v>
      </c>
    </row>
    <row r="199" spans="8:19" ht="12.75" customHeight="1" x14ac:dyDescent="0.2">
      <c r="H199" s="52">
        <f t="shared" si="22"/>
        <v>14.25</v>
      </c>
      <c r="I199" s="37">
        <f t="shared" si="29"/>
        <v>171</v>
      </c>
      <c r="J199" s="38">
        <f t="shared" si="20"/>
        <v>5173</v>
      </c>
      <c r="K199" s="53">
        <f t="shared" si="24"/>
        <v>5204</v>
      </c>
      <c r="L199" s="39">
        <f t="shared" si="23"/>
        <v>0</v>
      </c>
      <c r="M199" s="40">
        <f t="shared" si="21"/>
        <v>0</v>
      </c>
      <c r="N199" s="40">
        <f t="shared" si="25"/>
        <v>0</v>
      </c>
      <c r="O199" s="40">
        <f t="shared" si="26"/>
        <v>0</v>
      </c>
      <c r="P199" s="40">
        <f t="shared" si="27"/>
        <v>0</v>
      </c>
      <c r="S199" s="166">
        <f t="shared" si="28"/>
        <v>0</v>
      </c>
    </row>
    <row r="200" spans="8:19" ht="12.75" customHeight="1" x14ac:dyDescent="0.2">
      <c r="H200" s="52">
        <f t="shared" si="22"/>
        <v>14.333333333333334</v>
      </c>
      <c r="I200" s="37">
        <f t="shared" si="29"/>
        <v>172</v>
      </c>
      <c r="J200" s="38">
        <f t="shared" si="20"/>
        <v>5204</v>
      </c>
      <c r="K200" s="53">
        <f t="shared" si="24"/>
        <v>5234</v>
      </c>
      <c r="L200" s="39">
        <f t="shared" si="23"/>
        <v>0</v>
      </c>
      <c r="M200" s="40">
        <f t="shared" si="21"/>
        <v>0</v>
      </c>
      <c r="N200" s="40">
        <f t="shared" si="25"/>
        <v>0</v>
      </c>
      <c r="O200" s="40">
        <f t="shared" si="26"/>
        <v>0</v>
      </c>
      <c r="P200" s="40">
        <f t="shared" si="27"/>
        <v>0</v>
      </c>
      <c r="S200" s="166">
        <f t="shared" si="28"/>
        <v>0</v>
      </c>
    </row>
    <row r="201" spans="8:19" ht="12.75" customHeight="1" x14ac:dyDescent="0.2">
      <c r="H201" s="52">
        <f t="shared" si="22"/>
        <v>14.416666666666666</v>
      </c>
      <c r="I201" s="37">
        <f t="shared" si="29"/>
        <v>173</v>
      </c>
      <c r="J201" s="38">
        <f t="shared" si="20"/>
        <v>5234</v>
      </c>
      <c r="K201" s="53">
        <f t="shared" si="24"/>
        <v>5265</v>
      </c>
      <c r="L201" s="39">
        <f t="shared" si="23"/>
        <v>0</v>
      </c>
      <c r="M201" s="40">
        <f t="shared" si="21"/>
        <v>0</v>
      </c>
      <c r="N201" s="40">
        <f t="shared" si="25"/>
        <v>0</v>
      </c>
      <c r="O201" s="40">
        <f t="shared" si="26"/>
        <v>0</v>
      </c>
      <c r="P201" s="40">
        <f t="shared" si="27"/>
        <v>0</v>
      </c>
      <c r="S201" s="166">
        <f t="shared" si="28"/>
        <v>0</v>
      </c>
    </row>
    <row r="202" spans="8:19" ht="12.75" customHeight="1" x14ac:dyDescent="0.2">
      <c r="H202" s="52">
        <f t="shared" si="22"/>
        <v>14.5</v>
      </c>
      <c r="I202" s="37">
        <f t="shared" si="29"/>
        <v>174</v>
      </c>
      <c r="J202" s="38">
        <f t="shared" si="20"/>
        <v>5265</v>
      </c>
      <c r="K202" s="53">
        <f t="shared" si="24"/>
        <v>5295</v>
      </c>
      <c r="L202" s="39">
        <f t="shared" si="23"/>
        <v>0</v>
      </c>
      <c r="M202" s="40">
        <f t="shared" si="21"/>
        <v>0</v>
      </c>
      <c r="N202" s="40">
        <f t="shared" si="25"/>
        <v>0</v>
      </c>
      <c r="O202" s="40">
        <f t="shared" si="26"/>
        <v>0</v>
      </c>
      <c r="P202" s="40">
        <f t="shared" si="27"/>
        <v>0</v>
      </c>
      <c r="S202" s="166">
        <f t="shared" si="28"/>
        <v>0</v>
      </c>
    </row>
    <row r="203" spans="8:19" ht="12.75" customHeight="1" x14ac:dyDescent="0.2">
      <c r="H203" s="52">
        <f t="shared" si="22"/>
        <v>14.583333333333334</v>
      </c>
      <c r="I203" s="37">
        <f t="shared" si="29"/>
        <v>175</v>
      </c>
      <c r="J203" s="38">
        <f t="shared" si="20"/>
        <v>5295</v>
      </c>
      <c r="K203" s="53">
        <f t="shared" si="24"/>
        <v>5326</v>
      </c>
      <c r="L203" s="39">
        <f t="shared" si="23"/>
        <v>0</v>
      </c>
      <c r="M203" s="40">
        <f t="shared" si="21"/>
        <v>0</v>
      </c>
      <c r="N203" s="40">
        <f t="shared" si="25"/>
        <v>0</v>
      </c>
      <c r="O203" s="40">
        <f t="shared" si="26"/>
        <v>0</v>
      </c>
      <c r="P203" s="40">
        <f t="shared" si="27"/>
        <v>0</v>
      </c>
      <c r="S203" s="166">
        <f t="shared" si="28"/>
        <v>0</v>
      </c>
    </row>
    <row r="204" spans="8:19" ht="12.75" customHeight="1" x14ac:dyDescent="0.2">
      <c r="H204" s="52">
        <f t="shared" si="22"/>
        <v>14.666666666666666</v>
      </c>
      <c r="I204" s="37">
        <f t="shared" si="29"/>
        <v>176</v>
      </c>
      <c r="J204" s="38">
        <f t="shared" si="20"/>
        <v>5326</v>
      </c>
      <c r="K204" s="53">
        <f t="shared" si="24"/>
        <v>5357</v>
      </c>
      <c r="L204" s="39">
        <f t="shared" si="23"/>
        <v>0</v>
      </c>
      <c r="M204" s="40">
        <f t="shared" si="21"/>
        <v>0</v>
      </c>
      <c r="N204" s="40">
        <f t="shared" si="25"/>
        <v>0</v>
      </c>
      <c r="O204" s="40">
        <f t="shared" si="26"/>
        <v>0</v>
      </c>
      <c r="P204" s="40">
        <f t="shared" si="27"/>
        <v>0</v>
      </c>
      <c r="S204" s="166">
        <f t="shared" si="28"/>
        <v>0</v>
      </c>
    </row>
    <row r="205" spans="8:19" ht="12.75" customHeight="1" x14ac:dyDescent="0.2">
      <c r="H205" s="52">
        <f t="shared" si="22"/>
        <v>14.75</v>
      </c>
      <c r="I205" s="37">
        <f t="shared" si="29"/>
        <v>177</v>
      </c>
      <c r="J205" s="38">
        <f t="shared" si="20"/>
        <v>5357</v>
      </c>
      <c r="K205" s="53">
        <f t="shared" si="24"/>
        <v>5387</v>
      </c>
      <c r="L205" s="39">
        <f t="shared" si="23"/>
        <v>0</v>
      </c>
      <c r="M205" s="40">
        <f t="shared" si="21"/>
        <v>0</v>
      </c>
      <c r="N205" s="40">
        <f t="shared" si="25"/>
        <v>0</v>
      </c>
      <c r="O205" s="40">
        <f t="shared" si="26"/>
        <v>0</v>
      </c>
      <c r="P205" s="40">
        <f t="shared" si="27"/>
        <v>0</v>
      </c>
      <c r="S205" s="166">
        <f t="shared" si="28"/>
        <v>0</v>
      </c>
    </row>
    <row r="206" spans="8:19" ht="12.75" customHeight="1" x14ac:dyDescent="0.2">
      <c r="H206" s="52">
        <f t="shared" si="22"/>
        <v>14.833333333333334</v>
      </c>
      <c r="I206" s="37">
        <f t="shared" si="29"/>
        <v>178</v>
      </c>
      <c r="J206" s="38">
        <f t="shared" si="20"/>
        <v>5387</v>
      </c>
      <c r="K206" s="53">
        <f t="shared" si="24"/>
        <v>5418</v>
      </c>
      <c r="L206" s="39">
        <f t="shared" si="23"/>
        <v>0</v>
      </c>
      <c r="M206" s="40">
        <f t="shared" si="21"/>
        <v>0</v>
      </c>
      <c r="N206" s="40">
        <f t="shared" si="25"/>
        <v>0</v>
      </c>
      <c r="O206" s="40">
        <f t="shared" si="26"/>
        <v>0</v>
      </c>
      <c r="P206" s="40">
        <f t="shared" si="27"/>
        <v>0</v>
      </c>
      <c r="S206" s="166">
        <f t="shared" si="28"/>
        <v>0</v>
      </c>
    </row>
    <row r="207" spans="8:19" ht="12.75" customHeight="1" x14ac:dyDescent="0.2">
      <c r="H207" s="52">
        <f t="shared" si="22"/>
        <v>14.916666666666666</v>
      </c>
      <c r="I207" s="37">
        <f t="shared" si="29"/>
        <v>179</v>
      </c>
      <c r="J207" s="38">
        <f t="shared" si="20"/>
        <v>5418</v>
      </c>
      <c r="K207" s="53">
        <f t="shared" si="24"/>
        <v>5448</v>
      </c>
      <c r="L207" s="39">
        <f t="shared" si="23"/>
        <v>0</v>
      </c>
      <c r="M207" s="40">
        <f t="shared" si="21"/>
        <v>0</v>
      </c>
      <c r="N207" s="40">
        <f t="shared" si="25"/>
        <v>0</v>
      </c>
      <c r="O207" s="40">
        <f t="shared" si="26"/>
        <v>0</v>
      </c>
      <c r="P207" s="40">
        <f t="shared" si="27"/>
        <v>0</v>
      </c>
      <c r="S207" s="166">
        <f t="shared" si="28"/>
        <v>0</v>
      </c>
    </row>
    <row r="208" spans="8:19" ht="12.75" customHeight="1" x14ac:dyDescent="0.2">
      <c r="H208" s="52">
        <f t="shared" si="22"/>
        <v>15</v>
      </c>
      <c r="I208" s="37">
        <f t="shared" si="29"/>
        <v>180</v>
      </c>
      <c r="J208" s="38">
        <f t="shared" ref="J208:J271" si="30">IF(I208="","",EDATE($J$29,I207))</f>
        <v>5448</v>
      </c>
      <c r="K208" s="53">
        <f t="shared" si="24"/>
        <v>5479</v>
      </c>
      <c r="L208" s="39">
        <f t="shared" si="23"/>
        <v>0</v>
      </c>
      <c r="M208" s="40">
        <f t="shared" si="21"/>
        <v>0</v>
      </c>
      <c r="N208" s="40">
        <f t="shared" si="25"/>
        <v>0</v>
      </c>
      <c r="O208" s="40">
        <f t="shared" si="26"/>
        <v>0</v>
      </c>
      <c r="P208" s="40">
        <f t="shared" si="27"/>
        <v>0</v>
      </c>
      <c r="S208" s="166">
        <f t="shared" si="28"/>
        <v>0</v>
      </c>
    </row>
    <row r="209" spans="8:19" ht="12.75" customHeight="1" x14ac:dyDescent="0.2">
      <c r="H209" s="52">
        <f t="shared" si="22"/>
        <v>15.083333333333334</v>
      </c>
      <c r="I209" s="37">
        <f t="shared" si="29"/>
        <v>181</v>
      </c>
      <c r="J209" s="38">
        <f t="shared" si="30"/>
        <v>5479</v>
      </c>
      <c r="K209" s="53">
        <f t="shared" si="24"/>
        <v>5510</v>
      </c>
      <c r="L209" s="39">
        <f t="shared" si="23"/>
        <v>0</v>
      </c>
      <c r="M209" s="40">
        <f t="shared" si="21"/>
        <v>0</v>
      </c>
      <c r="N209" s="40">
        <f t="shared" si="25"/>
        <v>0</v>
      </c>
      <c r="O209" s="40">
        <f t="shared" si="26"/>
        <v>0</v>
      </c>
      <c r="P209" s="40">
        <f t="shared" si="27"/>
        <v>0</v>
      </c>
      <c r="S209" s="166">
        <f t="shared" si="28"/>
        <v>0</v>
      </c>
    </row>
    <row r="210" spans="8:19" ht="12.75" customHeight="1" x14ac:dyDescent="0.2">
      <c r="H210" s="52">
        <f t="shared" si="22"/>
        <v>15.166666666666666</v>
      </c>
      <c r="I210" s="37">
        <f t="shared" si="29"/>
        <v>182</v>
      </c>
      <c r="J210" s="38">
        <f t="shared" si="30"/>
        <v>5510</v>
      </c>
      <c r="K210" s="53">
        <f t="shared" si="24"/>
        <v>5538</v>
      </c>
      <c r="L210" s="39">
        <f t="shared" si="23"/>
        <v>0</v>
      </c>
      <c r="M210" s="40">
        <f t="shared" si="21"/>
        <v>0</v>
      </c>
      <c r="N210" s="40">
        <f t="shared" si="25"/>
        <v>0</v>
      </c>
      <c r="O210" s="40">
        <f t="shared" si="26"/>
        <v>0</v>
      </c>
      <c r="P210" s="40">
        <f t="shared" si="27"/>
        <v>0</v>
      </c>
      <c r="S210" s="166">
        <f t="shared" si="28"/>
        <v>0</v>
      </c>
    </row>
    <row r="211" spans="8:19" ht="12.75" customHeight="1" x14ac:dyDescent="0.2">
      <c r="H211" s="52">
        <f t="shared" si="22"/>
        <v>15.25</v>
      </c>
      <c r="I211" s="37">
        <f t="shared" si="29"/>
        <v>183</v>
      </c>
      <c r="J211" s="38">
        <f t="shared" si="30"/>
        <v>5538</v>
      </c>
      <c r="K211" s="53">
        <f t="shared" si="24"/>
        <v>5569</v>
      </c>
      <c r="L211" s="39">
        <f t="shared" si="23"/>
        <v>0</v>
      </c>
      <c r="M211" s="40">
        <f t="shared" si="21"/>
        <v>0</v>
      </c>
      <c r="N211" s="40">
        <f t="shared" si="25"/>
        <v>0</v>
      </c>
      <c r="O211" s="40">
        <f t="shared" si="26"/>
        <v>0</v>
      </c>
      <c r="P211" s="40">
        <f t="shared" si="27"/>
        <v>0</v>
      </c>
      <c r="S211" s="166">
        <f t="shared" si="28"/>
        <v>0</v>
      </c>
    </row>
    <row r="212" spans="8:19" ht="12.75" customHeight="1" x14ac:dyDescent="0.2">
      <c r="H212" s="52">
        <f t="shared" si="22"/>
        <v>15.333333333333334</v>
      </c>
      <c r="I212" s="37">
        <f t="shared" si="29"/>
        <v>184</v>
      </c>
      <c r="J212" s="38">
        <f t="shared" si="30"/>
        <v>5569</v>
      </c>
      <c r="K212" s="53">
        <f t="shared" si="24"/>
        <v>5599</v>
      </c>
      <c r="L212" s="39">
        <f t="shared" si="23"/>
        <v>0</v>
      </c>
      <c r="M212" s="40">
        <f t="shared" si="21"/>
        <v>0</v>
      </c>
      <c r="N212" s="40">
        <f t="shared" si="25"/>
        <v>0</v>
      </c>
      <c r="O212" s="40">
        <f t="shared" si="26"/>
        <v>0</v>
      </c>
      <c r="P212" s="40">
        <f t="shared" si="27"/>
        <v>0</v>
      </c>
      <c r="S212" s="166">
        <f t="shared" si="28"/>
        <v>0</v>
      </c>
    </row>
    <row r="213" spans="8:19" ht="12.75" customHeight="1" x14ac:dyDescent="0.2">
      <c r="H213" s="52">
        <f t="shared" si="22"/>
        <v>15.416666666666666</v>
      </c>
      <c r="I213" s="37">
        <f t="shared" si="29"/>
        <v>185</v>
      </c>
      <c r="J213" s="38">
        <f t="shared" si="30"/>
        <v>5599</v>
      </c>
      <c r="K213" s="53">
        <f t="shared" si="24"/>
        <v>5630</v>
      </c>
      <c r="L213" s="39">
        <f t="shared" si="23"/>
        <v>0</v>
      </c>
      <c r="M213" s="40">
        <f t="shared" si="21"/>
        <v>0</v>
      </c>
      <c r="N213" s="40">
        <f t="shared" si="25"/>
        <v>0</v>
      </c>
      <c r="O213" s="40">
        <f t="shared" si="26"/>
        <v>0</v>
      </c>
      <c r="P213" s="40">
        <f t="shared" si="27"/>
        <v>0</v>
      </c>
      <c r="S213" s="166">
        <f t="shared" si="28"/>
        <v>0</v>
      </c>
    </row>
    <row r="214" spans="8:19" ht="12.75" customHeight="1" x14ac:dyDescent="0.2">
      <c r="H214" s="52">
        <f t="shared" si="22"/>
        <v>15.5</v>
      </c>
      <c r="I214" s="37">
        <f t="shared" si="29"/>
        <v>186</v>
      </c>
      <c r="J214" s="38">
        <f t="shared" si="30"/>
        <v>5630</v>
      </c>
      <c r="K214" s="53">
        <f t="shared" si="24"/>
        <v>5660</v>
      </c>
      <c r="L214" s="39">
        <f t="shared" si="23"/>
        <v>0</v>
      </c>
      <c r="M214" s="40">
        <f t="shared" si="21"/>
        <v>0</v>
      </c>
      <c r="N214" s="40">
        <f t="shared" si="25"/>
        <v>0</v>
      </c>
      <c r="O214" s="40">
        <f t="shared" si="26"/>
        <v>0</v>
      </c>
      <c r="P214" s="40">
        <f t="shared" si="27"/>
        <v>0</v>
      </c>
      <c r="S214" s="166">
        <f t="shared" si="28"/>
        <v>0</v>
      </c>
    </row>
    <row r="215" spans="8:19" ht="12.75" customHeight="1" x14ac:dyDescent="0.2">
      <c r="H215" s="52">
        <f t="shared" si="22"/>
        <v>15.583333333333334</v>
      </c>
      <c r="I215" s="37">
        <f t="shared" si="29"/>
        <v>187</v>
      </c>
      <c r="J215" s="38">
        <f t="shared" si="30"/>
        <v>5660</v>
      </c>
      <c r="K215" s="53">
        <f t="shared" si="24"/>
        <v>5691</v>
      </c>
      <c r="L215" s="39">
        <f t="shared" si="23"/>
        <v>0</v>
      </c>
      <c r="M215" s="40">
        <f t="shared" si="21"/>
        <v>0</v>
      </c>
      <c r="N215" s="40">
        <f t="shared" si="25"/>
        <v>0</v>
      </c>
      <c r="O215" s="40">
        <f t="shared" si="26"/>
        <v>0</v>
      </c>
      <c r="P215" s="40">
        <f t="shared" si="27"/>
        <v>0</v>
      </c>
      <c r="S215" s="166">
        <f t="shared" si="28"/>
        <v>0</v>
      </c>
    </row>
    <row r="216" spans="8:19" ht="12.75" customHeight="1" x14ac:dyDescent="0.2">
      <c r="H216" s="52">
        <f t="shared" si="22"/>
        <v>15.666666666666666</v>
      </c>
      <c r="I216" s="37">
        <f t="shared" si="29"/>
        <v>188</v>
      </c>
      <c r="J216" s="38">
        <f t="shared" si="30"/>
        <v>5691</v>
      </c>
      <c r="K216" s="53">
        <f t="shared" si="24"/>
        <v>5722</v>
      </c>
      <c r="L216" s="39">
        <f t="shared" si="23"/>
        <v>0</v>
      </c>
      <c r="M216" s="40">
        <f t="shared" si="21"/>
        <v>0</v>
      </c>
      <c r="N216" s="40">
        <f t="shared" si="25"/>
        <v>0</v>
      </c>
      <c r="O216" s="40">
        <f t="shared" si="26"/>
        <v>0</v>
      </c>
      <c r="P216" s="40">
        <f t="shared" si="27"/>
        <v>0</v>
      </c>
      <c r="S216" s="166">
        <f t="shared" si="28"/>
        <v>0</v>
      </c>
    </row>
    <row r="217" spans="8:19" ht="12.75" customHeight="1" x14ac:dyDescent="0.2">
      <c r="H217" s="52">
        <f t="shared" si="22"/>
        <v>15.75</v>
      </c>
      <c r="I217" s="37">
        <f t="shared" si="29"/>
        <v>189</v>
      </c>
      <c r="J217" s="38">
        <f t="shared" si="30"/>
        <v>5722</v>
      </c>
      <c r="K217" s="53">
        <f t="shared" si="24"/>
        <v>5752</v>
      </c>
      <c r="L217" s="39">
        <f t="shared" si="23"/>
        <v>0</v>
      </c>
      <c r="M217" s="40">
        <f t="shared" ref="M217:M280" si="31">IF(I217&lt;&gt;"",P216,"")</f>
        <v>0</v>
      </c>
      <c r="N217" s="40">
        <f t="shared" si="25"/>
        <v>0</v>
      </c>
      <c r="O217" s="40">
        <f t="shared" si="26"/>
        <v>0</v>
      </c>
      <c r="P217" s="40">
        <f t="shared" si="27"/>
        <v>0</v>
      </c>
      <c r="S217" s="166">
        <f t="shared" si="28"/>
        <v>0</v>
      </c>
    </row>
    <row r="218" spans="8:19" ht="12.75" customHeight="1" x14ac:dyDescent="0.2">
      <c r="H218" s="52">
        <f t="shared" si="22"/>
        <v>15.833333333333334</v>
      </c>
      <c r="I218" s="37">
        <f t="shared" si="29"/>
        <v>190</v>
      </c>
      <c r="J218" s="38">
        <f t="shared" si="30"/>
        <v>5752</v>
      </c>
      <c r="K218" s="53">
        <f t="shared" si="24"/>
        <v>5783</v>
      </c>
      <c r="L218" s="39">
        <f t="shared" si="23"/>
        <v>0</v>
      </c>
      <c r="M218" s="40">
        <f t="shared" si="31"/>
        <v>0</v>
      </c>
      <c r="N218" s="40">
        <f t="shared" si="25"/>
        <v>0</v>
      </c>
      <c r="O218" s="40">
        <f t="shared" si="26"/>
        <v>0</v>
      </c>
      <c r="P218" s="40">
        <f t="shared" si="27"/>
        <v>0</v>
      </c>
      <c r="S218" s="166">
        <f t="shared" si="28"/>
        <v>0</v>
      </c>
    </row>
    <row r="219" spans="8:19" ht="12.75" customHeight="1" x14ac:dyDescent="0.2">
      <c r="H219" s="52">
        <f t="shared" si="22"/>
        <v>15.916666666666666</v>
      </c>
      <c r="I219" s="37">
        <f t="shared" si="29"/>
        <v>191</v>
      </c>
      <c r="J219" s="38">
        <f t="shared" si="30"/>
        <v>5783</v>
      </c>
      <c r="K219" s="53">
        <f t="shared" si="24"/>
        <v>5813</v>
      </c>
      <c r="L219" s="39">
        <f t="shared" si="23"/>
        <v>0</v>
      </c>
      <c r="M219" s="40">
        <f t="shared" si="31"/>
        <v>0</v>
      </c>
      <c r="N219" s="40">
        <f t="shared" si="25"/>
        <v>0</v>
      </c>
      <c r="O219" s="40">
        <f t="shared" si="26"/>
        <v>0</v>
      </c>
      <c r="P219" s="40">
        <f t="shared" si="27"/>
        <v>0</v>
      </c>
      <c r="S219" s="166">
        <f t="shared" si="28"/>
        <v>0</v>
      </c>
    </row>
    <row r="220" spans="8:19" ht="12.75" customHeight="1" x14ac:dyDescent="0.2">
      <c r="H220" s="52">
        <f t="shared" si="22"/>
        <v>16</v>
      </c>
      <c r="I220" s="37">
        <f t="shared" si="29"/>
        <v>192</v>
      </c>
      <c r="J220" s="38">
        <f t="shared" si="30"/>
        <v>5813</v>
      </c>
      <c r="K220" s="53">
        <f t="shared" si="24"/>
        <v>5844</v>
      </c>
      <c r="L220" s="39">
        <f t="shared" si="23"/>
        <v>0</v>
      </c>
      <c r="M220" s="40">
        <f t="shared" si="31"/>
        <v>0</v>
      </c>
      <c r="N220" s="40">
        <f t="shared" si="25"/>
        <v>0</v>
      </c>
      <c r="O220" s="40">
        <f t="shared" si="26"/>
        <v>0</v>
      </c>
      <c r="P220" s="40">
        <f t="shared" si="27"/>
        <v>0</v>
      </c>
      <c r="S220" s="166">
        <f t="shared" si="28"/>
        <v>0</v>
      </c>
    </row>
    <row r="221" spans="8:19" ht="12.75" customHeight="1" x14ac:dyDescent="0.2">
      <c r="H221" s="52">
        <f t="shared" ref="H221:H268" si="32">I221/12</f>
        <v>16.083333333333332</v>
      </c>
      <c r="I221" s="37">
        <f t="shared" si="29"/>
        <v>193</v>
      </c>
      <c r="J221" s="38">
        <f t="shared" si="30"/>
        <v>5844</v>
      </c>
      <c r="K221" s="53">
        <f t="shared" si="24"/>
        <v>5875</v>
      </c>
      <c r="L221" s="39">
        <f t="shared" ref="L221:L284" si="33">IF(M221&lt;=L220,M221+N221,IF($L$11="Montant",VLOOKUP(M221,$L$14:$M$22,2),IF($L$11="Pourcentage du solde",IF(M221*$P$13&lt;=$P$14,$P$14,M221*$P$13),IF(M221&lt;=$P$19*$P$18,M221+N221,$P$18*$P$19))))</f>
        <v>0</v>
      </c>
      <c r="M221" s="40">
        <f t="shared" si="31"/>
        <v>0</v>
      </c>
      <c r="N221" s="40">
        <f t="shared" si="25"/>
        <v>0</v>
      </c>
      <c r="O221" s="40">
        <f t="shared" si="26"/>
        <v>0</v>
      </c>
      <c r="P221" s="40">
        <f t="shared" si="27"/>
        <v>0</v>
      </c>
      <c r="S221" s="166">
        <f t="shared" si="28"/>
        <v>0</v>
      </c>
    </row>
    <row r="222" spans="8:19" ht="12.75" customHeight="1" x14ac:dyDescent="0.2">
      <c r="H222" s="52">
        <f t="shared" si="32"/>
        <v>16.166666666666668</v>
      </c>
      <c r="I222" s="37">
        <f t="shared" si="29"/>
        <v>194</v>
      </c>
      <c r="J222" s="38">
        <f t="shared" si="30"/>
        <v>5875</v>
      </c>
      <c r="K222" s="53">
        <f t="shared" ref="K222:K285" si="34">IF(J223="",0,J223)</f>
        <v>5904</v>
      </c>
      <c r="L222" s="39">
        <f t="shared" si="33"/>
        <v>0</v>
      </c>
      <c r="M222" s="40">
        <f t="shared" si="31"/>
        <v>0</v>
      </c>
      <c r="N222" s="40">
        <f t="shared" ref="N222:N285" si="35">IF(I222&lt;&gt;"",$N$25*M222,"")</f>
        <v>0</v>
      </c>
      <c r="O222" s="40">
        <f t="shared" ref="O222:O285" si="36">IF(I222&lt;&gt;"",L222-N222,"")</f>
        <v>0</v>
      </c>
      <c r="P222" s="40">
        <f t="shared" ref="P222:P285" si="37">IF(I222&lt;&gt;"",M222-O222,"")</f>
        <v>0</v>
      </c>
      <c r="S222" s="166">
        <f t="shared" ref="S222:S285" si="38">IF(L223*I223=0,IF(L222*I222&lt;&gt;0,I222,0),0)</f>
        <v>0</v>
      </c>
    </row>
    <row r="223" spans="8:19" ht="12.75" customHeight="1" x14ac:dyDescent="0.2">
      <c r="H223" s="52">
        <f t="shared" si="32"/>
        <v>16.25</v>
      </c>
      <c r="I223" s="37">
        <f t="shared" ref="I223:I286" si="39">I222+1</f>
        <v>195</v>
      </c>
      <c r="J223" s="38">
        <f t="shared" si="30"/>
        <v>5904</v>
      </c>
      <c r="K223" s="53">
        <f t="shared" si="34"/>
        <v>5935</v>
      </c>
      <c r="L223" s="39">
        <f t="shared" si="33"/>
        <v>0</v>
      </c>
      <c r="M223" s="40">
        <f t="shared" si="31"/>
        <v>0</v>
      </c>
      <c r="N223" s="40">
        <f t="shared" si="35"/>
        <v>0</v>
      </c>
      <c r="O223" s="40">
        <f t="shared" si="36"/>
        <v>0</v>
      </c>
      <c r="P223" s="40">
        <f t="shared" si="37"/>
        <v>0</v>
      </c>
      <c r="S223" s="166">
        <f t="shared" si="38"/>
        <v>0</v>
      </c>
    </row>
    <row r="224" spans="8:19" ht="12.75" customHeight="1" x14ac:dyDescent="0.2">
      <c r="H224" s="52">
        <f t="shared" si="32"/>
        <v>16.333333333333332</v>
      </c>
      <c r="I224" s="37">
        <f t="shared" si="39"/>
        <v>196</v>
      </c>
      <c r="J224" s="38">
        <f t="shared" si="30"/>
        <v>5935</v>
      </c>
      <c r="K224" s="53">
        <f t="shared" si="34"/>
        <v>5965</v>
      </c>
      <c r="L224" s="39">
        <f t="shared" si="33"/>
        <v>0</v>
      </c>
      <c r="M224" s="40">
        <f t="shared" si="31"/>
        <v>0</v>
      </c>
      <c r="N224" s="40">
        <f t="shared" si="35"/>
        <v>0</v>
      </c>
      <c r="O224" s="40">
        <f t="shared" si="36"/>
        <v>0</v>
      </c>
      <c r="P224" s="40">
        <f t="shared" si="37"/>
        <v>0</v>
      </c>
      <c r="S224" s="166">
        <f t="shared" si="38"/>
        <v>0</v>
      </c>
    </row>
    <row r="225" spans="8:19" ht="12.75" customHeight="1" x14ac:dyDescent="0.2">
      <c r="H225" s="52">
        <f t="shared" si="32"/>
        <v>16.416666666666668</v>
      </c>
      <c r="I225" s="37">
        <f t="shared" si="39"/>
        <v>197</v>
      </c>
      <c r="J225" s="38">
        <f t="shared" si="30"/>
        <v>5965</v>
      </c>
      <c r="K225" s="53">
        <f t="shared" si="34"/>
        <v>5996</v>
      </c>
      <c r="L225" s="39">
        <f t="shared" si="33"/>
        <v>0</v>
      </c>
      <c r="M225" s="40">
        <f t="shared" si="31"/>
        <v>0</v>
      </c>
      <c r="N225" s="40">
        <f t="shared" si="35"/>
        <v>0</v>
      </c>
      <c r="O225" s="40">
        <f t="shared" si="36"/>
        <v>0</v>
      </c>
      <c r="P225" s="40">
        <f t="shared" si="37"/>
        <v>0</v>
      </c>
      <c r="S225" s="166">
        <f t="shared" si="38"/>
        <v>0</v>
      </c>
    </row>
    <row r="226" spans="8:19" ht="12.75" customHeight="1" x14ac:dyDescent="0.2">
      <c r="H226" s="52">
        <f t="shared" si="32"/>
        <v>16.5</v>
      </c>
      <c r="I226" s="37">
        <f t="shared" si="39"/>
        <v>198</v>
      </c>
      <c r="J226" s="38">
        <f t="shared" si="30"/>
        <v>5996</v>
      </c>
      <c r="K226" s="53">
        <f t="shared" si="34"/>
        <v>6026</v>
      </c>
      <c r="L226" s="39">
        <f t="shared" si="33"/>
        <v>0</v>
      </c>
      <c r="M226" s="40">
        <f t="shared" si="31"/>
        <v>0</v>
      </c>
      <c r="N226" s="40">
        <f t="shared" si="35"/>
        <v>0</v>
      </c>
      <c r="O226" s="40">
        <f t="shared" si="36"/>
        <v>0</v>
      </c>
      <c r="P226" s="40">
        <f t="shared" si="37"/>
        <v>0</v>
      </c>
      <c r="S226" s="166">
        <f t="shared" si="38"/>
        <v>0</v>
      </c>
    </row>
    <row r="227" spans="8:19" ht="12.75" customHeight="1" x14ac:dyDescent="0.2">
      <c r="H227" s="52">
        <f t="shared" si="32"/>
        <v>16.583333333333332</v>
      </c>
      <c r="I227" s="37">
        <f t="shared" si="39"/>
        <v>199</v>
      </c>
      <c r="J227" s="38">
        <f t="shared" si="30"/>
        <v>6026</v>
      </c>
      <c r="K227" s="53">
        <f t="shared" si="34"/>
        <v>6057</v>
      </c>
      <c r="L227" s="39">
        <f t="shared" si="33"/>
        <v>0</v>
      </c>
      <c r="M227" s="40">
        <f t="shared" si="31"/>
        <v>0</v>
      </c>
      <c r="N227" s="40">
        <f t="shared" si="35"/>
        <v>0</v>
      </c>
      <c r="O227" s="40">
        <f t="shared" si="36"/>
        <v>0</v>
      </c>
      <c r="P227" s="40">
        <f t="shared" si="37"/>
        <v>0</v>
      </c>
      <c r="S227" s="166">
        <f t="shared" si="38"/>
        <v>0</v>
      </c>
    </row>
    <row r="228" spans="8:19" ht="12.75" customHeight="1" x14ac:dyDescent="0.2">
      <c r="H228" s="52">
        <f t="shared" si="32"/>
        <v>16.666666666666668</v>
      </c>
      <c r="I228" s="37">
        <f t="shared" si="39"/>
        <v>200</v>
      </c>
      <c r="J228" s="38">
        <f t="shared" si="30"/>
        <v>6057</v>
      </c>
      <c r="K228" s="53">
        <f t="shared" si="34"/>
        <v>6088</v>
      </c>
      <c r="L228" s="39">
        <f t="shared" si="33"/>
        <v>0</v>
      </c>
      <c r="M228" s="40">
        <f t="shared" si="31"/>
        <v>0</v>
      </c>
      <c r="N228" s="40">
        <f t="shared" si="35"/>
        <v>0</v>
      </c>
      <c r="O228" s="40">
        <f t="shared" si="36"/>
        <v>0</v>
      </c>
      <c r="P228" s="40">
        <f t="shared" si="37"/>
        <v>0</v>
      </c>
      <c r="S228" s="166">
        <f t="shared" si="38"/>
        <v>0</v>
      </c>
    </row>
    <row r="229" spans="8:19" ht="12.75" customHeight="1" x14ac:dyDescent="0.2">
      <c r="H229" s="52">
        <f t="shared" si="32"/>
        <v>16.75</v>
      </c>
      <c r="I229" s="37">
        <f t="shared" si="39"/>
        <v>201</v>
      </c>
      <c r="J229" s="38">
        <f t="shared" si="30"/>
        <v>6088</v>
      </c>
      <c r="K229" s="53">
        <f t="shared" si="34"/>
        <v>6118</v>
      </c>
      <c r="L229" s="39">
        <f t="shared" si="33"/>
        <v>0</v>
      </c>
      <c r="M229" s="40">
        <f t="shared" si="31"/>
        <v>0</v>
      </c>
      <c r="N229" s="40">
        <f t="shared" si="35"/>
        <v>0</v>
      </c>
      <c r="O229" s="40">
        <f t="shared" si="36"/>
        <v>0</v>
      </c>
      <c r="P229" s="40">
        <f t="shared" si="37"/>
        <v>0</v>
      </c>
      <c r="S229" s="166">
        <f t="shared" si="38"/>
        <v>0</v>
      </c>
    </row>
    <row r="230" spans="8:19" ht="12.75" customHeight="1" x14ac:dyDescent="0.2">
      <c r="H230" s="52">
        <f t="shared" si="32"/>
        <v>16.833333333333332</v>
      </c>
      <c r="I230" s="37">
        <f t="shared" si="39"/>
        <v>202</v>
      </c>
      <c r="J230" s="38">
        <f t="shared" si="30"/>
        <v>6118</v>
      </c>
      <c r="K230" s="53">
        <f t="shared" si="34"/>
        <v>6149</v>
      </c>
      <c r="L230" s="39">
        <f t="shared" si="33"/>
        <v>0</v>
      </c>
      <c r="M230" s="40">
        <f t="shared" si="31"/>
        <v>0</v>
      </c>
      <c r="N230" s="40">
        <f t="shared" si="35"/>
        <v>0</v>
      </c>
      <c r="O230" s="40">
        <f t="shared" si="36"/>
        <v>0</v>
      </c>
      <c r="P230" s="40">
        <f t="shared" si="37"/>
        <v>0</v>
      </c>
      <c r="S230" s="166">
        <f t="shared" si="38"/>
        <v>0</v>
      </c>
    </row>
    <row r="231" spans="8:19" ht="12.75" customHeight="1" x14ac:dyDescent="0.2">
      <c r="H231" s="52">
        <f t="shared" si="32"/>
        <v>16.916666666666668</v>
      </c>
      <c r="I231" s="37">
        <f t="shared" si="39"/>
        <v>203</v>
      </c>
      <c r="J231" s="38">
        <f t="shared" si="30"/>
        <v>6149</v>
      </c>
      <c r="K231" s="53">
        <f t="shared" si="34"/>
        <v>6179</v>
      </c>
      <c r="L231" s="39">
        <f t="shared" si="33"/>
        <v>0</v>
      </c>
      <c r="M231" s="40">
        <f t="shared" si="31"/>
        <v>0</v>
      </c>
      <c r="N231" s="40">
        <f t="shared" si="35"/>
        <v>0</v>
      </c>
      <c r="O231" s="40">
        <f t="shared" si="36"/>
        <v>0</v>
      </c>
      <c r="P231" s="40">
        <f t="shared" si="37"/>
        <v>0</v>
      </c>
      <c r="S231" s="166">
        <f t="shared" si="38"/>
        <v>0</v>
      </c>
    </row>
    <row r="232" spans="8:19" ht="12.75" customHeight="1" x14ac:dyDescent="0.2">
      <c r="H232" s="52">
        <f t="shared" si="32"/>
        <v>17</v>
      </c>
      <c r="I232" s="37">
        <f t="shared" si="39"/>
        <v>204</v>
      </c>
      <c r="J232" s="38">
        <f t="shared" si="30"/>
        <v>6179</v>
      </c>
      <c r="K232" s="53">
        <f t="shared" si="34"/>
        <v>6210</v>
      </c>
      <c r="L232" s="39">
        <f t="shared" si="33"/>
        <v>0</v>
      </c>
      <c r="M232" s="40">
        <f t="shared" si="31"/>
        <v>0</v>
      </c>
      <c r="N232" s="40">
        <f t="shared" si="35"/>
        <v>0</v>
      </c>
      <c r="O232" s="40">
        <f t="shared" si="36"/>
        <v>0</v>
      </c>
      <c r="P232" s="40">
        <f t="shared" si="37"/>
        <v>0</v>
      </c>
      <c r="S232" s="166">
        <f t="shared" si="38"/>
        <v>0</v>
      </c>
    </row>
    <row r="233" spans="8:19" ht="12.75" customHeight="1" x14ac:dyDescent="0.2">
      <c r="H233" s="52">
        <f t="shared" si="32"/>
        <v>17.083333333333332</v>
      </c>
      <c r="I233" s="37">
        <f t="shared" si="39"/>
        <v>205</v>
      </c>
      <c r="J233" s="38">
        <f t="shared" si="30"/>
        <v>6210</v>
      </c>
      <c r="K233" s="53">
        <f t="shared" si="34"/>
        <v>6241</v>
      </c>
      <c r="L233" s="39">
        <f t="shared" si="33"/>
        <v>0</v>
      </c>
      <c r="M233" s="40">
        <f t="shared" si="31"/>
        <v>0</v>
      </c>
      <c r="N233" s="40">
        <f t="shared" si="35"/>
        <v>0</v>
      </c>
      <c r="O233" s="40">
        <f t="shared" si="36"/>
        <v>0</v>
      </c>
      <c r="P233" s="40">
        <f t="shared" si="37"/>
        <v>0</v>
      </c>
      <c r="S233" s="166">
        <f t="shared" si="38"/>
        <v>0</v>
      </c>
    </row>
    <row r="234" spans="8:19" ht="12.75" customHeight="1" x14ac:dyDescent="0.2">
      <c r="H234" s="52">
        <f t="shared" si="32"/>
        <v>17.166666666666668</v>
      </c>
      <c r="I234" s="37">
        <f t="shared" si="39"/>
        <v>206</v>
      </c>
      <c r="J234" s="38">
        <f t="shared" si="30"/>
        <v>6241</v>
      </c>
      <c r="K234" s="53">
        <f t="shared" si="34"/>
        <v>6269</v>
      </c>
      <c r="L234" s="39">
        <f t="shared" si="33"/>
        <v>0</v>
      </c>
      <c r="M234" s="40">
        <f t="shared" si="31"/>
        <v>0</v>
      </c>
      <c r="N234" s="40">
        <f t="shared" si="35"/>
        <v>0</v>
      </c>
      <c r="O234" s="40">
        <f t="shared" si="36"/>
        <v>0</v>
      </c>
      <c r="P234" s="40">
        <f t="shared" si="37"/>
        <v>0</v>
      </c>
      <c r="S234" s="166">
        <f t="shared" si="38"/>
        <v>0</v>
      </c>
    </row>
    <row r="235" spans="8:19" ht="12.75" customHeight="1" x14ac:dyDescent="0.2">
      <c r="H235" s="52">
        <f t="shared" si="32"/>
        <v>17.25</v>
      </c>
      <c r="I235" s="37">
        <f t="shared" si="39"/>
        <v>207</v>
      </c>
      <c r="J235" s="38">
        <f t="shared" si="30"/>
        <v>6269</v>
      </c>
      <c r="K235" s="53">
        <f t="shared" si="34"/>
        <v>6300</v>
      </c>
      <c r="L235" s="39">
        <f t="shared" si="33"/>
        <v>0</v>
      </c>
      <c r="M235" s="40">
        <f t="shared" si="31"/>
        <v>0</v>
      </c>
      <c r="N235" s="40">
        <f t="shared" si="35"/>
        <v>0</v>
      </c>
      <c r="O235" s="40">
        <f t="shared" si="36"/>
        <v>0</v>
      </c>
      <c r="P235" s="40">
        <f t="shared" si="37"/>
        <v>0</v>
      </c>
      <c r="S235" s="166">
        <f t="shared" si="38"/>
        <v>0</v>
      </c>
    </row>
    <row r="236" spans="8:19" ht="12.75" customHeight="1" x14ac:dyDescent="0.2">
      <c r="H236" s="52">
        <f t="shared" si="32"/>
        <v>17.333333333333332</v>
      </c>
      <c r="I236" s="37">
        <f t="shared" si="39"/>
        <v>208</v>
      </c>
      <c r="J236" s="38">
        <f t="shared" si="30"/>
        <v>6300</v>
      </c>
      <c r="K236" s="53">
        <f t="shared" si="34"/>
        <v>6330</v>
      </c>
      <c r="L236" s="39">
        <f t="shared" si="33"/>
        <v>0</v>
      </c>
      <c r="M236" s="40">
        <f t="shared" si="31"/>
        <v>0</v>
      </c>
      <c r="N236" s="40">
        <f t="shared" si="35"/>
        <v>0</v>
      </c>
      <c r="O236" s="40">
        <f t="shared" si="36"/>
        <v>0</v>
      </c>
      <c r="P236" s="40">
        <f t="shared" si="37"/>
        <v>0</v>
      </c>
      <c r="S236" s="166">
        <f t="shared" si="38"/>
        <v>0</v>
      </c>
    </row>
    <row r="237" spans="8:19" ht="12.75" customHeight="1" x14ac:dyDescent="0.2">
      <c r="H237" s="52">
        <f t="shared" si="32"/>
        <v>17.416666666666668</v>
      </c>
      <c r="I237" s="37">
        <f t="shared" si="39"/>
        <v>209</v>
      </c>
      <c r="J237" s="38">
        <f t="shared" si="30"/>
        <v>6330</v>
      </c>
      <c r="K237" s="53">
        <f t="shared" si="34"/>
        <v>6361</v>
      </c>
      <c r="L237" s="39">
        <f t="shared" si="33"/>
        <v>0</v>
      </c>
      <c r="M237" s="40">
        <f t="shared" si="31"/>
        <v>0</v>
      </c>
      <c r="N237" s="40">
        <f t="shared" si="35"/>
        <v>0</v>
      </c>
      <c r="O237" s="40">
        <f t="shared" si="36"/>
        <v>0</v>
      </c>
      <c r="P237" s="40">
        <f t="shared" si="37"/>
        <v>0</v>
      </c>
      <c r="S237" s="166">
        <f t="shared" si="38"/>
        <v>0</v>
      </c>
    </row>
    <row r="238" spans="8:19" ht="12.75" customHeight="1" x14ac:dyDescent="0.2">
      <c r="H238" s="52">
        <f t="shared" si="32"/>
        <v>17.5</v>
      </c>
      <c r="I238" s="37">
        <f t="shared" si="39"/>
        <v>210</v>
      </c>
      <c r="J238" s="38">
        <f t="shared" si="30"/>
        <v>6361</v>
      </c>
      <c r="K238" s="53">
        <f t="shared" si="34"/>
        <v>6391</v>
      </c>
      <c r="L238" s="39">
        <f t="shared" si="33"/>
        <v>0</v>
      </c>
      <c r="M238" s="40">
        <f t="shared" si="31"/>
        <v>0</v>
      </c>
      <c r="N238" s="40">
        <f t="shared" si="35"/>
        <v>0</v>
      </c>
      <c r="O238" s="40">
        <f t="shared" si="36"/>
        <v>0</v>
      </c>
      <c r="P238" s="40">
        <f t="shared" si="37"/>
        <v>0</v>
      </c>
      <c r="S238" s="166">
        <f t="shared" si="38"/>
        <v>0</v>
      </c>
    </row>
    <row r="239" spans="8:19" ht="12.75" customHeight="1" x14ac:dyDescent="0.2">
      <c r="H239" s="52">
        <f t="shared" si="32"/>
        <v>17.583333333333332</v>
      </c>
      <c r="I239" s="37">
        <f t="shared" si="39"/>
        <v>211</v>
      </c>
      <c r="J239" s="38">
        <f t="shared" si="30"/>
        <v>6391</v>
      </c>
      <c r="K239" s="53">
        <f t="shared" si="34"/>
        <v>6422</v>
      </c>
      <c r="L239" s="39">
        <f t="shared" si="33"/>
        <v>0</v>
      </c>
      <c r="M239" s="40">
        <f t="shared" si="31"/>
        <v>0</v>
      </c>
      <c r="N239" s="40">
        <f t="shared" si="35"/>
        <v>0</v>
      </c>
      <c r="O239" s="40">
        <f t="shared" si="36"/>
        <v>0</v>
      </c>
      <c r="P239" s="40">
        <f t="shared" si="37"/>
        <v>0</v>
      </c>
      <c r="S239" s="166">
        <f t="shared" si="38"/>
        <v>0</v>
      </c>
    </row>
    <row r="240" spans="8:19" ht="12.75" customHeight="1" x14ac:dyDescent="0.2">
      <c r="H240" s="52">
        <f t="shared" si="32"/>
        <v>17.666666666666668</v>
      </c>
      <c r="I240" s="37">
        <f t="shared" si="39"/>
        <v>212</v>
      </c>
      <c r="J240" s="38">
        <f t="shared" si="30"/>
        <v>6422</v>
      </c>
      <c r="K240" s="53">
        <f t="shared" si="34"/>
        <v>6453</v>
      </c>
      <c r="L240" s="39">
        <f t="shared" si="33"/>
        <v>0</v>
      </c>
      <c r="M240" s="40">
        <f t="shared" si="31"/>
        <v>0</v>
      </c>
      <c r="N240" s="40">
        <f t="shared" si="35"/>
        <v>0</v>
      </c>
      <c r="O240" s="40">
        <f t="shared" si="36"/>
        <v>0</v>
      </c>
      <c r="P240" s="40">
        <f t="shared" si="37"/>
        <v>0</v>
      </c>
      <c r="S240" s="166">
        <f t="shared" si="38"/>
        <v>0</v>
      </c>
    </row>
    <row r="241" spans="8:19" ht="12.75" customHeight="1" x14ac:dyDescent="0.2">
      <c r="H241" s="52">
        <f t="shared" si="32"/>
        <v>17.75</v>
      </c>
      <c r="I241" s="37">
        <f t="shared" si="39"/>
        <v>213</v>
      </c>
      <c r="J241" s="38">
        <f t="shared" si="30"/>
        <v>6453</v>
      </c>
      <c r="K241" s="53">
        <f t="shared" si="34"/>
        <v>6483</v>
      </c>
      <c r="L241" s="39">
        <f t="shared" si="33"/>
        <v>0</v>
      </c>
      <c r="M241" s="40">
        <f t="shared" si="31"/>
        <v>0</v>
      </c>
      <c r="N241" s="40">
        <f t="shared" si="35"/>
        <v>0</v>
      </c>
      <c r="O241" s="40">
        <f t="shared" si="36"/>
        <v>0</v>
      </c>
      <c r="P241" s="40">
        <f t="shared" si="37"/>
        <v>0</v>
      </c>
      <c r="S241" s="166">
        <f t="shared" si="38"/>
        <v>0</v>
      </c>
    </row>
    <row r="242" spans="8:19" ht="12.75" customHeight="1" x14ac:dyDescent="0.2">
      <c r="H242" s="52">
        <f t="shared" si="32"/>
        <v>17.833333333333332</v>
      </c>
      <c r="I242" s="37">
        <f t="shared" si="39"/>
        <v>214</v>
      </c>
      <c r="J242" s="38">
        <f t="shared" si="30"/>
        <v>6483</v>
      </c>
      <c r="K242" s="53">
        <f t="shared" si="34"/>
        <v>6514</v>
      </c>
      <c r="L242" s="39">
        <f t="shared" si="33"/>
        <v>0</v>
      </c>
      <c r="M242" s="40">
        <f t="shared" si="31"/>
        <v>0</v>
      </c>
      <c r="N242" s="40">
        <f t="shared" si="35"/>
        <v>0</v>
      </c>
      <c r="O242" s="40">
        <f t="shared" si="36"/>
        <v>0</v>
      </c>
      <c r="P242" s="40">
        <f t="shared" si="37"/>
        <v>0</v>
      </c>
      <c r="S242" s="166">
        <f t="shared" si="38"/>
        <v>0</v>
      </c>
    </row>
    <row r="243" spans="8:19" ht="12.75" customHeight="1" x14ac:dyDescent="0.2">
      <c r="H243" s="52">
        <f t="shared" si="32"/>
        <v>17.916666666666668</v>
      </c>
      <c r="I243" s="37">
        <f t="shared" si="39"/>
        <v>215</v>
      </c>
      <c r="J243" s="38">
        <f t="shared" si="30"/>
        <v>6514</v>
      </c>
      <c r="K243" s="53">
        <f t="shared" si="34"/>
        <v>6544</v>
      </c>
      <c r="L243" s="39">
        <f t="shared" si="33"/>
        <v>0</v>
      </c>
      <c r="M243" s="40">
        <f t="shared" si="31"/>
        <v>0</v>
      </c>
      <c r="N243" s="40">
        <f t="shared" si="35"/>
        <v>0</v>
      </c>
      <c r="O243" s="40">
        <f t="shared" si="36"/>
        <v>0</v>
      </c>
      <c r="P243" s="40">
        <f t="shared" si="37"/>
        <v>0</v>
      </c>
      <c r="S243" s="166">
        <f t="shared" si="38"/>
        <v>0</v>
      </c>
    </row>
    <row r="244" spans="8:19" ht="12.75" customHeight="1" x14ac:dyDescent="0.2">
      <c r="H244" s="52">
        <f t="shared" si="32"/>
        <v>18</v>
      </c>
      <c r="I244" s="37">
        <f t="shared" si="39"/>
        <v>216</v>
      </c>
      <c r="J244" s="38">
        <f t="shared" si="30"/>
        <v>6544</v>
      </c>
      <c r="K244" s="53">
        <f t="shared" si="34"/>
        <v>6575</v>
      </c>
      <c r="L244" s="39">
        <f t="shared" si="33"/>
        <v>0</v>
      </c>
      <c r="M244" s="40">
        <f t="shared" si="31"/>
        <v>0</v>
      </c>
      <c r="N244" s="40">
        <f t="shared" si="35"/>
        <v>0</v>
      </c>
      <c r="O244" s="40">
        <f t="shared" si="36"/>
        <v>0</v>
      </c>
      <c r="P244" s="40">
        <f t="shared" si="37"/>
        <v>0</v>
      </c>
      <c r="S244" s="166">
        <f t="shared" si="38"/>
        <v>0</v>
      </c>
    </row>
    <row r="245" spans="8:19" ht="12.75" customHeight="1" x14ac:dyDescent="0.2">
      <c r="H245" s="52">
        <f t="shared" si="32"/>
        <v>18.083333333333332</v>
      </c>
      <c r="I245" s="37">
        <f t="shared" si="39"/>
        <v>217</v>
      </c>
      <c r="J245" s="38">
        <f t="shared" si="30"/>
        <v>6575</v>
      </c>
      <c r="K245" s="53">
        <f t="shared" si="34"/>
        <v>6606</v>
      </c>
      <c r="L245" s="39">
        <f t="shared" si="33"/>
        <v>0</v>
      </c>
      <c r="M245" s="40">
        <f t="shared" si="31"/>
        <v>0</v>
      </c>
      <c r="N245" s="40">
        <f t="shared" si="35"/>
        <v>0</v>
      </c>
      <c r="O245" s="40">
        <f t="shared" si="36"/>
        <v>0</v>
      </c>
      <c r="P245" s="40">
        <f t="shared" si="37"/>
        <v>0</v>
      </c>
      <c r="S245" s="166">
        <f t="shared" si="38"/>
        <v>0</v>
      </c>
    </row>
    <row r="246" spans="8:19" ht="12.75" customHeight="1" x14ac:dyDescent="0.2">
      <c r="H246" s="52">
        <f t="shared" si="32"/>
        <v>18.166666666666668</v>
      </c>
      <c r="I246" s="37">
        <f t="shared" si="39"/>
        <v>218</v>
      </c>
      <c r="J246" s="38">
        <f t="shared" si="30"/>
        <v>6606</v>
      </c>
      <c r="K246" s="53">
        <f t="shared" si="34"/>
        <v>6634</v>
      </c>
      <c r="L246" s="39">
        <f t="shared" si="33"/>
        <v>0</v>
      </c>
      <c r="M246" s="40">
        <f t="shared" si="31"/>
        <v>0</v>
      </c>
      <c r="N246" s="40">
        <f t="shared" si="35"/>
        <v>0</v>
      </c>
      <c r="O246" s="40">
        <f t="shared" si="36"/>
        <v>0</v>
      </c>
      <c r="P246" s="40">
        <f t="shared" si="37"/>
        <v>0</v>
      </c>
      <c r="S246" s="166">
        <f t="shared" si="38"/>
        <v>0</v>
      </c>
    </row>
    <row r="247" spans="8:19" ht="12.75" customHeight="1" x14ac:dyDescent="0.2">
      <c r="H247" s="52">
        <f t="shared" si="32"/>
        <v>18.25</v>
      </c>
      <c r="I247" s="37">
        <f t="shared" si="39"/>
        <v>219</v>
      </c>
      <c r="J247" s="38">
        <f t="shared" si="30"/>
        <v>6634</v>
      </c>
      <c r="K247" s="53">
        <f t="shared" si="34"/>
        <v>6665</v>
      </c>
      <c r="L247" s="39">
        <f t="shared" si="33"/>
        <v>0</v>
      </c>
      <c r="M247" s="40">
        <f t="shared" si="31"/>
        <v>0</v>
      </c>
      <c r="N247" s="40">
        <f t="shared" si="35"/>
        <v>0</v>
      </c>
      <c r="O247" s="40">
        <f t="shared" si="36"/>
        <v>0</v>
      </c>
      <c r="P247" s="40">
        <f t="shared" si="37"/>
        <v>0</v>
      </c>
      <c r="S247" s="166">
        <f t="shared" si="38"/>
        <v>0</v>
      </c>
    </row>
    <row r="248" spans="8:19" ht="12.75" customHeight="1" x14ac:dyDescent="0.2">
      <c r="H248" s="52">
        <f t="shared" si="32"/>
        <v>18.333333333333332</v>
      </c>
      <c r="I248" s="37">
        <f t="shared" si="39"/>
        <v>220</v>
      </c>
      <c r="J248" s="38">
        <f t="shared" si="30"/>
        <v>6665</v>
      </c>
      <c r="K248" s="53">
        <f t="shared" si="34"/>
        <v>6695</v>
      </c>
      <c r="L248" s="39">
        <f t="shared" si="33"/>
        <v>0</v>
      </c>
      <c r="M248" s="40">
        <f t="shared" si="31"/>
        <v>0</v>
      </c>
      <c r="N248" s="40">
        <f t="shared" si="35"/>
        <v>0</v>
      </c>
      <c r="O248" s="40">
        <f t="shared" si="36"/>
        <v>0</v>
      </c>
      <c r="P248" s="40">
        <f t="shared" si="37"/>
        <v>0</v>
      </c>
      <c r="S248" s="166">
        <f t="shared" si="38"/>
        <v>0</v>
      </c>
    </row>
    <row r="249" spans="8:19" ht="12.75" customHeight="1" x14ac:dyDescent="0.2">
      <c r="H249" s="52">
        <f t="shared" si="32"/>
        <v>18.416666666666668</v>
      </c>
      <c r="I249" s="37">
        <f t="shared" si="39"/>
        <v>221</v>
      </c>
      <c r="J249" s="38">
        <f t="shared" si="30"/>
        <v>6695</v>
      </c>
      <c r="K249" s="53">
        <f t="shared" si="34"/>
        <v>6726</v>
      </c>
      <c r="L249" s="39">
        <f t="shared" si="33"/>
        <v>0</v>
      </c>
      <c r="M249" s="40">
        <f t="shared" si="31"/>
        <v>0</v>
      </c>
      <c r="N249" s="40">
        <f t="shared" si="35"/>
        <v>0</v>
      </c>
      <c r="O249" s="40">
        <f t="shared" si="36"/>
        <v>0</v>
      </c>
      <c r="P249" s="40">
        <f t="shared" si="37"/>
        <v>0</v>
      </c>
      <c r="S249" s="166">
        <f t="shared" si="38"/>
        <v>0</v>
      </c>
    </row>
    <row r="250" spans="8:19" ht="12.75" customHeight="1" x14ac:dyDescent="0.2">
      <c r="H250" s="52">
        <f t="shared" si="32"/>
        <v>18.5</v>
      </c>
      <c r="I250" s="37">
        <f t="shared" si="39"/>
        <v>222</v>
      </c>
      <c r="J250" s="38">
        <f t="shared" si="30"/>
        <v>6726</v>
      </c>
      <c r="K250" s="53">
        <f t="shared" si="34"/>
        <v>6756</v>
      </c>
      <c r="L250" s="39">
        <f t="shared" si="33"/>
        <v>0</v>
      </c>
      <c r="M250" s="40">
        <f t="shared" si="31"/>
        <v>0</v>
      </c>
      <c r="N250" s="40">
        <f t="shared" si="35"/>
        <v>0</v>
      </c>
      <c r="O250" s="40">
        <f t="shared" si="36"/>
        <v>0</v>
      </c>
      <c r="P250" s="40">
        <f t="shared" si="37"/>
        <v>0</v>
      </c>
      <c r="S250" s="166">
        <f t="shared" si="38"/>
        <v>0</v>
      </c>
    </row>
    <row r="251" spans="8:19" ht="12.75" customHeight="1" x14ac:dyDescent="0.2">
      <c r="H251" s="52">
        <f t="shared" si="32"/>
        <v>18.583333333333332</v>
      </c>
      <c r="I251" s="37">
        <f t="shared" si="39"/>
        <v>223</v>
      </c>
      <c r="J251" s="38">
        <f t="shared" si="30"/>
        <v>6756</v>
      </c>
      <c r="K251" s="53">
        <f t="shared" si="34"/>
        <v>6787</v>
      </c>
      <c r="L251" s="39">
        <f t="shared" si="33"/>
        <v>0</v>
      </c>
      <c r="M251" s="40">
        <f t="shared" si="31"/>
        <v>0</v>
      </c>
      <c r="N251" s="40">
        <f t="shared" si="35"/>
        <v>0</v>
      </c>
      <c r="O251" s="40">
        <f t="shared" si="36"/>
        <v>0</v>
      </c>
      <c r="P251" s="40">
        <f t="shared" si="37"/>
        <v>0</v>
      </c>
      <c r="S251" s="166">
        <f t="shared" si="38"/>
        <v>0</v>
      </c>
    </row>
    <row r="252" spans="8:19" ht="12.75" customHeight="1" x14ac:dyDescent="0.2">
      <c r="H252" s="52">
        <f t="shared" si="32"/>
        <v>18.666666666666668</v>
      </c>
      <c r="I252" s="37">
        <f t="shared" si="39"/>
        <v>224</v>
      </c>
      <c r="J252" s="38">
        <f t="shared" si="30"/>
        <v>6787</v>
      </c>
      <c r="K252" s="53">
        <f t="shared" si="34"/>
        <v>6818</v>
      </c>
      <c r="L252" s="39">
        <f t="shared" si="33"/>
        <v>0</v>
      </c>
      <c r="M252" s="40">
        <f t="shared" si="31"/>
        <v>0</v>
      </c>
      <c r="N252" s="40">
        <f t="shared" si="35"/>
        <v>0</v>
      </c>
      <c r="O252" s="40">
        <f t="shared" si="36"/>
        <v>0</v>
      </c>
      <c r="P252" s="40">
        <f t="shared" si="37"/>
        <v>0</v>
      </c>
      <c r="S252" s="166">
        <f t="shared" si="38"/>
        <v>0</v>
      </c>
    </row>
    <row r="253" spans="8:19" ht="12.75" customHeight="1" x14ac:dyDescent="0.2">
      <c r="H253" s="52">
        <f t="shared" si="32"/>
        <v>18.75</v>
      </c>
      <c r="I253" s="37">
        <f t="shared" si="39"/>
        <v>225</v>
      </c>
      <c r="J253" s="38">
        <f t="shared" si="30"/>
        <v>6818</v>
      </c>
      <c r="K253" s="53">
        <f t="shared" si="34"/>
        <v>6848</v>
      </c>
      <c r="L253" s="39">
        <f t="shared" si="33"/>
        <v>0</v>
      </c>
      <c r="M253" s="40">
        <f t="shared" si="31"/>
        <v>0</v>
      </c>
      <c r="N253" s="40">
        <f t="shared" si="35"/>
        <v>0</v>
      </c>
      <c r="O253" s="40">
        <f t="shared" si="36"/>
        <v>0</v>
      </c>
      <c r="P253" s="40">
        <f t="shared" si="37"/>
        <v>0</v>
      </c>
      <c r="S253" s="166">
        <f t="shared" si="38"/>
        <v>0</v>
      </c>
    </row>
    <row r="254" spans="8:19" ht="12.75" customHeight="1" x14ac:dyDescent="0.2">
      <c r="H254" s="52">
        <f t="shared" si="32"/>
        <v>18.833333333333332</v>
      </c>
      <c r="I254" s="37">
        <f t="shared" si="39"/>
        <v>226</v>
      </c>
      <c r="J254" s="38">
        <f t="shared" si="30"/>
        <v>6848</v>
      </c>
      <c r="K254" s="53">
        <f t="shared" si="34"/>
        <v>6879</v>
      </c>
      <c r="L254" s="39">
        <f t="shared" si="33"/>
        <v>0</v>
      </c>
      <c r="M254" s="40">
        <f t="shared" si="31"/>
        <v>0</v>
      </c>
      <c r="N254" s="40">
        <f t="shared" si="35"/>
        <v>0</v>
      </c>
      <c r="O254" s="40">
        <f t="shared" si="36"/>
        <v>0</v>
      </c>
      <c r="P254" s="40">
        <f t="shared" si="37"/>
        <v>0</v>
      </c>
      <c r="S254" s="166">
        <f t="shared" si="38"/>
        <v>0</v>
      </c>
    </row>
    <row r="255" spans="8:19" ht="12.75" customHeight="1" x14ac:dyDescent="0.2">
      <c r="H255" s="52">
        <f t="shared" si="32"/>
        <v>18.916666666666668</v>
      </c>
      <c r="I255" s="37">
        <f t="shared" si="39"/>
        <v>227</v>
      </c>
      <c r="J255" s="38">
        <f t="shared" si="30"/>
        <v>6879</v>
      </c>
      <c r="K255" s="53">
        <f t="shared" si="34"/>
        <v>6909</v>
      </c>
      <c r="L255" s="39">
        <f t="shared" si="33"/>
        <v>0</v>
      </c>
      <c r="M255" s="40">
        <f t="shared" si="31"/>
        <v>0</v>
      </c>
      <c r="N255" s="40">
        <f t="shared" si="35"/>
        <v>0</v>
      </c>
      <c r="O255" s="40">
        <f t="shared" si="36"/>
        <v>0</v>
      </c>
      <c r="P255" s="40">
        <f t="shared" si="37"/>
        <v>0</v>
      </c>
      <c r="S255" s="166">
        <f t="shared" si="38"/>
        <v>0</v>
      </c>
    </row>
    <row r="256" spans="8:19" ht="12.75" customHeight="1" x14ac:dyDescent="0.2">
      <c r="H256" s="52">
        <f t="shared" si="32"/>
        <v>19</v>
      </c>
      <c r="I256" s="37">
        <f t="shared" si="39"/>
        <v>228</v>
      </c>
      <c r="J256" s="38">
        <f t="shared" si="30"/>
        <v>6909</v>
      </c>
      <c r="K256" s="53">
        <f t="shared" si="34"/>
        <v>6940</v>
      </c>
      <c r="L256" s="39">
        <f t="shared" si="33"/>
        <v>0</v>
      </c>
      <c r="M256" s="40">
        <f t="shared" si="31"/>
        <v>0</v>
      </c>
      <c r="N256" s="40">
        <f t="shared" si="35"/>
        <v>0</v>
      </c>
      <c r="O256" s="40">
        <f t="shared" si="36"/>
        <v>0</v>
      </c>
      <c r="P256" s="40">
        <f t="shared" si="37"/>
        <v>0</v>
      </c>
      <c r="S256" s="166">
        <f t="shared" si="38"/>
        <v>0</v>
      </c>
    </row>
    <row r="257" spans="8:19" ht="12.75" customHeight="1" x14ac:dyDescent="0.2">
      <c r="H257" s="52">
        <f t="shared" si="32"/>
        <v>19.083333333333332</v>
      </c>
      <c r="I257" s="37">
        <f t="shared" si="39"/>
        <v>229</v>
      </c>
      <c r="J257" s="38">
        <f t="shared" si="30"/>
        <v>6940</v>
      </c>
      <c r="K257" s="53">
        <f t="shared" si="34"/>
        <v>6971</v>
      </c>
      <c r="L257" s="39">
        <f t="shared" si="33"/>
        <v>0</v>
      </c>
      <c r="M257" s="40">
        <f t="shared" si="31"/>
        <v>0</v>
      </c>
      <c r="N257" s="40">
        <f t="shared" si="35"/>
        <v>0</v>
      </c>
      <c r="O257" s="40">
        <f t="shared" si="36"/>
        <v>0</v>
      </c>
      <c r="P257" s="40">
        <f t="shared" si="37"/>
        <v>0</v>
      </c>
      <c r="S257" s="166">
        <f t="shared" si="38"/>
        <v>0</v>
      </c>
    </row>
    <row r="258" spans="8:19" ht="12.75" customHeight="1" x14ac:dyDescent="0.2">
      <c r="H258" s="52">
        <f t="shared" si="32"/>
        <v>19.166666666666668</v>
      </c>
      <c r="I258" s="37">
        <f t="shared" si="39"/>
        <v>230</v>
      </c>
      <c r="J258" s="38">
        <f t="shared" si="30"/>
        <v>6971</v>
      </c>
      <c r="K258" s="53">
        <f t="shared" si="34"/>
        <v>6999</v>
      </c>
      <c r="L258" s="39">
        <f t="shared" si="33"/>
        <v>0</v>
      </c>
      <c r="M258" s="40">
        <f t="shared" si="31"/>
        <v>0</v>
      </c>
      <c r="N258" s="40">
        <f t="shared" si="35"/>
        <v>0</v>
      </c>
      <c r="O258" s="40">
        <f t="shared" si="36"/>
        <v>0</v>
      </c>
      <c r="P258" s="40">
        <f t="shared" si="37"/>
        <v>0</v>
      </c>
      <c r="S258" s="166">
        <f t="shared" si="38"/>
        <v>0</v>
      </c>
    </row>
    <row r="259" spans="8:19" ht="12.75" customHeight="1" x14ac:dyDescent="0.2">
      <c r="H259" s="52">
        <f t="shared" si="32"/>
        <v>19.25</v>
      </c>
      <c r="I259" s="37">
        <f t="shared" si="39"/>
        <v>231</v>
      </c>
      <c r="J259" s="38">
        <f t="shared" si="30"/>
        <v>6999</v>
      </c>
      <c r="K259" s="53">
        <f t="shared" si="34"/>
        <v>7030</v>
      </c>
      <c r="L259" s="39">
        <f t="shared" si="33"/>
        <v>0</v>
      </c>
      <c r="M259" s="40">
        <f t="shared" si="31"/>
        <v>0</v>
      </c>
      <c r="N259" s="40">
        <f t="shared" si="35"/>
        <v>0</v>
      </c>
      <c r="O259" s="40">
        <f t="shared" si="36"/>
        <v>0</v>
      </c>
      <c r="P259" s="40">
        <f t="shared" si="37"/>
        <v>0</v>
      </c>
      <c r="S259" s="166">
        <f t="shared" si="38"/>
        <v>0</v>
      </c>
    </row>
    <row r="260" spans="8:19" ht="12.75" customHeight="1" x14ac:dyDescent="0.2">
      <c r="H260" s="52">
        <f t="shared" si="32"/>
        <v>19.333333333333332</v>
      </c>
      <c r="I260" s="37">
        <f t="shared" si="39"/>
        <v>232</v>
      </c>
      <c r="J260" s="38">
        <f t="shared" si="30"/>
        <v>7030</v>
      </c>
      <c r="K260" s="53">
        <f t="shared" si="34"/>
        <v>7060</v>
      </c>
      <c r="L260" s="39">
        <f t="shared" si="33"/>
        <v>0</v>
      </c>
      <c r="M260" s="40">
        <f t="shared" si="31"/>
        <v>0</v>
      </c>
      <c r="N260" s="40">
        <f t="shared" si="35"/>
        <v>0</v>
      </c>
      <c r="O260" s="40">
        <f t="shared" si="36"/>
        <v>0</v>
      </c>
      <c r="P260" s="40">
        <f t="shared" si="37"/>
        <v>0</v>
      </c>
      <c r="S260" s="166">
        <f t="shared" si="38"/>
        <v>0</v>
      </c>
    </row>
    <row r="261" spans="8:19" ht="12.75" customHeight="1" x14ac:dyDescent="0.2">
      <c r="H261" s="52">
        <f t="shared" si="32"/>
        <v>19.416666666666668</v>
      </c>
      <c r="I261" s="37">
        <f t="shared" si="39"/>
        <v>233</v>
      </c>
      <c r="J261" s="38">
        <f t="shared" si="30"/>
        <v>7060</v>
      </c>
      <c r="K261" s="53">
        <f t="shared" si="34"/>
        <v>7091</v>
      </c>
      <c r="L261" s="39">
        <f t="shared" si="33"/>
        <v>0</v>
      </c>
      <c r="M261" s="40">
        <f t="shared" si="31"/>
        <v>0</v>
      </c>
      <c r="N261" s="40">
        <f t="shared" si="35"/>
        <v>0</v>
      </c>
      <c r="O261" s="40">
        <f t="shared" si="36"/>
        <v>0</v>
      </c>
      <c r="P261" s="40">
        <f t="shared" si="37"/>
        <v>0</v>
      </c>
      <c r="S261" s="166">
        <f t="shared" si="38"/>
        <v>0</v>
      </c>
    </row>
    <row r="262" spans="8:19" ht="12.75" customHeight="1" x14ac:dyDescent="0.2">
      <c r="H262" s="52">
        <f t="shared" si="32"/>
        <v>19.5</v>
      </c>
      <c r="I262" s="37">
        <f t="shared" si="39"/>
        <v>234</v>
      </c>
      <c r="J262" s="38">
        <f t="shared" si="30"/>
        <v>7091</v>
      </c>
      <c r="K262" s="53">
        <f t="shared" si="34"/>
        <v>7121</v>
      </c>
      <c r="L262" s="39">
        <f t="shared" si="33"/>
        <v>0</v>
      </c>
      <c r="M262" s="40">
        <f t="shared" si="31"/>
        <v>0</v>
      </c>
      <c r="N262" s="40">
        <f t="shared" si="35"/>
        <v>0</v>
      </c>
      <c r="O262" s="40">
        <f t="shared" si="36"/>
        <v>0</v>
      </c>
      <c r="P262" s="40">
        <f t="shared" si="37"/>
        <v>0</v>
      </c>
      <c r="S262" s="166">
        <f t="shared" si="38"/>
        <v>0</v>
      </c>
    </row>
    <row r="263" spans="8:19" ht="12.75" customHeight="1" x14ac:dyDescent="0.2">
      <c r="H263" s="52">
        <f t="shared" si="32"/>
        <v>19.583333333333332</v>
      </c>
      <c r="I263" s="37">
        <f t="shared" si="39"/>
        <v>235</v>
      </c>
      <c r="J263" s="38">
        <f t="shared" si="30"/>
        <v>7121</v>
      </c>
      <c r="K263" s="53">
        <f t="shared" si="34"/>
        <v>7152</v>
      </c>
      <c r="L263" s="39">
        <f t="shared" si="33"/>
        <v>0</v>
      </c>
      <c r="M263" s="40">
        <f t="shared" si="31"/>
        <v>0</v>
      </c>
      <c r="N263" s="40">
        <f t="shared" si="35"/>
        <v>0</v>
      </c>
      <c r="O263" s="40">
        <f t="shared" si="36"/>
        <v>0</v>
      </c>
      <c r="P263" s="40">
        <f t="shared" si="37"/>
        <v>0</v>
      </c>
      <c r="S263" s="166">
        <f t="shared" si="38"/>
        <v>0</v>
      </c>
    </row>
    <row r="264" spans="8:19" ht="12.75" customHeight="1" x14ac:dyDescent="0.2">
      <c r="H264" s="52">
        <f t="shared" si="32"/>
        <v>19.666666666666668</v>
      </c>
      <c r="I264" s="37">
        <f t="shared" si="39"/>
        <v>236</v>
      </c>
      <c r="J264" s="38">
        <f t="shared" si="30"/>
        <v>7152</v>
      </c>
      <c r="K264" s="53">
        <f t="shared" si="34"/>
        <v>7183</v>
      </c>
      <c r="L264" s="39">
        <f t="shared" si="33"/>
        <v>0</v>
      </c>
      <c r="M264" s="40">
        <f t="shared" si="31"/>
        <v>0</v>
      </c>
      <c r="N264" s="40">
        <f t="shared" si="35"/>
        <v>0</v>
      </c>
      <c r="O264" s="40">
        <f t="shared" si="36"/>
        <v>0</v>
      </c>
      <c r="P264" s="40">
        <f t="shared" si="37"/>
        <v>0</v>
      </c>
      <c r="S264" s="166">
        <f t="shared" si="38"/>
        <v>0</v>
      </c>
    </row>
    <row r="265" spans="8:19" ht="12.75" customHeight="1" x14ac:dyDescent="0.2">
      <c r="H265" s="52">
        <f t="shared" si="32"/>
        <v>19.75</v>
      </c>
      <c r="I265" s="37">
        <f t="shared" si="39"/>
        <v>237</v>
      </c>
      <c r="J265" s="38">
        <f t="shared" si="30"/>
        <v>7183</v>
      </c>
      <c r="K265" s="53">
        <f t="shared" si="34"/>
        <v>7213</v>
      </c>
      <c r="L265" s="39">
        <f t="shared" si="33"/>
        <v>0</v>
      </c>
      <c r="M265" s="40">
        <f t="shared" si="31"/>
        <v>0</v>
      </c>
      <c r="N265" s="40">
        <f t="shared" si="35"/>
        <v>0</v>
      </c>
      <c r="O265" s="40">
        <f t="shared" si="36"/>
        <v>0</v>
      </c>
      <c r="P265" s="40">
        <f t="shared" si="37"/>
        <v>0</v>
      </c>
      <c r="S265" s="166">
        <f t="shared" si="38"/>
        <v>0</v>
      </c>
    </row>
    <row r="266" spans="8:19" ht="12.75" customHeight="1" x14ac:dyDescent="0.2">
      <c r="H266" s="52">
        <f t="shared" si="32"/>
        <v>19.833333333333332</v>
      </c>
      <c r="I266" s="37">
        <f t="shared" si="39"/>
        <v>238</v>
      </c>
      <c r="J266" s="38">
        <f t="shared" si="30"/>
        <v>7213</v>
      </c>
      <c r="K266" s="53">
        <f t="shared" si="34"/>
        <v>7244</v>
      </c>
      <c r="L266" s="39">
        <f t="shared" si="33"/>
        <v>0</v>
      </c>
      <c r="M266" s="40">
        <f t="shared" si="31"/>
        <v>0</v>
      </c>
      <c r="N266" s="40">
        <f t="shared" si="35"/>
        <v>0</v>
      </c>
      <c r="O266" s="40">
        <f t="shared" si="36"/>
        <v>0</v>
      </c>
      <c r="P266" s="40">
        <f t="shared" si="37"/>
        <v>0</v>
      </c>
      <c r="S266" s="166">
        <f t="shared" si="38"/>
        <v>0</v>
      </c>
    </row>
    <row r="267" spans="8:19" ht="12.75" customHeight="1" x14ac:dyDescent="0.2">
      <c r="H267" s="52">
        <f t="shared" si="32"/>
        <v>19.916666666666668</v>
      </c>
      <c r="I267" s="37">
        <f t="shared" si="39"/>
        <v>239</v>
      </c>
      <c r="J267" s="38">
        <f t="shared" si="30"/>
        <v>7244</v>
      </c>
      <c r="K267" s="53">
        <f t="shared" si="34"/>
        <v>7274</v>
      </c>
      <c r="L267" s="39">
        <f t="shared" si="33"/>
        <v>0</v>
      </c>
      <c r="M267" s="40">
        <f t="shared" si="31"/>
        <v>0</v>
      </c>
      <c r="N267" s="40">
        <f t="shared" si="35"/>
        <v>0</v>
      </c>
      <c r="O267" s="40">
        <f t="shared" si="36"/>
        <v>0</v>
      </c>
      <c r="P267" s="40">
        <f t="shared" si="37"/>
        <v>0</v>
      </c>
      <c r="S267" s="166">
        <f t="shared" si="38"/>
        <v>0</v>
      </c>
    </row>
    <row r="268" spans="8:19" ht="12.75" customHeight="1" x14ac:dyDescent="0.2">
      <c r="H268" s="52">
        <f t="shared" si="32"/>
        <v>20</v>
      </c>
      <c r="I268" s="37">
        <f t="shared" si="39"/>
        <v>240</v>
      </c>
      <c r="J268" s="38">
        <f t="shared" si="30"/>
        <v>7274</v>
      </c>
      <c r="K268" s="53">
        <f t="shared" si="34"/>
        <v>7305</v>
      </c>
      <c r="L268" s="39">
        <f t="shared" si="33"/>
        <v>0</v>
      </c>
      <c r="M268" s="40">
        <f t="shared" si="31"/>
        <v>0</v>
      </c>
      <c r="N268" s="40">
        <f t="shared" si="35"/>
        <v>0</v>
      </c>
      <c r="O268" s="40">
        <f t="shared" si="36"/>
        <v>0</v>
      </c>
      <c r="P268" s="40">
        <f t="shared" si="37"/>
        <v>0</v>
      </c>
      <c r="S268" s="166">
        <f t="shared" si="38"/>
        <v>0</v>
      </c>
    </row>
    <row r="269" spans="8:19" ht="12.75" customHeight="1" x14ac:dyDescent="0.2">
      <c r="I269" s="37">
        <f t="shared" si="39"/>
        <v>241</v>
      </c>
      <c r="J269" s="38">
        <f t="shared" si="30"/>
        <v>7305</v>
      </c>
      <c r="K269" s="53">
        <f t="shared" si="34"/>
        <v>7336</v>
      </c>
      <c r="L269" s="39">
        <f t="shared" si="33"/>
        <v>0</v>
      </c>
      <c r="M269" s="40">
        <f t="shared" si="31"/>
        <v>0</v>
      </c>
      <c r="N269" s="40">
        <f t="shared" si="35"/>
        <v>0</v>
      </c>
      <c r="O269" s="40">
        <f t="shared" si="36"/>
        <v>0</v>
      </c>
      <c r="P269" s="40">
        <f t="shared" si="37"/>
        <v>0</v>
      </c>
      <c r="S269" s="166">
        <f t="shared" si="38"/>
        <v>0</v>
      </c>
    </row>
    <row r="270" spans="8:19" ht="12.75" customHeight="1" x14ac:dyDescent="0.2">
      <c r="I270" s="37">
        <f t="shared" si="39"/>
        <v>242</v>
      </c>
      <c r="J270" s="38">
        <f t="shared" si="30"/>
        <v>7336</v>
      </c>
      <c r="K270" s="53">
        <f t="shared" si="34"/>
        <v>7365</v>
      </c>
      <c r="L270" s="39">
        <f t="shared" si="33"/>
        <v>0</v>
      </c>
      <c r="M270" s="40">
        <f t="shared" si="31"/>
        <v>0</v>
      </c>
      <c r="N270" s="40">
        <f t="shared" si="35"/>
        <v>0</v>
      </c>
      <c r="O270" s="40">
        <f t="shared" si="36"/>
        <v>0</v>
      </c>
      <c r="P270" s="40">
        <f t="shared" si="37"/>
        <v>0</v>
      </c>
      <c r="S270" s="166">
        <f t="shared" si="38"/>
        <v>0</v>
      </c>
    </row>
    <row r="271" spans="8:19" ht="12.75" customHeight="1" x14ac:dyDescent="0.2">
      <c r="I271" s="37">
        <f t="shared" si="39"/>
        <v>243</v>
      </c>
      <c r="J271" s="38">
        <f t="shared" si="30"/>
        <v>7365</v>
      </c>
      <c r="K271" s="53">
        <f t="shared" si="34"/>
        <v>7396</v>
      </c>
      <c r="L271" s="39">
        <f t="shared" si="33"/>
        <v>0</v>
      </c>
      <c r="M271" s="40">
        <f t="shared" si="31"/>
        <v>0</v>
      </c>
      <c r="N271" s="40">
        <f t="shared" si="35"/>
        <v>0</v>
      </c>
      <c r="O271" s="40">
        <f t="shared" si="36"/>
        <v>0</v>
      </c>
      <c r="P271" s="40">
        <f t="shared" si="37"/>
        <v>0</v>
      </c>
      <c r="S271" s="166">
        <f t="shared" si="38"/>
        <v>0</v>
      </c>
    </row>
    <row r="272" spans="8:19" ht="12.75" customHeight="1" x14ac:dyDescent="0.2">
      <c r="I272" s="37">
        <f t="shared" si="39"/>
        <v>244</v>
      </c>
      <c r="J272" s="38">
        <f t="shared" ref="J272:J335" si="40">IF(I272="","",EDATE($J$29,I271))</f>
        <v>7396</v>
      </c>
      <c r="K272" s="53">
        <f t="shared" si="34"/>
        <v>7426</v>
      </c>
      <c r="L272" s="39">
        <f t="shared" si="33"/>
        <v>0</v>
      </c>
      <c r="M272" s="40">
        <f t="shared" si="31"/>
        <v>0</v>
      </c>
      <c r="N272" s="40">
        <f t="shared" si="35"/>
        <v>0</v>
      </c>
      <c r="O272" s="40">
        <f t="shared" si="36"/>
        <v>0</v>
      </c>
      <c r="P272" s="40">
        <f t="shared" si="37"/>
        <v>0</v>
      </c>
      <c r="S272" s="166">
        <f t="shared" si="38"/>
        <v>0</v>
      </c>
    </row>
    <row r="273" spans="9:19" ht="12.75" customHeight="1" x14ac:dyDescent="0.2">
      <c r="I273" s="37">
        <f t="shared" si="39"/>
        <v>245</v>
      </c>
      <c r="J273" s="38">
        <f t="shared" si="40"/>
        <v>7426</v>
      </c>
      <c r="K273" s="53">
        <f t="shared" si="34"/>
        <v>7457</v>
      </c>
      <c r="L273" s="39">
        <f t="shared" si="33"/>
        <v>0</v>
      </c>
      <c r="M273" s="40">
        <f t="shared" si="31"/>
        <v>0</v>
      </c>
      <c r="N273" s="40">
        <f t="shared" si="35"/>
        <v>0</v>
      </c>
      <c r="O273" s="40">
        <f t="shared" si="36"/>
        <v>0</v>
      </c>
      <c r="P273" s="40">
        <f t="shared" si="37"/>
        <v>0</v>
      </c>
      <c r="S273" s="166">
        <f t="shared" si="38"/>
        <v>0</v>
      </c>
    </row>
    <row r="274" spans="9:19" ht="12.75" customHeight="1" x14ac:dyDescent="0.2">
      <c r="I274" s="37">
        <f t="shared" si="39"/>
        <v>246</v>
      </c>
      <c r="J274" s="38">
        <f t="shared" si="40"/>
        <v>7457</v>
      </c>
      <c r="K274" s="53">
        <f t="shared" si="34"/>
        <v>7487</v>
      </c>
      <c r="L274" s="39">
        <f t="shared" si="33"/>
        <v>0</v>
      </c>
      <c r="M274" s="40">
        <f t="shared" si="31"/>
        <v>0</v>
      </c>
      <c r="N274" s="40">
        <f t="shared" si="35"/>
        <v>0</v>
      </c>
      <c r="O274" s="40">
        <f t="shared" si="36"/>
        <v>0</v>
      </c>
      <c r="P274" s="40">
        <f t="shared" si="37"/>
        <v>0</v>
      </c>
      <c r="S274" s="166">
        <f t="shared" si="38"/>
        <v>0</v>
      </c>
    </row>
    <row r="275" spans="9:19" ht="12.75" customHeight="1" x14ac:dyDescent="0.2">
      <c r="I275" s="37">
        <f t="shared" si="39"/>
        <v>247</v>
      </c>
      <c r="J275" s="38">
        <f t="shared" si="40"/>
        <v>7487</v>
      </c>
      <c r="K275" s="53">
        <f t="shared" si="34"/>
        <v>7518</v>
      </c>
      <c r="L275" s="39">
        <f t="shared" si="33"/>
        <v>0</v>
      </c>
      <c r="M275" s="40">
        <f t="shared" si="31"/>
        <v>0</v>
      </c>
      <c r="N275" s="40">
        <f t="shared" si="35"/>
        <v>0</v>
      </c>
      <c r="O275" s="40">
        <f t="shared" si="36"/>
        <v>0</v>
      </c>
      <c r="P275" s="40">
        <f t="shared" si="37"/>
        <v>0</v>
      </c>
      <c r="S275" s="166">
        <f t="shared" si="38"/>
        <v>0</v>
      </c>
    </row>
    <row r="276" spans="9:19" ht="12.75" customHeight="1" x14ac:dyDescent="0.2">
      <c r="I276" s="37">
        <f t="shared" si="39"/>
        <v>248</v>
      </c>
      <c r="J276" s="38">
        <f t="shared" si="40"/>
        <v>7518</v>
      </c>
      <c r="K276" s="53">
        <f t="shared" si="34"/>
        <v>7549</v>
      </c>
      <c r="L276" s="39">
        <f t="shared" si="33"/>
        <v>0</v>
      </c>
      <c r="M276" s="40">
        <f t="shared" si="31"/>
        <v>0</v>
      </c>
      <c r="N276" s="40">
        <f t="shared" si="35"/>
        <v>0</v>
      </c>
      <c r="O276" s="40">
        <f t="shared" si="36"/>
        <v>0</v>
      </c>
      <c r="P276" s="40">
        <f t="shared" si="37"/>
        <v>0</v>
      </c>
      <c r="S276" s="166">
        <f t="shared" si="38"/>
        <v>0</v>
      </c>
    </row>
    <row r="277" spans="9:19" ht="12.75" customHeight="1" x14ac:dyDescent="0.2">
      <c r="I277" s="37">
        <f t="shared" si="39"/>
        <v>249</v>
      </c>
      <c r="J277" s="38">
        <f t="shared" si="40"/>
        <v>7549</v>
      </c>
      <c r="K277" s="53">
        <f t="shared" si="34"/>
        <v>7579</v>
      </c>
      <c r="L277" s="39">
        <f t="shared" si="33"/>
        <v>0</v>
      </c>
      <c r="M277" s="40">
        <f t="shared" si="31"/>
        <v>0</v>
      </c>
      <c r="N277" s="40">
        <f t="shared" si="35"/>
        <v>0</v>
      </c>
      <c r="O277" s="40">
        <f t="shared" si="36"/>
        <v>0</v>
      </c>
      <c r="P277" s="40">
        <f t="shared" si="37"/>
        <v>0</v>
      </c>
      <c r="S277" s="166">
        <f t="shared" si="38"/>
        <v>0</v>
      </c>
    </row>
    <row r="278" spans="9:19" ht="12.75" customHeight="1" x14ac:dyDescent="0.2">
      <c r="I278" s="37">
        <f t="shared" si="39"/>
        <v>250</v>
      </c>
      <c r="J278" s="38">
        <f t="shared" si="40"/>
        <v>7579</v>
      </c>
      <c r="K278" s="53">
        <f t="shared" si="34"/>
        <v>7610</v>
      </c>
      <c r="L278" s="39">
        <f t="shared" si="33"/>
        <v>0</v>
      </c>
      <c r="M278" s="40">
        <f t="shared" si="31"/>
        <v>0</v>
      </c>
      <c r="N278" s="40">
        <f t="shared" si="35"/>
        <v>0</v>
      </c>
      <c r="O278" s="40">
        <f t="shared" si="36"/>
        <v>0</v>
      </c>
      <c r="P278" s="40">
        <f t="shared" si="37"/>
        <v>0</v>
      </c>
      <c r="S278" s="166">
        <f t="shared" si="38"/>
        <v>0</v>
      </c>
    </row>
    <row r="279" spans="9:19" ht="12.75" customHeight="1" x14ac:dyDescent="0.2">
      <c r="I279" s="37">
        <f t="shared" si="39"/>
        <v>251</v>
      </c>
      <c r="J279" s="38">
        <f t="shared" si="40"/>
        <v>7610</v>
      </c>
      <c r="K279" s="53">
        <f t="shared" si="34"/>
        <v>7640</v>
      </c>
      <c r="L279" s="39">
        <f t="shared" si="33"/>
        <v>0</v>
      </c>
      <c r="M279" s="40">
        <f t="shared" si="31"/>
        <v>0</v>
      </c>
      <c r="N279" s="40">
        <f t="shared" si="35"/>
        <v>0</v>
      </c>
      <c r="O279" s="40">
        <f t="shared" si="36"/>
        <v>0</v>
      </c>
      <c r="P279" s="40">
        <f t="shared" si="37"/>
        <v>0</v>
      </c>
      <c r="S279" s="166">
        <f t="shared" si="38"/>
        <v>0</v>
      </c>
    </row>
    <row r="280" spans="9:19" ht="12.75" customHeight="1" x14ac:dyDescent="0.2">
      <c r="I280" s="37">
        <f t="shared" si="39"/>
        <v>252</v>
      </c>
      <c r="J280" s="38">
        <f t="shared" si="40"/>
        <v>7640</v>
      </c>
      <c r="K280" s="53">
        <f t="shared" si="34"/>
        <v>7671</v>
      </c>
      <c r="L280" s="39">
        <f t="shared" si="33"/>
        <v>0</v>
      </c>
      <c r="M280" s="40">
        <f t="shared" si="31"/>
        <v>0</v>
      </c>
      <c r="N280" s="40">
        <f t="shared" si="35"/>
        <v>0</v>
      </c>
      <c r="O280" s="40">
        <f t="shared" si="36"/>
        <v>0</v>
      </c>
      <c r="P280" s="40">
        <f t="shared" si="37"/>
        <v>0</v>
      </c>
      <c r="S280" s="166">
        <f t="shared" si="38"/>
        <v>0</v>
      </c>
    </row>
    <row r="281" spans="9:19" ht="12.75" customHeight="1" x14ac:dyDescent="0.2">
      <c r="I281" s="37">
        <f t="shared" si="39"/>
        <v>253</v>
      </c>
      <c r="J281" s="38">
        <f t="shared" si="40"/>
        <v>7671</v>
      </c>
      <c r="K281" s="53">
        <f t="shared" si="34"/>
        <v>7702</v>
      </c>
      <c r="L281" s="39">
        <f t="shared" si="33"/>
        <v>0</v>
      </c>
      <c r="M281" s="40">
        <f t="shared" ref="M281:M344" si="41">IF(I281&lt;&gt;"",P280,"")</f>
        <v>0</v>
      </c>
      <c r="N281" s="40">
        <f t="shared" si="35"/>
        <v>0</v>
      </c>
      <c r="O281" s="40">
        <f t="shared" si="36"/>
        <v>0</v>
      </c>
      <c r="P281" s="40">
        <f t="shared" si="37"/>
        <v>0</v>
      </c>
      <c r="S281" s="166">
        <f t="shared" si="38"/>
        <v>0</v>
      </c>
    </row>
    <row r="282" spans="9:19" ht="12.75" customHeight="1" x14ac:dyDescent="0.2">
      <c r="I282" s="37">
        <f t="shared" si="39"/>
        <v>254</v>
      </c>
      <c r="J282" s="38">
        <f t="shared" si="40"/>
        <v>7702</v>
      </c>
      <c r="K282" s="53">
        <f t="shared" si="34"/>
        <v>7730</v>
      </c>
      <c r="L282" s="39">
        <f t="shared" si="33"/>
        <v>0</v>
      </c>
      <c r="M282" s="40">
        <f t="shared" si="41"/>
        <v>0</v>
      </c>
      <c r="N282" s="40">
        <f t="shared" si="35"/>
        <v>0</v>
      </c>
      <c r="O282" s="40">
        <f t="shared" si="36"/>
        <v>0</v>
      </c>
      <c r="P282" s="40">
        <f t="shared" si="37"/>
        <v>0</v>
      </c>
      <c r="S282" s="166">
        <f t="shared" si="38"/>
        <v>0</v>
      </c>
    </row>
    <row r="283" spans="9:19" ht="12.75" customHeight="1" x14ac:dyDescent="0.2">
      <c r="I283" s="37">
        <f t="shared" si="39"/>
        <v>255</v>
      </c>
      <c r="J283" s="38">
        <f t="shared" si="40"/>
        <v>7730</v>
      </c>
      <c r="K283" s="53">
        <f t="shared" si="34"/>
        <v>7761</v>
      </c>
      <c r="L283" s="39">
        <f t="shared" si="33"/>
        <v>0</v>
      </c>
      <c r="M283" s="40">
        <f t="shared" si="41"/>
        <v>0</v>
      </c>
      <c r="N283" s="40">
        <f t="shared" si="35"/>
        <v>0</v>
      </c>
      <c r="O283" s="40">
        <f t="shared" si="36"/>
        <v>0</v>
      </c>
      <c r="P283" s="40">
        <f t="shared" si="37"/>
        <v>0</v>
      </c>
      <c r="S283" s="166">
        <f t="shared" si="38"/>
        <v>0</v>
      </c>
    </row>
    <row r="284" spans="9:19" ht="12.75" customHeight="1" x14ac:dyDescent="0.2">
      <c r="I284" s="37">
        <f t="shared" si="39"/>
        <v>256</v>
      </c>
      <c r="J284" s="38">
        <f t="shared" si="40"/>
        <v>7761</v>
      </c>
      <c r="K284" s="53">
        <f t="shared" si="34"/>
        <v>7791</v>
      </c>
      <c r="L284" s="39">
        <f t="shared" si="33"/>
        <v>0</v>
      </c>
      <c r="M284" s="40">
        <f t="shared" si="41"/>
        <v>0</v>
      </c>
      <c r="N284" s="40">
        <f t="shared" si="35"/>
        <v>0</v>
      </c>
      <c r="O284" s="40">
        <f t="shared" si="36"/>
        <v>0</v>
      </c>
      <c r="P284" s="40">
        <f t="shared" si="37"/>
        <v>0</v>
      </c>
      <c r="S284" s="166">
        <f t="shared" si="38"/>
        <v>0</v>
      </c>
    </row>
    <row r="285" spans="9:19" ht="12.75" customHeight="1" x14ac:dyDescent="0.2">
      <c r="I285" s="37">
        <f t="shared" si="39"/>
        <v>257</v>
      </c>
      <c r="J285" s="38">
        <f t="shared" si="40"/>
        <v>7791</v>
      </c>
      <c r="K285" s="53">
        <f t="shared" si="34"/>
        <v>7822</v>
      </c>
      <c r="L285" s="39">
        <f t="shared" ref="L285:L348" si="42">IF(M285&lt;=L284,M285+N285,IF($L$11="Montant",VLOOKUP(M285,$L$14:$M$22,2),IF($L$11="Pourcentage du solde",IF(M285*$P$13&lt;=$P$14,$P$14,M285*$P$13),IF(M285&lt;=$P$19*$P$18,M285+N285,$P$18*$P$19))))</f>
        <v>0</v>
      </c>
      <c r="M285" s="40">
        <f t="shared" si="41"/>
        <v>0</v>
      </c>
      <c r="N285" s="40">
        <f t="shared" si="35"/>
        <v>0</v>
      </c>
      <c r="O285" s="40">
        <f t="shared" si="36"/>
        <v>0</v>
      </c>
      <c r="P285" s="40">
        <f t="shared" si="37"/>
        <v>0</v>
      </c>
      <c r="S285" s="166">
        <f t="shared" si="38"/>
        <v>0</v>
      </c>
    </row>
    <row r="286" spans="9:19" ht="12.75" customHeight="1" x14ac:dyDescent="0.2">
      <c r="I286" s="37">
        <f t="shared" si="39"/>
        <v>258</v>
      </c>
      <c r="J286" s="38">
        <f t="shared" si="40"/>
        <v>7822</v>
      </c>
      <c r="K286" s="53">
        <f t="shared" ref="K286:K349" si="43">IF(J287="",0,J287)</f>
        <v>7852</v>
      </c>
      <c r="L286" s="39">
        <f t="shared" si="42"/>
        <v>0</v>
      </c>
      <c r="M286" s="40">
        <f t="shared" si="41"/>
        <v>0</v>
      </c>
      <c r="N286" s="40">
        <f t="shared" ref="N286:N349" si="44">IF(I286&lt;&gt;"",$N$25*M286,"")</f>
        <v>0</v>
      </c>
      <c r="O286" s="40">
        <f t="shared" ref="O286:O349" si="45">IF(I286&lt;&gt;"",L286-N286,"")</f>
        <v>0</v>
      </c>
      <c r="P286" s="40">
        <f t="shared" ref="P286:P349" si="46">IF(I286&lt;&gt;"",M286-O286,"")</f>
        <v>0</v>
      </c>
      <c r="S286" s="166">
        <f t="shared" ref="S286:S349" si="47">IF(L287*I287=0,IF(L286*I286&lt;&gt;0,I286,0),0)</f>
        <v>0</v>
      </c>
    </row>
    <row r="287" spans="9:19" ht="12.75" customHeight="1" x14ac:dyDescent="0.2">
      <c r="I287" s="37">
        <f t="shared" ref="I287:I350" si="48">I286+1</f>
        <v>259</v>
      </c>
      <c r="J287" s="38">
        <f t="shared" si="40"/>
        <v>7852</v>
      </c>
      <c r="K287" s="53">
        <f t="shared" si="43"/>
        <v>7883</v>
      </c>
      <c r="L287" s="39">
        <f t="shared" si="42"/>
        <v>0</v>
      </c>
      <c r="M287" s="40">
        <f t="shared" si="41"/>
        <v>0</v>
      </c>
      <c r="N287" s="40">
        <f t="shared" si="44"/>
        <v>0</v>
      </c>
      <c r="O287" s="40">
        <f t="shared" si="45"/>
        <v>0</v>
      </c>
      <c r="P287" s="40">
        <f t="shared" si="46"/>
        <v>0</v>
      </c>
      <c r="S287" s="166">
        <f t="shared" si="47"/>
        <v>0</v>
      </c>
    </row>
    <row r="288" spans="9:19" ht="12.75" customHeight="1" x14ac:dyDescent="0.2">
      <c r="I288" s="37">
        <f t="shared" si="48"/>
        <v>260</v>
      </c>
      <c r="J288" s="38">
        <f t="shared" si="40"/>
        <v>7883</v>
      </c>
      <c r="K288" s="53">
        <f t="shared" si="43"/>
        <v>7914</v>
      </c>
      <c r="L288" s="39">
        <f t="shared" si="42"/>
        <v>0</v>
      </c>
      <c r="M288" s="40">
        <f t="shared" si="41"/>
        <v>0</v>
      </c>
      <c r="N288" s="40">
        <f t="shared" si="44"/>
        <v>0</v>
      </c>
      <c r="O288" s="40">
        <f t="shared" si="45"/>
        <v>0</v>
      </c>
      <c r="P288" s="40">
        <f t="shared" si="46"/>
        <v>0</v>
      </c>
      <c r="S288" s="166">
        <f t="shared" si="47"/>
        <v>0</v>
      </c>
    </row>
    <row r="289" spans="9:19" ht="12.75" customHeight="1" x14ac:dyDescent="0.2">
      <c r="I289" s="37">
        <f t="shared" si="48"/>
        <v>261</v>
      </c>
      <c r="J289" s="38">
        <f t="shared" si="40"/>
        <v>7914</v>
      </c>
      <c r="K289" s="53">
        <f t="shared" si="43"/>
        <v>7944</v>
      </c>
      <c r="L289" s="39">
        <f t="shared" si="42"/>
        <v>0</v>
      </c>
      <c r="M289" s="40">
        <f t="shared" si="41"/>
        <v>0</v>
      </c>
      <c r="N289" s="40">
        <f t="shared" si="44"/>
        <v>0</v>
      </c>
      <c r="O289" s="40">
        <f t="shared" si="45"/>
        <v>0</v>
      </c>
      <c r="P289" s="40">
        <f t="shared" si="46"/>
        <v>0</v>
      </c>
      <c r="S289" s="166">
        <f t="shared" si="47"/>
        <v>0</v>
      </c>
    </row>
    <row r="290" spans="9:19" ht="12.75" customHeight="1" x14ac:dyDescent="0.2">
      <c r="I290" s="37">
        <f t="shared" si="48"/>
        <v>262</v>
      </c>
      <c r="J290" s="38">
        <f t="shared" si="40"/>
        <v>7944</v>
      </c>
      <c r="K290" s="53">
        <f t="shared" si="43"/>
        <v>7975</v>
      </c>
      <c r="L290" s="39">
        <f t="shared" si="42"/>
        <v>0</v>
      </c>
      <c r="M290" s="40">
        <f t="shared" si="41"/>
        <v>0</v>
      </c>
      <c r="N290" s="40">
        <f t="shared" si="44"/>
        <v>0</v>
      </c>
      <c r="O290" s="40">
        <f t="shared" si="45"/>
        <v>0</v>
      </c>
      <c r="P290" s="40">
        <f t="shared" si="46"/>
        <v>0</v>
      </c>
      <c r="S290" s="166">
        <f t="shared" si="47"/>
        <v>0</v>
      </c>
    </row>
    <row r="291" spans="9:19" ht="12.75" customHeight="1" x14ac:dyDescent="0.2">
      <c r="I291" s="37">
        <f t="shared" si="48"/>
        <v>263</v>
      </c>
      <c r="J291" s="38">
        <f t="shared" si="40"/>
        <v>7975</v>
      </c>
      <c r="K291" s="53">
        <f t="shared" si="43"/>
        <v>8005</v>
      </c>
      <c r="L291" s="39">
        <f t="shared" si="42"/>
        <v>0</v>
      </c>
      <c r="M291" s="40">
        <f t="shared" si="41"/>
        <v>0</v>
      </c>
      <c r="N291" s="40">
        <f t="shared" si="44"/>
        <v>0</v>
      </c>
      <c r="O291" s="40">
        <f t="shared" si="45"/>
        <v>0</v>
      </c>
      <c r="P291" s="40">
        <f t="shared" si="46"/>
        <v>0</v>
      </c>
      <c r="S291" s="166">
        <f t="shared" si="47"/>
        <v>0</v>
      </c>
    </row>
    <row r="292" spans="9:19" ht="12.75" customHeight="1" x14ac:dyDescent="0.2">
      <c r="I292" s="37">
        <f t="shared" si="48"/>
        <v>264</v>
      </c>
      <c r="J292" s="38">
        <f t="shared" si="40"/>
        <v>8005</v>
      </c>
      <c r="K292" s="53">
        <f t="shared" si="43"/>
        <v>8036</v>
      </c>
      <c r="L292" s="39">
        <f t="shared" si="42"/>
        <v>0</v>
      </c>
      <c r="M292" s="40">
        <f t="shared" si="41"/>
        <v>0</v>
      </c>
      <c r="N292" s="40">
        <f t="shared" si="44"/>
        <v>0</v>
      </c>
      <c r="O292" s="40">
        <f t="shared" si="45"/>
        <v>0</v>
      </c>
      <c r="P292" s="40">
        <f t="shared" si="46"/>
        <v>0</v>
      </c>
      <c r="S292" s="166">
        <f t="shared" si="47"/>
        <v>0</v>
      </c>
    </row>
    <row r="293" spans="9:19" ht="12.75" customHeight="1" x14ac:dyDescent="0.2">
      <c r="I293" s="37">
        <f t="shared" si="48"/>
        <v>265</v>
      </c>
      <c r="J293" s="38">
        <f t="shared" si="40"/>
        <v>8036</v>
      </c>
      <c r="K293" s="53">
        <f t="shared" si="43"/>
        <v>8067</v>
      </c>
      <c r="L293" s="39">
        <f t="shared" si="42"/>
        <v>0</v>
      </c>
      <c r="M293" s="40">
        <f t="shared" si="41"/>
        <v>0</v>
      </c>
      <c r="N293" s="40">
        <f t="shared" si="44"/>
        <v>0</v>
      </c>
      <c r="O293" s="40">
        <f t="shared" si="45"/>
        <v>0</v>
      </c>
      <c r="P293" s="40">
        <f t="shared" si="46"/>
        <v>0</v>
      </c>
      <c r="S293" s="166">
        <f t="shared" si="47"/>
        <v>0</v>
      </c>
    </row>
    <row r="294" spans="9:19" ht="12.75" customHeight="1" x14ac:dyDescent="0.2">
      <c r="I294" s="37">
        <f t="shared" si="48"/>
        <v>266</v>
      </c>
      <c r="J294" s="38">
        <f t="shared" si="40"/>
        <v>8067</v>
      </c>
      <c r="K294" s="53">
        <f t="shared" si="43"/>
        <v>8095</v>
      </c>
      <c r="L294" s="39">
        <f t="shared" si="42"/>
        <v>0</v>
      </c>
      <c r="M294" s="40">
        <f t="shared" si="41"/>
        <v>0</v>
      </c>
      <c r="N294" s="40">
        <f t="shared" si="44"/>
        <v>0</v>
      </c>
      <c r="O294" s="40">
        <f t="shared" si="45"/>
        <v>0</v>
      </c>
      <c r="P294" s="40">
        <f t="shared" si="46"/>
        <v>0</v>
      </c>
      <c r="S294" s="166">
        <f t="shared" si="47"/>
        <v>0</v>
      </c>
    </row>
    <row r="295" spans="9:19" ht="12.75" customHeight="1" x14ac:dyDescent="0.2">
      <c r="I295" s="37">
        <f t="shared" si="48"/>
        <v>267</v>
      </c>
      <c r="J295" s="38">
        <f t="shared" si="40"/>
        <v>8095</v>
      </c>
      <c r="K295" s="53">
        <f t="shared" si="43"/>
        <v>8126</v>
      </c>
      <c r="L295" s="39">
        <f t="shared" si="42"/>
        <v>0</v>
      </c>
      <c r="M295" s="40">
        <f t="shared" si="41"/>
        <v>0</v>
      </c>
      <c r="N295" s="40">
        <f t="shared" si="44"/>
        <v>0</v>
      </c>
      <c r="O295" s="40">
        <f t="shared" si="45"/>
        <v>0</v>
      </c>
      <c r="P295" s="40">
        <f t="shared" si="46"/>
        <v>0</v>
      </c>
      <c r="S295" s="166">
        <f t="shared" si="47"/>
        <v>0</v>
      </c>
    </row>
    <row r="296" spans="9:19" ht="12.75" customHeight="1" x14ac:dyDescent="0.2">
      <c r="I296" s="37">
        <f t="shared" si="48"/>
        <v>268</v>
      </c>
      <c r="J296" s="38">
        <f t="shared" si="40"/>
        <v>8126</v>
      </c>
      <c r="K296" s="53">
        <f t="shared" si="43"/>
        <v>8156</v>
      </c>
      <c r="L296" s="39">
        <f t="shared" si="42"/>
        <v>0</v>
      </c>
      <c r="M296" s="40">
        <f t="shared" si="41"/>
        <v>0</v>
      </c>
      <c r="N296" s="40">
        <f t="shared" si="44"/>
        <v>0</v>
      </c>
      <c r="O296" s="40">
        <f t="shared" si="45"/>
        <v>0</v>
      </c>
      <c r="P296" s="40">
        <f t="shared" si="46"/>
        <v>0</v>
      </c>
      <c r="S296" s="166">
        <f t="shared" si="47"/>
        <v>0</v>
      </c>
    </row>
    <row r="297" spans="9:19" ht="12.75" customHeight="1" x14ac:dyDescent="0.2">
      <c r="I297" s="37">
        <f t="shared" si="48"/>
        <v>269</v>
      </c>
      <c r="J297" s="38">
        <f t="shared" si="40"/>
        <v>8156</v>
      </c>
      <c r="K297" s="53">
        <f t="shared" si="43"/>
        <v>8187</v>
      </c>
      <c r="L297" s="39">
        <f t="shared" si="42"/>
        <v>0</v>
      </c>
      <c r="M297" s="40">
        <f t="shared" si="41"/>
        <v>0</v>
      </c>
      <c r="N297" s="40">
        <f t="shared" si="44"/>
        <v>0</v>
      </c>
      <c r="O297" s="40">
        <f t="shared" si="45"/>
        <v>0</v>
      </c>
      <c r="P297" s="40">
        <f t="shared" si="46"/>
        <v>0</v>
      </c>
      <c r="S297" s="166">
        <f t="shared" si="47"/>
        <v>0</v>
      </c>
    </row>
    <row r="298" spans="9:19" ht="12.75" customHeight="1" x14ac:dyDescent="0.2">
      <c r="I298" s="37">
        <f t="shared" si="48"/>
        <v>270</v>
      </c>
      <c r="J298" s="38">
        <f t="shared" si="40"/>
        <v>8187</v>
      </c>
      <c r="K298" s="53">
        <f t="shared" si="43"/>
        <v>8217</v>
      </c>
      <c r="L298" s="39">
        <f t="shared" si="42"/>
        <v>0</v>
      </c>
      <c r="M298" s="40">
        <f t="shared" si="41"/>
        <v>0</v>
      </c>
      <c r="N298" s="40">
        <f t="shared" si="44"/>
        <v>0</v>
      </c>
      <c r="O298" s="40">
        <f t="shared" si="45"/>
        <v>0</v>
      </c>
      <c r="P298" s="40">
        <f t="shared" si="46"/>
        <v>0</v>
      </c>
      <c r="S298" s="166">
        <f t="shared" si="47"/>
        <v>0</v>
      </c>
    </row>
    <row r="299" spans="9:19" ht="12.75" customHeight="1" x14ac:dyDescent="0.2">
      <c r="I299" s="37">
        <f t="shared" si="48"/>
        <v>271</v>
      </c>
      <c r="J299" s="38">
        <f t="shared" si="40"/>
        <v>8217</v>
      </c>
      <c r="K299" s="53">
        <f t="shared" si="43"/>
        <v>8248</v>
      </c>
      <c r="L299" s="39">
        <f t="shared" si="42"/>
        <v>0</v>
      </c>
      <c r="M299" s="40">
        <f t="shared" si="41"/>
        <v>0</v>
      </c>
      <c r="N299" s="40">
        <f t="shared" si="44"/>
        <v>0</v>
      </c>
      <c r="O299" s="40">
        <f t="shared" si="45"/>
        <v>0</v>
      </c>
      <c r="P299" s="40">
        <f t="shared" si="46"/>
        <v>0</v>
      </c>
      <c r="S299" s="166">
        <f t="shared" si="47"/>
        <v>0</v>
      </c>
    </row>
    <row r="300" spans="9:19" ht="12.75" customHeight="1" x14ac:dyDescent="0.2">
      <c r="I300" s="37">
        <f t="shared" si="48"/>
        <v>272</v>
      </c>
      <c r="J300" s="38">
        <f t="shared" si="40"/>
        <v>8248</v>
      </c>
      <c r="K300" s="53">
        <f t="shared" si="43"/>
        <v>8279</v>
      </c>
      <c r="L300" s="39">
        <f t="shared" si="42"/>
        <v>0</v>
      </c>
      <c r="M300" s="40">
        <f t="shared" si="41"/>
        <v>0</v>
      </c>
      <c r="N300" s="40">
        <f t="shared" si="44"/>
        <v>0</v>
      </c>
      <c r="O300" s="40">
        <f t="shared" si="45"/>
        <v>0</v>
      </c>
      <c r="P300" s="40">
        <f t="shared" si="46"/>
        <v>0</v>
      </c>
      <c r="S300" s="166">
        <f t="shared" si="47"/>
        <v>0</v>
      </c>
    </row>
    <row r="301" spans="9:19" ht="12.75" customHeight="1" x14ac:dyDescent="0.2">
      <c r="I301" s="37">
        <f t="shared" si="48"/>
        <v>273</v>
      </c>
      <c r="J301" s="38">
        <f t="shared" si="40"/>
        <v>8279</v>
      </c>
      <c r="K301" s="53">
        <f t="shared" si="43"/>
        <v>8309</v>
      </c>
      <c r="L301" s="39">
        <f t="shared" si="42"/>
        <v>0</v>
      </c>
      <c r="M301" s="40">
        <f t="shared" si="41"/>
        <v>0</v>
      </c>
      <c r="N301" s="40">
        <f t="shared" si="44"/>
        <v>0</v>
      </c>
      <c r="O301" s="40">
        <f t="shared" si="45"/>
        <v>0</v>
      </c>
      <c r="P301" s="40">
        <f t="shared" si="46"/>
        <v>0</v>
      </c>
      <c r="S301" s="166">
        <f t="shared" si="47"/>
        <v>0</v>
      </c>
    </row>
    <row r="302" spans="9:19" ht="12.75" customHeight="1" x14ac:dyDescent="0.2">
      <c r="I302" s="37">
        <f t="shared" si="48"/>
        <v>274</v>
      </c>
      <c r="J302" s="38">
        <f t="shared" si="40"/>
        <v>8309</v>
      </c>
      <c r="K302" s="53">
        <f t="shared" si="43"/>
        <v>8340</v>
      </c>
      <c r="L302" s="39">
        <f t="shared" si="42"/>
        <v>0</v>
      </c>
      <c r="M302" s="40">
        <f t="shared" si="41"/>
        <v>0</v>
      </c>
      <c r="N302" s="40">
        <f t="shared" si="44"/>
        <v>0</v>
      </c>
      <c r="O302" s="40">
        <f t="shared" si="45"/>
        <v>0</v>
      </c>
      <c r="P302" s="40">
        <f t="shared" si="46"/>
        <v>0</v>
      </c>
      <c r="S302" s="166">
        <f t="shared" si="47"/>
        <v>0</v>
      </c>
    </row>
    <row r="303" spans="9:19" ht="12.75" customHeight="1" x14ac:dyDescent="0.2">
      <c r="I303" s="37">
        <f t="shared" si="48"/>
        <v>275</v>
      </c>
      <c r="J303" s="38">
        <f t="shared" si="40"/>
        <v>8340</v>
      </c>
      <c r="K303" s="53">
        <f t="shared" si="43"/>
        <v>8370</v>
      </c>
      <c r="L303" s="39">
        <f t="shared" si="42"/>
        <v>0</v>
      </c>
      <c r="M303" s="40">
        <f t="shared" si="41"/>
        <v>0</v>
      </c>
      <c r="N303" s="40">
        <f t="shared" si="44"/>
        <v>0</v>
      </c>
      <c r="O303" s="40">
        <f t="shared" si="45"/>
        <v>0</v>
      </c>
      <c r="P303" s="40">
        <f t="shared" si="46"/>
        <v>0</v>
      </c>
      <c r="S303" s="166">
        <f t="shared" si="47"/>
        <v>0</v>
      </c>
    </row>
    <row r="304" spans="9:19" ht="12.75" customHeight="1" x14ac:dyDescent="0.2">
      <c r="I304" s="37">
        <f t="shared" si="48"/>
        <v>276</v>
      </c>
      <c r="J304" s="38">
        <f t="shared" si="40"/>
        <v>8370</v>
      </c>
      <c r="K304" s="53">
        <f t="shared" si="43"/>
        <v>8401</v>
      </c>
      <c r="L304" s="39">
        <f t="shared" si="42"/>
        <v>0</v>
      </c>
      <c r="M304" s="40">
        <f t="shared" si="41"/>
        <v>0</v>
      </c>
      <c r="N304" s="40">
        <f t="shared" si="44"/>
        <v>0</v>
      </c>
      <c r="O304" s="40">
        <f t="shared" si="45"/>
        <v>0</v>
      </c>
      <c r="P304" s="40">
        <f t="shared" si="46"/>
        <v>0</v>
      </c>
      <c r="S304" s="166">
        <f t="shared" si="47"/>
        <v>0</v>
      </c>
    </row>
    <row r="305" spans="9:19" ht="12.75" customHeight="1" x14ac:dyDescent="0.2">
      <c r="I305" s="37">
        <f t="shared" si="48"/>
        <v>277</v>
      </c>
      <c r="J305" s="38">
        <f t="shared" si="40"/>
        <v>8401</v>
      </c>
      <c r="K305" s="53">
        <f t="shared" si="43"/>
        <v>8432</v>
      </c>
      <c r="L305" s="39">
        <f t="shared" si="42"/>
        <v>0</v>
      </c>
      <c r="M305" s="40">
        <f t="shared" si="41"/>
        <v>0</v>
      </c>
      <c r="N305" s="40">
        <f t="shared" si="44"/>
        <v>0</v>
      </c>
      <c r="O305" s="40">
        <f t="shared" si="45"/>
        <v>0</v>
      </c>
      <c r="P305" s="40">
        <f t="shared" si="46"/>
        <v>0</v>
      </c>
      <c r="S305" s="166">
        <f t="shared" si="47"/>
        <v>0</v>
      </c>
    </row>
    <row r="306" spans="9:19" ht="12.75" customHeight="1" x14ac:dyDescent="0.2">
      <c r="I306" s="37">
        <f t="shared" si="48"/>
        <v>278</v>
      </c>
      <c r="J306" s="38">
        <f t="shared" si="40"/>
        <v>8432</v>
      </c>
      <c r="K306" s="53">
        <f t="shared" si="43"/>
        <v>8460</v>
      </c>
      <c r="L306" s="39">
        <f t="shared" si="42"/>
        <v>0</v>
      </c>
      <c r="M306" s="40">
        <f t="shared" si="41"/>
        <v>0</v>
      </c>
      <c r="N306" s="40">
        <f t="shared" si="44"/>
        <v>0</v>
      </c>
      <c r="O306" s="40">
        <f t="shared" si="45"/>
        <v>0</v>
      </c>
      <c r="P306" s="40">
        <f t="shared" si="46"/>
        <v>0</v>
      </c>
      <c r="S306" s="166">
        <f t="shared" si="47"/>
        <v>0</v>
      </c>
    </row>
    <row r="307" spans="9:19" ht="12.75" customHeight="1" x14ac:dyDescent="0.2">
      <c r="I307" s="37">
        <f t="shared" si="48"/>
        <v>279</v>
      </c>
      <c r="J307" s="38">
        <f t="shared" si="40"/>
        <v>8460</v>
      </c>
      <c r="K307" s="53">
        <f t="shared" si="43"/>
        <v>8491</v>
      </c>
      <c r="L307" s="39">
        <f t="shared" si="42"/>
        <v>0</v>
      </c>
      <c r="M307" s="40">
        <f t="shared" si="41"/>
        <v>0</v>
      </c>
      <c r="N307" s="40">
        <f t="shared" si="44"/>
        <v>0</v>
      </c>
      <c r="O307" s="40">
        <f t="shared" si="45"/>
        <v>0</v>
      </c>
      <c r="P307" s="40">
        <f t="shared" si="46"/>
        <v>0</v>
      </c>
      <c r="S307" s="166">
        <f t="shared" si="47"/>
        <v>0</v>
      </c>
    </row>
    <row r="308" spans="9:19" ht="12.75" customHeight="1" x14ac:dyDescent="0.2">
      <c r="I308" s="37">
        <f t="shared" si="48"/>
        <v>280</v>
      </c>
      <c r="J308" s="38">
        <f t="shared" si="40"/>
        <v>8491</v>
      </c>
      <c r="K308" s="53">
        <f t="shared" si="43"/>
        <v>8521</v>
      </c>
      <c r="L308" s="39">
        <f t="shared" si="42"/>
        <v>0</v>
      </c>
      <c r="M308" s="40">
        <f t="shared" si="41"/>
        <v>0</v>
      </c>
      <c r="N308" s="40">
        <f t="shared" si="44"/>
        <v>0</v>
      </c>
      <c r="O308" s="40">
        <f t="shared" si="45"/>
        <v>0</v>
      </c>
      <c r="P308" s="40">
        <f t="shared" si="46"/>
        <v>0</v>
      </c>
      <c r="S308" s="166">
        <f t="shared" si="47"/>
        <v>0</v>
      </c>
    </row>
    <row r="309" spans="9:19" ht="12.75" customHeight="1" x14ac:dyDescent="0.2">
      <c r="I309" s="37">
        <f t="shared" si="48"/>
        <v>281</v>
      </c>
      <c r="J309" s="38">
        <f t="shared" si="40"/>
        <v>8521</v>
      </c>
      <c r="K309" s="53">
        <f t="shared" si="43"/>
        <v>8552</v>
      </c>
      <c r="L309" s="39">
        <f t="shared" si="42"/>
        <v>0</v>
      </c>
      <c r="M309" s="40">
        <f t="shared" si="41"/>
        <v>0</v>
      </c>
      <c r="N309" s="40">
        <f t="shared" si="44"/>
        <v>0</v>
      </c>
      <c r="O309" s="40">
        <f t="shared" si="45"/>
        <v>0</v>
      </c>
      <c r="P309" s="40">
        <f t="shared" si="46"/>
        <v>0</v>
      </c>
      <c r="S309" s="166">
        <f t="shared" si="47"/>
        <v>0</v>
      </c>
    </row>
    <row r="310" spans="9:19" ht="12.75" customHeight="1" x14ac:dyDescent="0.2">
      <c r="I310" s="37">
        <f t="shared" si="48"/>
        <v>282</v>
      </c>
      <c r="J310" s="38">
        <f t="shared" si="40"/>
        <v>8552</v>
      </c>
      <c r="K310" s="53">
        <f t="shared" si="43"/>
        <v>8582</v>
      </c>
      <c r="L310" s="39">
        <f t="shared" si="42"/>
        <v>0</v>
      </c>
      <c r="M310" s="40">
        <f t="shared" si="41"/>
        <v>0</v>
      </c>
      <c r="N310" s="40">
        <f t="shared" si="44"/>
        <v>0</v>
      </c>
      <c r="O310" s="40">
        <f t="shared" si="45"/>
        <v>0</v>
      </c>
      <c r="P310" s="40">
        <f t="shared" si="46"/>
        <v>0</v>
      </c>
      <c r="S310" s="166">
        <f t="shared" si="47"/>
        <v>0</v>
      </c>
    </row>
    <row r="311" spans="9:19" ht="12.75" customHeight="1" x14ac:dyDescent="0.2">
      <c r="I311" s="37">
        <f t="shared" si="48"/>
        <v>283</v>
      </c>
      <c r="J311" s="38">
        <f t="shared" si="40"/>
        <v>8582</v>
      </c>
      <c r="K311" s="53">
        <f t="shared" si="43"/>
        <v>8613</v>
      </c>
      <c r="L311" s="39">
        <f t="shared" si="42"/>
        <v>0</v>
      </c>
      <c r="M311" s="40">
        <f t="shared" si="41"/>
        <v>0</v>
      </c>
      <c r="N311" s="40">
        <f t="shared" si="44"/>
        <v>0</v>
      </c>
      <c r="O311" s="40">
        <f t="shared" si="45"/>
        <v>0</v>
      </c>
      <c r="P311" s="40">
        <f t="shared" si="46"/>
        <v>0</v>
      </c>
      <c r="S311" s="166">
        <f t="shared" si="47"/>
        <v>0</v>
      </c>
    </row>
    <row r="312" spans="9:19" ht="12.75" customHeight="1" x14ac:dyDescent="0.2">
      <c r="I312" s="37">
        <f t="shared" si="48"/>
        <v>284</v>
      </c>
      <c r="J312" s="38">
        <f t="shared" si="40"/>
        <v>8613</v>
      </c>
      <c r="K312" s="53">
        <f t="shared" si="43"/>
        <v>8644</v>
      </c>
      <c r="L312" s="39">
        <f t="shared" si="42"/>
        <v>0</v>
      </c>
      <c r="M312" s="40">
        <f t="shared" si="41"/>
        <v>0</v>
      </c>
      <c r="N312" s="40">
        <f t="shared" si="44"/>
        <v>0</v>
      </c>
      <c r="O312" s="40">
        <f t="shared" si="45"/>
        <v>0</v>
      </c>
      <c r="P312" s="40">
        <f t="shared" si="46"/>
        <v>0</v>
      </c>
      <c r="S312" s="166">
        <f t="shared" si="47"/>
        <v>0</v>
      </c>
    </row>
    <row r="313" spans="9:19" ht="12.75" customHeight="1" x14ac:dyDescent="0.2">
      <c r="I313" s="37">
        <f t="shared" si="48"/>
        <v>285</v>
      </c>
      <c r="J313" s="38">
        <f t="shared" si="40"/>
        <v>8644</v>
      </c>
      <c r="K313" s="53">
        <f t="shared" si="43"/>
        <v>8674</v>
      </c>
      <c r="L313" s="39">
        <f t="shared" si="42"/>
        <v>0</v>
      </c>
      <c r="M313" s="40">
        <f t="shared" si="41"/>
        <v>0</v>
      </c>
      <c r="N313" s="40">
        <f t="shared" si="44"/>
        <v>0</v>
      </c>
      <c r="O313" s="40">
        <f t="shared" si="45"/>
        <v>0</v>
      </c>
      <c r="P313" s="40">
        <f t="shared" si="46"/>
        <v>0</v>
      </c>
      <c r="S313" s="166">
        <f t="shared" si="47"/>
        <v>0</v>
      </c>
    </row>
    <row r="314" spans="9:19" ht="12.75" customHeight="1" x14ac:dyDescent="0.2">
      <c r="I314" s="37">
        <f t="shared" si="48"/>
        <v>286</v>
      </c>
      <c r="J314" s="38">
        <f t="shared" si="40"/>
        <v>8674</v>
      </c>
      <c r="K314" s="53">
        <f t="shared" si="43"/>
        <v>8705</v>
      </c>
      <c r="L314" s="39">
        <f t="shared" si="42"/>
        <v>0</v>
      </c>
      <c r="M314" s="40">
        <f t="shared" si="41"/>
        <v>0</v>
      </c>
      <c r="N314" s="40">
        <f t="shared" si="44"/>
        <v>0</v>
      </c>
      <c r="O314" s="40">
        <f t="shared" si="45"/>
        <v>0</v>
      </c>
      <c r="P314" s="40">
        <f t="shared" si="46"/>
        <v>0</v>
      </c>
      <c r="S314" s="166">
        <f t="shared" si="47"/>
        <v>0</v>
      </c>
    </row>
    <row r="315" spans="9:19" ht="12.75" customHeight="1" x14ac:dyDescent="0.2">
      <c r="I315" s="37">
        <f t="shared" si="48"/>
        <v>287</v>
      </c>
      <c r="J315" s="38">
        <f t="shared" si="40"/>
        <v>8705</v>
      </c>
      <c r="K315" s="53">
        <f t="shared" si="43"/>
        <v>8735</v>
      </c>
      <c r="L315" s="39">
        <f t="shared" si="42"/>
        <v>0</v>
      </c>
      <c r="M315" s="40">
        <f t="shared" si="41"/>
        <v>0</v>
      </c>
      <c r="N315" s="40">
        <f t="shared" si="44"/>
        <v>0</v>
      </c>
      <c r="O315" s="40">
        <f t="shared" si="45"/>
        <v>0</v>
      </c>
      <c r="P315" s="40">
        <f t="shared" si="46"/>
        <v>0</v>
      </c>
      <c r="S315" s="166">
        <f t="shared" si="47"/>
        <v>0</v>
      </c>
    </row>
    <row r="316" spans="9:19" ht="12.75" customHeight="1" x14ac:dyDescent="0.2">
      <c r="I316" s="37">
        <f t="shared" si="48"/>
        <v>288</v>
      </c>
      <c r="J316" s="38">
        <f t="shared" si="40"/>
        <v>8735</v>
      </c>
      <c r="K316" s="53">
        <f t="shared" si="43"/>
        <v>8766</v>
      </c>
      <c r="L316" s="39">
        <f t="shared" si="42"/>
        <v>0</v>
      </c>
      <c r="M316" s="40">
        <f t="shared" si="41"/>
        <v>0</v>
      </c>
      <c r="N316" s="40">
        <f t="shared" si="44"/>
        <v>0</v>
      </c>
      <c r="O316" s="40">
        <f t="shared" si="45"/>
        <v>0</v>
      </c>
      <c r="P316" s="40">
        <f t="shared" si="46"/>
        <v>0</v>
      </c>
      <c r="S316" s="166">
        <f t="shared" si="47"/>
        <v>0</v>
      </c>
    </row>
    <row r="317" spans="9:19" ht="12.75" customHeight="1" x14ac:dyDescent="0.2">
      <c r="I317" s="37">
        <f t="shared" si="48"/>
        <v>289</v>
      </c>
      <c r="J317" s="38">
        <f t="shared" si="40"/>
        <v>8766</v>
      </c>
      <c r="K317" s="53">
        <f t="shared" si="43"/>
        <v>8797</v>
      </c>
      <c r="L317" s="39">
        <f t="shared" si="42"/>
        <v>0</v>
      </c>
      <c r="M317" s="40">
        <f t="shared" si="41"/>
        <v>0</v>
      </c>
      <c r="N317" s="40">
        <f t="shared" si="44"/>
        <v>0</v>
      </c>
      <c r="O317" s="40">
        <f t="shared" si="45"/>
        <v>0</v>
      </c>
      <c r="P317" s="40">
        <f t="shared" si="46"/>
        <v>0</v>
      </c>
      <c r="S317" s="166">
        <f t="shared" si="47"/>
        <v>0</v>
      </c>
    </row>
    <row r="318" spans="9:19" ht="12.75" customHeight="1" x14ac:dyDescent="0.2">
      <c r="I318" s="37">
        <f t="shared" si="48"/>
        <v>290</v>
      </c>
      <c r="J318" s="38">
        <f t="shared" si="40"/>
        <v>8797</v>
      </c>
      <c r="K318" s="53">
        <f t="shared" si="43"/>
        <v>8826</v>
      </c>
      <c r="L318" s="39">
        <f t="shared" si="42"/>
        <v>0</v>
      </c>
      <c r="M318" s="40">
        <f t="shared" si="41"/>
        <v>0</v>
      </c>
      <c r="N318" s="40">
        <f t="shared" si="44"/>
        <v>0</v>
      </c>
      <c r="O318" s="40">
        <f t="shared" si="45"/>
        <v>0</v>
      </c>
      <c r="P318" s="40">
        <f t="shared" si="46"/>
        <v>0</v>
      </c>
      <c r="S318" s="166">
        <f t="shared" si="47"/>
        <v>0</v>
      </c>
    </row>
    <row r="319" spans="9:19" ht="12.75" customHeight="1" x14ac:dyDescent="0.2">
      <c r="I319" s="37">
        <f t="shared" si="48"/>
        <v>291</v>
      </c>
      <c r="J319" s="38">
        <f t="shared" si="40"/>
        <v>8826</v>
      </c>
      <c r="K319" s="53">
        <f t="shared" si="43"/>
        <v>8857</v>
      </c>
      <c r="L319" s="39">
        <f t="shared" si="42"/>
        <v>0</v>
      </c>
      <c r="M319" s="40">
        <f t="shared" si="41"/>
        <v>0</v>
      </c>
      <c r="N319" s="40">
        <f t="shared" si="44"/>
        <v>0</v>
      </c>
      <c r="O319" s="40">
        <f t="shared" si="45"/>
        <v>0</v>
      </c>
      <c r="P319" s="40">
        <f t="shared" si="46"/>
        <v>0</v>
      </c>
      <c r="S319" s="166">
        <f t="shared" si="47"/>
        <v>0</v>
      </c>
    </row>
    <row r="320" spans="9:19" ht="12.75" customHeight="1" x14ac:dyDescent="0.2">
      <c r="I320" s="37">
        <f t="shared" si="48"/>
        <v>292</v>
      </c>
      <c r="J320" s="38">
        <f t="shared" si="40"/>
        <v>8857</v>
      </c>
      <c r="K320" s="53">
        <f t="shared" si="43"/>
        <v>8887</v>
      </c>
      <c r="L320" s="39">
        <f t="shared" si="42"/>
        <v>0</v>
      </c>
      <c r="M320" s="40">
        <f t="shared" si="41"/>
        <v>0</v>
      </c>
      <c r="N320" s="40">
        <f t="shared" si="44"/>
        <v>0</v>
      </c>
      <c r="O320" s="40">
        <f t="shared" si="45"/>
        <v>0</v>
      </c>
      <c r="P320" s="40">
        <f t="shared" si="46"/>
        <v>0</v>
      </c>
      <c r="S320" s="166">
        <f t="shared" si="47"/>
        <v>0</v>
      </c>
    </row>
    <row r="321" spans="9:19" ht="12.75" customHeight="1" x14ac:dyDescent="0.2">
      <c r="I321" s="37">
        <f t="shared" si="48"/>
        <v>293</v>
      </c>
      <c r="J321" s="38">
        <f t="shared" si="40"/>
        <v>8887</v>
      </c>
      <c r="K321" s="53">
        <f t="shared" si="43"/>
        <v>8918</v>
      </c>
      <c r="L321" s="39">
        <f t="shared" si="42"/>
        <v>0</v>
      </c>
      <c r="M321" s="40">
        <f t="shared" si="41"/>
        <v>0</v>
      </c>
      <c r="N321" s="40">
        <f t="shared" si="44"/>
        <v>0</v>
      </c>
      <c r="O321" s="40">
        <f t="shared" si="45"/>
        <v>0</v>
      </c>
      <c r="P321" s="40">
        <f t="shared" si="46"/>
        <v>0</v>
      </c>
      <c r="S321" s="166">
        <f t="shared" si="47"/>
        <v>0</v>
      </c>
    </row>
    <row r="322" spans="9:19" ht="12.75" customHeight="1" x14ac:dyDescent="0.2">
      <c r="I322" s="37">
        <f t="shared" si="48"/>
        <v>294</v>
      </c>
      <c r="J322" s="38">
        <f t="shared" si="40"/>
        <v>8918</v>
      </c>
      <c r="K322" s="53">
        <f t="shared" si="43"/>
        <v>8948</v>
      </c>
      <c r="L322" s="39">
        <f t="shared" si="42"/>
        <v>0</v>
      </c>
      <c r="M322" s="40">
        <f t="shared" si="41"/>
        <v>0</v>
      </c>
      <c r="N322" s="40">
        <f t="shared" si="44"/>
        <v>0</v>
      </c>
      <c r="O322" s="40">
        <f t="shared" si="45"/>
        <v>0</v>
      </c>
      <c r="P322" s="40">
        <f t="shared" si="46"/>
        <v>0</v>
      </c>
      <c r="S322" s="166">
        <f t="shared" si="47"/>
        <v>0</v>
      </c>
    </row>
    <row r="323" spans="9:19" ht="12.75" customHeight="1" x14ac:dyDescent="0.2">
      <c r="I323" s="37">
        <f t="shared" si="48"/>
        <v>295</v>
      </c>
      <c r="J323" s="38">
        <f t="shared" si="40"/>
        <v>8948</v>
      </c>
      <c r="K323" s="53">
        <f t="shared" si="43"/>
        <v>8979</v>
      </c>
      <c r="L323" s="39">
        <f t="shared" si="42"/>
        <v>0</v>
      </c>
      <c r="M323" s="40">
        <f t="shared" si="41"/>
        <v>0</v>
      </c>
      <c r="N323" s="40">
        <f t="shared" si="44"/>
        <v>0</v>
      </c>
      <c r="O323" s="40">
        <f t="shared" si="45"/>
        <v>0</v>
      </c>
      <c r="P323" s="40">
        <f t="shared" si="46"/>
        <v>0</v>
      </c>
      <c r="S323" s="166">
        <f t="shared" si="47"/>
        <v>0</v>
      </c>
    </row>
    <row r="324" spans="9:19" ht="12.75" customHeight="1" x14ac:dyDescent="0.2">
      <c r="I324" s="37">
        <f t="shared" si="48"/>
        <v>296</v>
      </c>
      <c r="J324" s="38">
        <f t="shared" si="40"/>
        <v>8979</v>
      </c>
      <c r="K324" s="53">
        <f t="shared" si="43"/>
        <v>9010</v>
      </c>
      <c r="L324" s="39">
        <f t="shared" si="42"/>
        <v>0</v>
      </c>
      <c r="M324" s="40">
        <f t="shared" si="41"/>
        <v>0</v>
      </c>
      <c r="N324" s="40">
        <f t="shared" si="44"/>
        <v>0</v>
      </c>
      <c r="O324" s="40">
        <f t="shared" si="45"/>
        <v>0</v>
      </c>
      <c r="P324" s="40">
        <f t="shared" si="46"/>
        <v>0</v>
      </c>
      <c r="S324" s="166">
        <f t="shared" si="47"/>
        <v>0</v>
      </c>
    </row>
    <row r="325" spans="9:19" ht="12.75" customHeight="1" x14ac:dyDescent="0.2">
      <c r="I325" s="37">
        <f t="shared" si="48"/>
        <v>297</v>
      </c>
      <c r="J325" s="38">
        <f t="shared" si="40"/>
        <v>9010</v>
      </c>
      <c r="K325" s="53">
        <f t="shared" si="43"/>
        <v>9040</v>
      </c>
      <c r="L325" s="39">
        <f t="shared" si="42"/>
        <v>0</v>
      </c>
      <c r="M325" s="40">
        <f t="shared" si="41"/>
        <v>0</v>
      </c>
      <c r="N325" s="40">
        <f t="shared" si="44"/>
        <v>0</v>
      </c>
      <c r="O325" s="40">
        <f t="shared" si="45"/>
        <v>0</v>
      </c>
      <c r="P325" s="40">
        <f t="shared" si="46"/>
        <v>0</v>
      </c>
      <c r="S325" s="166">
        <f t="shared" si="47"/>
        <v>0</v>
      </c>
    </row>
    <row r="326" spans="9:19" ht="12.75" customHeight="1" x14ac:dyDescent="0.2">
      <c r="I326" s="37">
        <f t="shared" si="48"/>
        <v>298</v>
      </c>
      <c r="J326" s="38">
        <f t="shared" si="40"/>
        <v>9040</v>
      </c>
      <c r="K326" s="53">
        <f t="shared" si="43"/>
        <v>9071</v>
      </c>
      <c r="L326" s="39">
        <f t="shared" si="42"/>
        <v>0</v>
      </c>
      <c r="M326" s="40">
        <f t="shared" si="41"/>
        <v>0</v>
      </c>
      <c r="N326" s="40">
        <f t="shared" si="44"/>
        <v>0</v>
      </c>
      <c r="O326" s="40">
        <f t="shared" si="45"/>
        <v>0</v>
      </c>
      <c r="P326" s="40">
        <f t="shared" si="46"/>
        <v>0</v>
      </c>
      <c r="S326" s="166">
        <f t="shared" si="47"/>
        <v>0</v>
      </c>
    </row>
    <row r="327" spans="9:19" ht="12.75" customHeight="1" x14ac:dyDescent="0.2">
      <c r="I327" s="37">
        <f t="shared" si="48"/>
        <v>299</v>
      </c>
      <c r="J327" s="38">
        <f t="shared" si="40"/>
        <v>9071</v>
      </c>
      <c r="K327" s="53">
        <f t="shared" si="43"/>
        <v>9101</v>
      </c>
      <c r="L327" s="39">
        <f t="shared" si="42"/>
        <v>0</v>
      </c>
      <c r="M327" s="40">
        <f t="shared" si="41"/>
        <v>0</v>
      </c>
      <c r="N327" s="40">
        <f t="shared" si="44"/>
        <v>0</v>
      </c>
      <c r="O327" s="40">
        <f t="shared" si="45"/>
        <v>0</v>
      </c>
      <c r="P327" s="40">
        <f t="shared" si="46"/>
        <v>0</v>
      </c>
      <c r="S327" s="166">
        <f t="shared" si="47"/>
        <v>0</v>
      </c>
    </row>
    <row r="328" spans="9:19" ht="12.75" customHeight="1" x14ac:dyDescent="0.2">
      <c r="I328" s="37">
        <f t="shared" si="48"/>
        <v>300</v>
      </c>
      <c r="J328" s="38">
        <f t="shared" si="40"/>
        <v>9101</v>
      </c>
      <c r="K328" s="53">
        <f t="shared" si="43"/>
        <v>9132</v>
      </c>
      <c r="L328" s="39">
        <f t="shared" si="42"/>
        <v>0</v>
      </c>
      <c r="M328" s="40">
        <f t="shared" si="41"/>
        <v>0</v>
      </c>
      <c r="N328" s="40">
        <f t="shared" si="44"/>
        <v>0</v>
      </c>
      <c r="O328" s="40">
        <f t="shared" si="45"/>
        <v>0</v>
      </c>
      <c r="P328" s="40">
        <f t="shared" si="46"/>
        <v>0</v>
      </c>
      <c r="S328" s="166">
        <f t="shared" si="47"/>
        <v>0</v>
      </c>
    </row>
    <row r="329" spans="9:19" ht="12.75" customHeight="1" x14ac:dyDescent="0.2">
      <c r="I329" s="37">
        <f t="shared" si="48"/>
        <v>301</v>
      </c>
      <c r="J329" s="38">
        <f t="shared" si="40"/>
        <v>9132</v>
      </c>
      <c r="K329" s="53">
        <f t="shared" si="43"/>
        <v>9163</v>
      </c>
      <c r="L329" s="39">
        <f t="shared" si="42"/>
        <v>0</v>
      </c>
      <c r="M329" s="40">
        <f t="shared" si="41"/>
        <v>0</v>
      </c>
      <c r="N329" s="40">
        <f t="shared" si="44"/>
        <v>0</v>
      </c>
      <c r="O329" s="40">
        <f t="shared" si="45"/>
        <v>0</v>
      </c>
      <c r="P329" s="40">
        <f t="shared" si="46"/>
        <v>0</v>
      </c>
      <c r="S329" s="166">
        <f t="shared" si="47"/>
        <v>0</v>
      </c>
    </row>
    <row r="330" spans="9:19" ht="12.75" customHeight="1" x14ac:dyDescent="0.2">
      <c r="I330" s="37">
        <f t="shared" si="48"/>
        <v>302</v>
      </c>
      <c r="J330" s="38">
        <f t="shared" si="40"/>
        <v>9163</v>
      </c>
      <c r="K330" s="53">
        <f t="shared" si="43"/>
        <v>9191</v>
      </c>
      <c r="L330" s="39">
        <f t="shared" si="42"/>
        <v>0</v>
      </c>
      <c r="M330" s="40">
        <f t="shared" si="41"/>
        <v>0</v>
      </c>
      <c r="N330" s="40">
        <f t="shared" si="44"/>
        <v>0</v>
      </c>
      <c r="O330" s="40">
        <f t="shared" si="45"/>
        <v>0</v>
      </c>
      <c r="P330" s="40">
        <f t="shared" si="46"/>
        <v>0</v>
      </c>
      <c r="S330" s="166">
        <f t="shared" si="47"/>
        <v>0</v>
      </c>
    </row>
    <row r="331" spans="9:19" ht="12.75" customHeight="1" x14ac:dyDescent="0.2">
      <c r="I331" s="37">
        <f t="shared" si="48"/>
        <v>303</v>
      </c>
      <c r="J331" s="38">
        <f t="shared" si="40"/>
        <v>9191</v>
      </c>
      <c r="K331" s="53">
        <f t="shared" si="43"/>
        <v>9222</v>
      </c>
      <c r="L331" s="39">
        <f t="shared" si="42"/>
        <v>0</v>
      </c>
      <c r="M331" s="40">
        <f t="shared" si="41"/>
        <v>0</v>
      </c>
      <c r="N331" s="40">
        <f t="shared" si="44"/>
        <v>0</v>
      </c>
      <c r="O331" s="40">
        <f t="shared" si="45"/>
        <v>0</v>
      </c>
      <c r="P331" s="40">
        <f t="shared" si="46"/>
        <v>0</v>
      </c>
      <c r="S331" s="166">
        <f t="shared" si="47"/>
        <v>0</v>
      </c>
    </row>
    <row r="332" spans="9:19" ht="12.75" customHeight="1" x14ac:dyDescent="0.2">
      <c r="I332" s="37">
        <f t="shared" si="48"/>
        <v>304</v>
      </c>
      <c r="J332" s="38">
        <f t="shared" si="40"/>
        <v>9222</v>
      </c>
      <c r="K332" s="53">
        <f t="shared" si="43"/>
        <v>9252</v>
      </c>
      <c r="L332" s="39">
        <f t="shared" si="42"/>
        <v>0</v>
      </c>
      <c r="M332" s="40">
        <f t="shared" si="41"/>
        <v>0</v>
      </c>
      <c r="N332" s="40">
        <f t="shared" si="44"/>
        <v>0</v>
      </c>
      <c r="O332" s="40">
        <f t="shared" si="45"/>
        <v>0</v>
      </c>
      <c r="P332" s="40">
        <f t="shared" si="46"/>
        <v>0</v>
      </c>
      <c r="S332" s="166">
        <f t="shared" si="47"/>
        <v>0</v>
      </c>
    </row>
    <row r="333" spans="9:19" ht="12.75" customHeight="1" x14ac:dyDescent="0.2">
      <c r="I333" s="37">
        <f t="shared" si="48"/>
        <v>305</v>
      </c>
      <c r="J333" s="38">
        <f t="shared" si="40"/>
        <v>9252</v>
      </c>
      <c r="K333" s="53">
        <f t="shared" si="43"/>
        <v>9283</v>
      </c>
      <c r="L333" s="39">
        <f t="shared" si="42"/>
        <v>0</v>
      </c>
      <c r="M333" s="40">
        <f t="shared" si="41"/>
        <v>0</v>
      </c>
      <c r="N333" s="40">
        <f t="shared" si="44"/>
        <v>0</v>
      </c>
      <c r="O333" s="40">
        <f t="shared" si="45"/>
        <v>0</v>
      </c>
      <c r="P333" s="40">
        <f t="shared" si="46"/>
        <v>0</v>
      </c>
      <c r="S333" s="166">
        <f t="shared" si="47"/>
        <v>0</v>
      </c>
    </row>
    <row r="334" spans="9:19" ht="12.75" customHeight="1" x14ac:dyDescent="0.2">
      <c r="I334" s="37">
        <f t="shared" si="48"/>
        <v>306</v>
      </c>
      <c r="J334" s="38">
        <f t="shared" si="40"/>
        <v>9283</v>
      </c>
      <c r="K334" s="53">
        <f t="shared" si="43"/>
        <v>9313</v>
      </c>
      <c r="L334" s="39">
        <f t="shared" si="42"/>
        <v>0</v>
      </c>
      <c r="M334" s="40">
        <f t="shared" si="41"/>
        <v>0</v>
      </c>
      <c r="N334" s="40">
        <f t="shared" si="44"/>
        <v>0</v>
      </c>
      <c r="O334" s="40">
        <f t="shared" si="45"/>
        <v>0</v>
      </c>
      <c r="P334" s="40">
        <f t="shared" si="46"/>
        <v>0</v>
      </c>
      <c r="S334" s="166">
        <f t="shared" si="47"/>
        <v>0</v>
      </c>
    </row>
    <row r="335" spans="9:19" ht="12.75" customHeight="1" x14ac:dyDescent="0.2">
      <c r="I335" s="37">
        <f t="shared" si="48"/>
        <v>307</v>
      </c>
      <c r="J335" s="38">
        <f t="shared" si="40"/>
        <v>9313</v>
      </c>
      <c r="K335" s="53">
        <f t="shared" si="43"/>
        <v>9344</v>
      </c>
      <c r="L335" s="39">
        <f t="shared" si="42"/>
        <v>0</v>
      </c>
      <c r="M335" s="40">
        <f t="shared" si="41"/>
        <v>0</v>
      </c>
      <c r="N335" s="40">
        <f t="shared" si="44"/>
        <v>0</v>
      </c>
      <c r="O335" s="40">
        <f t="shared" si="45"/>
        <v>0</v>
      </c>
      <c r="P335" s="40">
        <f t="shared" si="46"/>
        <v>0</v>
      </c>
      <c r="S335" s="166">
        <f t="shared" si="47"/>
        <v>0</v>
      </c>
    </row>
    <row r="336" spans="9:19" ht="12.75" customHeight="1" x14ac:dyDescent="0.2">
      <c r="I336" s="37">
        <f t="shared" si="48"/>
        <v>308</v>
      </c>
      <c r="J336" s="38">
        <f t="shared" ref="J336:J388" si="49">IF(I336="","",EDATE($J$29,I335))</f>
        <v>9344</v>
      </c>
      <c r="K336" s="53">
        <f t="shared" si="43"/>
        <v>9375</v>
      </c>
      <c r="L336" s="39">
        <f t="shared" si="42"/>
        <v>0</v>
      </c>
      <c r="M336" s="40">
        <f t="shared" si="41"/>
        <v>0</v>
      </c>
      <c r="N336" s="40">
        <f t="shared" si="44"/>
        <v>0</v>
      </c>
      <c r="O336" s="40">
        <f t="shared" si="45"/>
        <v>0</v>
      </c>
      <c r="P336" s="40">
        <f t="shared" si="46"/>
        <v>0</v>
      </c>
      <c r="S336" s="166">
        <f t="shared" si="47"/>
        <v>0</v>
      </c>
    </row>
    <row r="337" spans="9:19" ht="12.75" customHeight="1" x14ac:dyDescent="0.2">
      <c r="I337" s="37">
        <f t="shared" si="48"/>
        <v>309</v>
      </c>
      <c r="J337" s="38">
        <f t="shared" si="49"/>
        <v>9375</v>
      </c>
      <c r="K337" s="53">
        <f t="shared" si="43"/>
        <v>9405</v>
      </c>
      <c r="L337" s="39">
        <f t="shared" si="42"/>
        <v>0</v>
      </c>
      <c r="M337" s="40">
        <f t="shared" si="41"/>
        <v>0</v>
      </c>
      <c r="N337" s="40">
        <f t="shared" si="44"/>
        <v>0</v>
      </c>
      <c r="O337" s="40">
        <f t="shared" si="45"/>
        <v>0</v>
      </c>
      <c r="P337" s="40">
        <f t="shared" si="46"/>
        <v>0</v>
      </c>
      <c r="S337" s="166">
        <f t="shared" si="47"/>
        <v>0</v>
      </c>
    </row>
    <row r="338" spans="9:19" ht="12.75" customHeight="1" x14ac:dyDescent="0.2">
      <c r="I338" s="37">
        <f t="shared" si="48"/>
        <v>310</v>
      </c>
      <c r="J338" s="38">
        <f t="shared" si="49"/>
        <v>9405</v>
      </c>
      <c r="K338" s="53">
        <f t="shared" si="43"/>
        <v>9436</v>
      </c>
      <c r="L338" s="39">
        <f t="shared" si="42"/>
        <v>0</v>
      </c>
      <c r="M338" s="40">
        <f t="shared" si="41"/>
        <v>0</v>
      </c>
      <c r="N338" s="40">
        <f t="shared" si="44"/>
        <v>0</v>
      </c>
      <c r="O338" s="40">
        <f t="shared" si="45"/>
        <v>0</v>
      </c>
      <c r="P338" s="40">
        <f t="shared" si="46"/>
        <v>0</v>
      </c>
      <c r="S338" s="166">
        <f t="shared" si="47"/>
        <v>0</v>
      </c>
    </row>
    <row r="339" spans="9:19" ht="12.75" customHeight="1" x14ac:dyDescent="0.2">
      <c r="I339" s="37">
        <f t="shared" si="48"/>
        <v>311</v>
      </c>
      <c r="J339" s="38">
        <f t="shared" si="49"/>
        <v>9436</v>
      </c>
      <c r="K339" s="53">
        <f t="shared" si="43"/>
        <v>9466</v>
      </c>
      <c r="L339" s="39">
        <f t="shared" si="42"/>
        <v>0</v>
      </c>
      <c r="M339" s="40">
        <f t="shared" si="41"/>
        <v>0</v>
      </c>
      <c r="N339" s="40">
        <f t="shared" si="44"/>
        <v>0</v>
      </c>
      <c r="O339" s="40">
        <f t="shared" si="45"/>
        <v>0</v>
      </c>
      <c r="P339" s="40">
        <f t="shared" si="46"/>
        <v>0</v>
      </c>
      <c r="S339" s="166">
        <f t="shared" si="47"/>
        <v>0</v>
      </c>
    </row>
    <row r="340" spans="9:19" ht="12.75" customHeight="1" x14ac:dyDescent="0.2">
      <c r="I340" s="37">
        <f t="shared" si="48"/>
        <v>312</v>
      </c>
      <c r="J340" s="38">
        <f t="shared" si="49"/>
        <v>9466</v>
      </c>
      <c r="K340" s="53">
        <f t="shared" si="43"/>
        <v>9497</v>
      </c>
      <c r="L340" s="39">
        <f t="shared" si="42"/>
        <v>0</v>
      </c>
      <c r="M340" s="40">
        <f t="shared" si="41"/>
        <v>0</v>
      </c>
      <c r="N340" s="40">
        <f t="shared" si="44"/>
        <v>0</v>
      </c>
      <c r="O340" s="40">
        <f t="shared" si="45"/>
        <v>0</v>
      </c>
      <c r="P340" s="40">
        <f t="shared" si="46"/>
        <v>0</v>
      </c>
      <c r="S340" s="166">
        <f t="shared" si="47"/>
        <v>0</v>
      </c>
    </row>
    <row r="341" spans="9:19" ht="12.75" customHeight="1" x14ac:dyDescent="0.2">
      <c r="I341" s="37">
        <f t="shared" si="48"/>
        <v>313</v>
      </c>
      <c r="J341" s="38">
        <f t="shared" si="49"/>
        <v>9497</v>
      </c>
      <c r="K341" s="53">
        <f t="shared" si="43"/>
        <v>9528</v>
      </c>
      <c r="L341" s="39">
        <f t="shared" si="42"/>
        <v>0</v>
      </c>
      <c r="M341" s="40">
        <f t="shared" si="41"/>
        <v>0</v>
      </c>
      <c r="N341" s="40">
        <f t="shared" si="44"/>
        <v>0</v>
      </c>
      <c r="O341" s="40">
        <f t="shared" si="45"/>
        <v>0</v>
      </c>
      <c r="P341" s="40">
        <f t="shared" si="46"/>
        <v>0</v>
      </c>
      <c r="S341" s="166">
        <f t="shared" si="47"/>
        <v>0</v>
      </c>
    </row>
    <row r="342" spans="9:19" ht="12.75" customHeight="1" x14ac:dyDescent="0.2">
      <c r="I342" s="37">
        <f t="shared" si="48"/>
        <v>314</v>
      </c>
      <c r="J342" s="38">
        <f t="shared" si="49"/>
        <v>9528</v>
      </c>
      <c r="K342" s="53">
        <f t="shared" si="43"/>
        <v>9556</v>
      </c>
      <c r="L342" s="39">
        <f t="shared" si="42"/>
        <v>0</v>
      </c>
      <c r="M342" s="40">
        <f t="shared" si="41"/>
        <v>0</v>
      </c>
      <c r="N342" s="40">
        <f t="shared" si="44"/>
        <v>0</v>
      </c>
      <c r="O342" s="40">
        <f t="shared" si="45"/>
        <v>0</v>
      </c>
      <c r="P342" s="40">
        <f t="shared" si="46"/>
        <v>0</v>
      </c>
      <c r="S342" s="166">
        <f t="shared" si="47"/>
        <v>0</v>
      </c>
    </row>
    <row r="343" spans="9:19" ht="12.75" customHeight="1" x14ac:dyDescent="0.2">
      <c r="I343" s="37">
        <f t="shared" si="48"/>
        <v>315</v>
      </c>
      <c r="J343" s="38">
        <f t="shared" si="49"/>
        <v>9556</v>
      </c>
      <c r="K343" s="53">
        <f t="shared" si="43"/>
        <v>9587</v>
      </c>
      <c r="L343" s="39">
        <f t="shared" si="42"/>
        <v>0</v>
      </c>
      <c r="M343" s="40">
        <f t="shared" si="41"/>
        <v>0</v>
      </c>
      <c r="N343" s="40">
        <f t="shared" si="44"/>
        <v>0</v>
      </c>
      <c r="O343" s="40">
        <f t="shared" si="45"/>
        <v>0</v>
      </c>
      <c r="P343" s="40">
        <f t="shared" si="46"/>
        <v>0</v>
      </c>
      <c r="S343" s="166">
        <f t="shared" si="47"/>
        <v>0</v>
      </c>
    </row>
    <row r="344" spans="9:19" ht="12.75" customHeight="1" x14ac:dyDescent="0.2">
      <c r="I344" s="37">
        <f t="shared" si="48"/>
        <v>316</v>
      </c>
      <c r="J344" s="38">
        <f t="shared" si="49"/>
        <v>9587</v>
      </c>
      <c r="K344" s="53">
        <f t="shared" si="43"/>
        <v>9617</v>
      </c>
      <c r="L344" s="39">
        <f t="shared" si="42"/>
        <v>0</v>
      </c>
      <c r="M344" s="40">
        <f t="shared" si="41"/>
        <v>0</v>
      </c>
      <c r="N344" s="40">
        <f t="shared" si="44"/>
        <v>0</v>
      </c>
      <c r="O344" s="40">
        <f t="shared" si="45"/>
        <v>0</v>
      </c>
      <c r="P344" s="40">
        <f t="shared" si="46"/>
        <v>0</v>
      </c>
      <c r="S344" s="166">
        <f t="shared" si="47"/>
        <v>0</v>
      </c>
    </row>
    <row r="345" spans="9:19" ht="12.75" customHeight="1" x14ac:dyDescent="0.2">
      <c r="I345" s="37">
        <f t="shared" si="48"/>
        <v>317</v>
      </c>
      <c r="J345" s="38">
        <f t="shared" si="49"/>
        <v>9617</v>
      </c>
      <c r="K345" s="53">
        <f t="shared" si="43"/>
        <v>9648</v>
      </c>
      <c r="L345" s="39">
        <f t="shared" si="42"/>
        <v>0</v>
      </c>
      <c r="M345" s="40">
        <f t="shared" ref="M345:M388" si="50">IF(I345&lt;&gt;"",P344,"")</f>
        <v>0</v>
      </c>
      <c r="N345" s="40">
        <f t="shared" si="44"/>
        <v>0</v>
      </c>
      <c r="O345" s="40">
        <f t="shared" si="45"/>
        <v>0</v>
      </c>
      <c r="P345" s="40">
        <f t="shared" si="46"/>
        <v>0</v>
      </c>
      <c r="S345" s="166">
        <f t="shared" si="47"/>
        <v>0</v>
      </c>
    </row>
    <row r="346" spans="9:19" ht="12.75" customHeight="1" x14ac:dyDescent="0.2">
      <c r="I346" s="37">
        <f t="shared" si="48"/>
        <v>318</v>
      </c>
      <c r="J346" s="38">
        <f t="shared" si="49"/>
        <v>9648</v>
      </c>
      <c r="K346" s="53">
        <f t="shared" si="43"/>
        <v>9678</v>
      </c>
      <c r="L346" s="39">
        <f t="shared" si="42"/>
        <v>0</v>
      </c>
      <c r="M346" s="40">
        <f t="shared" si="50"/>
        <v>0</v>
      </c>
      <c r="N346" s="40">
        <f t="shared" si="44"/>
        <v>0</v>
      </c>
      <c r="O346" s="40">
        <f t="shared" si="45"/>
        <v>0</v>
      </c>
      <c r="P346" s="40">
        <f t="shared" si="46"/>
        <v>0</v>
      </c>
      <c r="S346" s="166">
        <f t="shared" si="47"/>
        <v>0</v>
      </c>
    </row>
    <row r="347" spans="9:19" ht="12.75" customHeight="1" x14ac:dyDescent="0.2">
      <c r="I347" s="37">
        <f t="shared" si="48"/>
        <v>319</v>
      </c>
      <c r="J347" s="38">
        <f t="shared" si="49"/>
        <v>9678</v>
      </c>
      <c r="K347" s="53">
        <f t="shared" si="43"/>
        <v>9709</v>
      </c>
      <c r="L347" s="39">
        <f t="shared" si="42"/>
        <v>0</v>
      </c>
      <c r="M347" s="40">
        <f t="shared" si="50"/>
        <v>0</v>
      </c>
      <c r="N347" s="40">
        <f t="shared" si="44"/>
        <v>0</v>
      </c>
      <c r="O347" s="40">
        <f t="shared" si="45"/>
        <v>0</v>
      </c>
      <c r="P347" s="40">
        <f t="shared" si="46"/>
        <v>0</v>
      </c>
      <c r="S347" s="166">
        <f t="shared" si="47"/>
        <v>0</v>
      </c>
    </row>
    <row r="348" spans="9:19" ht="12.75" customHeight="1" x14ac:dyDescent="0.2">
      <c r="I348" s="37">
        <f t="shared" si="48"/>
        <v>320</v>
      </c>
      <c r="J348" s="38">
        <f t="shared" si="49"/>
        <v>9709</v>
      </c>
      <c r="K348" s="53">
        <f t="shared" si="43"/>
        <v>9740</v>
      </c>
      <c r="L348" s="39">
        <f t="shared" si="42"/>
        <v>0</v>
      </c>
      <c r="M348" s="40">
        <f t="shared" si="50"/>
        <v>0</v>
      </c>
      <c r="N348" s="40">
        <f t="shared" si="44"/>
        <v>0</v>
      </c>
      <c r="O348" s="40">
        <f t="shared" si="45"/>
        <v>0</v>
      </c>
      <c r="P348" s="40">
        <f t="shared" si="46"/>
        <v>0</v>
      </c>
      <c r="S348" s="166">
        <f t="shared" si="47"/>
        <v>0</v>
      </c>
    </row>
    <row r="349" spans="9:19" ht="12.75" customHeight="1" x14ac:dyDescent="0.2">
      <c r="I349" s="37">
        <f t="shared" si="48"/>
        <v>321</v>
      </c>
      <c r="J349" s="38">
        <f t="shared" si="49"/>
        <v>9740</v>
      </c>
      <c r="K349" s="53">
        <f t="shared" si="43"/>
        <v>9770</v>
      </c>
      <c r="L349" s="39">
        <f t="shared" ref="L349:L388" si="51">IF(M349&lt;=L348,M349+N349,IF($L$11="Montant",VLOOKUP(M349,$L$14:$M$22,2),IF($L$11="Pourcentage du solde",IF(M349*$P$13&lt;=$P$14,$P$14,M349*$P$13),IF(M349&lt;=$P$19*$P$18,M349+N349,$P$18*$P$19))))</f>
        <v>0</v>
      </c>
      <c r="M349" s="40">
        <f t="shared" si="50"/>
        <v>0</v>
      </c>
      <c r="N349" s="40">
        <f t="shared" si="44"/>
        <v>0</v>
      </c>
      <c r="O349" s="40">
        <f t="shared" si="45"/>
        <v>0</v>
      </c>
      <c r="P349" s="40">
        <f t="shared" si="46"/>
        <v>0</v>
      </c>
      <c r="S349" s="166">
        <f t="shared" si="47"/>
        <v>0</v>
      </c>
    </row>
    <row r="350" spans="9:19" ht="12.75" customHeight="1" x14ac:dyDescent="0.2">
      <c r="I350" s="37">
        <f t="shared" si="48"/>
        <v>322</v>
      </c>
      <c r="J350" s="38">
        <f t="shared" si="49"/>
        <v>9770</v>
      </c>
      <c r="K350" s="53">
        <f t="shared" ref="K350:K413" si="52">IF(J351="",0,J351)</f>
        <v>9801</v>
      </c>
      <c r="L350" s="39">
        <f t="shared" si="51"/>
        <v>0</v>
      </c>
      <c r="M350" s="40">
        <f t="shared" si="50"/>
        <v>0</v>
      </c>
      <c r="N350" s="40">
        <f t="shared" ref="N350:N388" si="53">IF(I350&lt;&gt;"",$N$25*M350,"")</f>
        <v>0</v>
      </c>
      <c r="O350" s="40">
        <f t="shared" ref="O350:O388" si="54">IF(I350&lt;&gt;"",L350-N350,"")</f>
        <v>0</v>
      </c>
      <c r="P350" s="40">
        <f t="shared" ref="P350:P388" si="55">IF(I350&lt;&gt;"",M350-O350,"")</f>
        <v>0</v>
      </c>
      <c r="S350" s="166">
        <f t="shared" ref="S350:S388" si="56">IF(L351*I351=0,IF(L350*I350&lt;&gt;0,I350,0),0)</f>
        <v>0</v>
      </c>
    </row>
    <row r="351" spans="9:19" ht="12.75" customHeight="1" x14ac:dyDescent="0.2">
      <c r="I351" s="37">
        <f t="shared" ref="I351:I388" si="57">I350+1</f>
        <v>323</v>
      </c>
      <c r="J351" s="38">
        <f t="shared" si="49"/>
        <v>9801</v>
      </c>
      <c r="K351" s="53">
        <f t="shared" si="52"/>
        <v>9831</v>
      </c>
      <c r="L351" s="39">
        <f t="shared" si="51"/>
        <v>0</v>
      </c>
      <c r="M351" s="40">
        <f t="shared" si="50"/>
        <v>0</v>
      </c>
      <c r="N351" s="40">
        <f t="shared" si="53"/>
        <v>0</v>
      </c>
      <c r="O351" s="40">
        <f t="shared" si="54"/>
        <v>0</v>
      </c>
      <c r="P351" s="40">
        <f t="shared" si="55"/>
        <v>0</v>
      </c>
      <c r="S351" s="166">
        <f t="shared" si="56"/>
        <v>0</v>
      </c>
    </row>
    <row r="352" spans="9:19" ht="12.75" customHeight="1" x14ac:dyDescent="0.2">
      <c r="I352" s="37">
        <f t="shared" si="57"/>
        <v>324</v>
      </c>
      <c r="J352" s="38">
        <f t="shared" si="49"/>
        <v>9831</v>
      </c>
      <c r="K352" s="53">
        <f t="shared" si="52"/>
        <v>9862</v>
      </c>
      <c r="L352" s="39">
        <f t="shared" si="51"/>
        <v>0</v>
      </c>
      <c r="M352" s="40">
        <f t="shared" si="50"/>
        <v>0</v>
      </c>
      <c r="N352" s="40">
        <f t="shared" si="53"/>
        <v>0</v>
      </c>
      <c r="O352" s="40">
        <f t="shared" si="54"/>
        <v>0</v>
      </c>
      <c r="P352" s="40">
        <f t="shared" si="55"/>
        <v>0</v>
      </c>
      <c r="S352" s="166">
        <f t="shared" si="56"/>
        <v>0</v>
      </c>
    </row>
    <row r="353" spans="9:19" ht="12.75" customHeight="1" x14ac:dyDescent="0.2">
      <c r="I353" s="37">
        <f t="shared" si="57"/>
        <v>325</v>
      </c>
      <c r="J353" s="38">
        <f t="shared" si="49"/>
        <v>9862</v>
      </c>
      <c r="K353" s="53">
        <f t="shared" si="52"/>
        <v>9893</v>
      </c>
      <c r="L353" s="39">
        <f t="shared" si="51"/>
        <v>0</v>
      </c>
      <c r="M353" s="40">
        <f t="shared" si="50"/>
        <v>0</v>
      </c>
      <c r="N353" s="40">
        <f t="shared" si="53"/>
        <v>0</v>
      </c>
      <c r="O353" s="40">
        <f t="shared" si="54"/>
        <v>0</v>
      </c>
      <c r="P353" s="40">
        <f t="shared" si="55"/>
        <v>0</v>
      </c>
      <c r="S353" s="166">
        <f t="shared" si="56"/>
        <v>0</v>
      </c>
    </row>
    <row r="354" spans="9:19" ht="12.75" customHeight="1" x14ac:dyDescent="0.2">
      <c r="I354" s="37">
        <f t="shared" si="57"/>
        <v>326</v>
      </c>
      <c r="J354" s="38">
        <f t="shared" si="49"/>
        <v>9893</v>
      </c>
      <c r="K354" s="53">
        <f t="shared" si="52"/>
        <v>9921</v>
      </c>
      <c r="L354" s="39">
        <f t="shared" si="51"/>
        <v>0</v>
      </c>
      <c r="M354" s="40">
        <f t="shared" si="50"/>
        <v>0</v>
      </c>
      <c r="N354" s="40">
        <f t="shared" si="53"/>
        <v>0</v>
      </c>
      <c r="O354" s="40">
        <f t="shared" si="54"/>
        <v>0</v>
      </c>
      <c r="P354" s="40">
        <f t="shared" si="55"/>
        <v>0</v>
      </c>
      <c r="S354" s="166">
        <f t="shared" si="56"/>
        <v>0</v>
      </c>
    </row>
    <row r="355" spans="9:19" ht="12.75" customHeight="1" x14ac:dyDescent="0.2">
      <c r="I355" s="37">
        <f t="shared" si="57"/>
        <v>327</v>
      </c>
      <c r="J355" s="38">
        <f t="shared" si="49"/>
        <v>9921</v>
      </c>
      <c r="K355" s="53">
        <f t="shared" si="52"/>
        <v>9952</v>
      </c>
      <c r="L355" s="39">
        <f t="shared" si="51"/>
        <v>0</v>
      </c>
      <c r="M355" s="40">
        <f t="shared" si="50"/>
        <v>0</v>
      </c>
      <c r="N355" s="40">
        <f t="shared" si="53"/>
        <v>0</v>
      </c>
      <c r="O355" s="40">
        <f t="shared" si="54"/>
        <v>0</v>
      </c>
      <c r="P355" s="40">
        <f t="shared" si="55"/>
        <v>0</v>
      </c>
      <c r="S355" s="166">
        <f t="shared" si="56"/>
        <v>0</v>
      </c>
    </row>
    <row r="356" spans="9:19" ht="12.75" customHeight="1" x14ac:dyDescent="0.2">
      <c r="I356" s="37">
        <f t="shared" si="57"/>
        <v>328</v>
      </c>
      <c r="J356" s="38">
        <f t="shared" si="49"/>
        <v>9952</v>
      </c>
      <c r="K356" s="53">
        <f t="shared" si="52"/>
        <v>9982</v>
      </c>
      <c r="L356" s="39">
        <f t="shared" si="51"/>
        <v>0</v>
      </c>
      <c r="M356" s="40">
        <f t="shared" si="50"/>
        <v>0</v>
      </c>
      <c r="N356" s="40">
        <f t="shared" si="53"/>
        <v>0</v>
      </c>
      <c r="O356" s="40">
        <f t="shared" si="54"/>
        <v>0</v>
      </c>
      <c r="P356" s="40">
        <f t="shared" si="55"/>
        <v>0</v>
      </c>
      <c r="S356" s="166">
        <f t="shared" si="56"/>
        <v>0</v>
      </c>
    </row>
    <row r="357" spans="9:19" ht="12.75" customHeight="1" x14ac:dyDescent="0.2">
      <c r="I357" s="37">
        <f t="shared" si="57"/>
        <v>329</v>
      </c>
      <c r="J357" s="38">
        <f t="shared" si="49"/>
        <v>9982</v>
      </c>
      <c r="K357" s="53">
        <f t="shared" si="52"/>
        <v>10013</v>
      </c>
      <c r="L357" s="39">
        <f t="shared" si="51"/>
        <v>0</v>
      </c>
      <c r="M357" s="40">
        <f t="shared" si="50"/>
        <v>0</v>
      </c>
      <c r="N357" s="40">
        <f t="shared" si="53"/>
        <v>0</v>
      </c>
      <c r="O357" s="40">
        <f t="shared" si="54"/>
        <v>0</v>
      </c>
      <c r="P357" s="40">
        <f t="shared" si="55"/>
        <v>0</v>
      </c>
      <c r="S357" s="166">
        <f t="shared" si="56"/>
        <v>0</v>
      </c>
    </row>
    <row r="358" spans="9:19" ht="12.75" customHeight="1" x14ac:dyDescent="0.2">
      <c r="I358" s="37">
        <f t="shared" si="57"/>
        <v>330</v>
      </c>
      <c r="J358" s="38">
        <f t="shared" si="49"/>
        <v>10013</v>
      </c>
      <c r="K358" s="53">
        <f t="shared" si="52"/>
        <v>10043</v>
      </c>
      <c r="L358" s="39">
        <f t="shared" si="51"/>
        <v>0</v>
      </c>
      <c r="M358" s="40">
        <f t="shared" si="50"/>
        <v>0</v>
      </c>
      <c r="N358" s="40">
        <f t="shared" si="53"/>
        <v>0</v>
      </c>
      <c r="O358" s="40">
        <f t="shared" si="54"/>
        <v>0</v>
      </c>
      <c r="P358" s="40">
        <f t="shared" si="55"/>
        <v>0</v>
      </c>
      <c r="S358" s="166">
        <f t="shared" si="56"/>
        <v>0</v>
      </c>
    </row>
    <row r="359" spans="9:19" ht="12.75" customHeight="1" x14ac:dyDescent="0.2">
      <c r="I359" s="37">
        <f t="shared" si="57"/>
        <v>331</v>
      </c>
      <c r="J359" s="38">
        <f t="shared" si="49"/>
        <v>10043</v>
      </c>
      <c r="K359" s="53">
        <f t="shared" si="52"/>
        <v>10074</v>
      </c>
      <c r="L359" s="39">
        <f t="shared" si="51"/>
        <v>0</v>
      </c>
      <c r="M359" s="40">
        <f t="shared" si="50"/>
        <v>0</v>
      </c>
      <c r="N359" s="40">
        <f t="shared" si="53"/>
        <v>0</v>
      </c>
      <c r="O359" s="40">
        <f t="shared" si="54"/>
        <v>0</v>
      </c>
      <c r="P359" s="40">
        <f t="shared" si="55"/>
        <v>0</v>
      </c>
      <c r="S359" s="166">
        <f t="shared" si="56"/>
        <v>0</v>
      </c>
    </row>
    <row r="360" spans="9:19" ht="12.75" customHeight="1" x14ac:dyDescent="0.2">
      <c r="I360" s="37">
        <f t="shared" si="57"/>
        <v>332</v>
      </c>
      <c r="J360" s="38">
        <f t="shared" si="49"/>
        <v>10074</v>
      </c>
      <c r="K360" s="53">
        <f t="shared" si="52"/>
        <v>10105</v>
      </c>
      <c r="L360" s="39">
        <f t="shared" si="51"/>
        <v>0</v>
      </c>
      <c r="M360" s="40">
        <f t="shared" si="50"/>
        <v>0</v>
      </c>
      <c r="N360" s="40">
        <f t="shared" si="53"/>
        <v>0</v>
      </c>
      <c r="O360" s="40">
        <f t="shared" si="54"/>
        <v>0</v>
      </c>
      <c r="P360" s="40">
        <f t="shared" si="55"/>
        <v>0</v>
      </c>
      <c r="S360" s="166">
        <f t="shared" si="56"/>
        <v>0</v>
      </c>
    </row>
    <row r="361" spans="9:19" ht="12.75" customHeight="1" x14ac:dyDescent="0.2">
      <c r="I361" s="37">
        <f t="shared" si="57"/>
        <v>333</v>
      </c>
      <c r="J361" s="38">
        <f t="shared" si="49"/>
        <v>10105</v>
      </c>
      <c r="K361" s="53">
        <f t="shared" si="52"/>
        <v>10135</v>
      </c>
      <c r="L361" s="39">
        <f t="shared" si="51"/>
        <v>0</v>
      </c>
      <c r="M361" s="40">
        <f t="shared" si="50"/>
        <v>0</v>
      </c>
      <c r="N361" s="40">
        <f t="shared" si="53"/>
        <v>0</v>
      </c>
      <c r="O361" s="40">
        <f t="shared" si="54"/>
        <v>0</v>
      </c>
      <c r="P361" s="40">
        <f t="shared" si="55"/>
        <v>0</v>
      </c>
      <c r="S361" s="166">
        <f t="shared" si="56"/>
        <v>0</v>
      </c>
    </row>
    <row r="362" spans="9:19" ht="12.75" customHeight="1" x14ac:dyDescent="0.2">
      <c r="I362" s="37">
        <f t="shared" si="57"/>
        <v>334</v>
      </c>
      <c r="J362" s="38">
        <f t="shared" si="49"/>
        <v>10135</v>
      </c>
      <c r="K362" s="53">
        <f t="shared" si="52"/>
        <v>10166</v>
      </c>
      <c r="L362" s="39">
        <f t="shared" si="51"/>
        <v>0</v>
      </c>
      <c r="M362" s="40">
        <f t="shared" si="50"/>
        <v>0</v>
      </c>
      <c r="N362" s="40">
        <f t="shared" si="53"/>
        <v>0</v>
      </c>
      <c r="O362" s="40">
        <f t="shared" si="54"/>
        <v>0</v>
      </c>
      <c r="P362" s="40">
        <f t="shared" si="55"/>
        <v>0</v>
      </c>
      <c r="S362" s="166">
        <f t="shared" si="56"/>
        <v>0</v>
      </c>
    </row>
    <row r="363" spans="9:19" ht="12.75" customHeight="1" x14ac:dyDescent="0.2">
      <c r="I363" s="37">
        <f t="shared" si="57"/>
        <v>335</v>
      </c>
      <c r="J363" s="38">
        <f t="shared" si="49"/>
        <v>10166</v>
      </c>
      <c r="K363" s="53">
        <f t="shared" si="52"/>
        <v>10196</v>
      </c>
      <c r="L363" s="39">
        <f t="shared" si="51"/>
        <v>0</v>
      </c>
      <c r="M363" s="40">
        <f t="shared" si="50"/>
        <v>0</v>
      </c>
      <c r="N363" s="40">
        <f t="shared" si="53"/>
        <v>0</v>
      </c>
      <c r="O363" s="40">
        <f t="shared" si="54"/>
        <v>0</v>
      </c>
      <c r="P363" s="40">
        <f t="shared" si="55"/>
        <v>0</v>
      </c>
      <c r="S363" s="166">
        <f t="shared" si="56"/>
        <v>0</v>
      </c>
    </row>
    <row r="364" spans="9:19" ht="12.75" customHeight="1" x14ac:dyDescent="0.2">
      <c r="I364" s="37">
        <f t="shared" si="57"/>
        <v>336</v>
      </c>
      <c r="J364" s="38">
        <f t="shared" si="49"/>
        <v>10196</v>
      </c>
      <c r="K364" s="53">
        <f t="shared" si="52"/>
        <v>10227</v>
      </c>
      <c r="L364" s="39">
        <f t="shared" si="51"/>
        <v>0</v>
      </c>
      <c r="M364" s="40">
        <f t="shared" si="50"/>
        <v>0</v>
      </c>
      <c r="N364" s="40">
        <f t="shared" si="53"/>
        <v>0</v>
      </c>
      <c r="O364" s="40">
        <f t="shared" si="54"/>
        <v>0</v>
      </c>
      <c r="P364" s="40">
        <f t="shared" si="55"/>
        <v>0</v>
      </c>
      <c r="S364" s="166">
        <f t="shared" si="56"/>
        <v>0</v>
      </c>
    </row>
    <row r="365" spans="9:19" ht="12.75" customHeight="1" x14ac:dyDescent="0.2">
      <c r="I365" s="37">
        <f t="shared" si="57"/>
        <v>337</v>
      </c>
      <c r="J365" s="38">
        <f t="shared" si="49"/>
        <v>10227</v>
      </c>
      <c r="K365" s="53">
        <f t="shared" si="52"/>
        <v>10258</v>
      </c>
      <c r="L365" s="39">
        <f t="shared" si="51"/>
        <v>0</v>
      </c>
      <c r="M365" s="40">
        <f t="shared" si="50"/>
        <v>0</v>
      </c>
      <c r="N365" s="40">
        <f t="shared" si="53"/>
        <v>0</v>
      </c>
      <c r="O365" s="40">
        <f t="shared" si="54"/>
        <v>0</v>
      </c>
      <c r="P365" s="40">
        <f t="shared" si="55"/>
        <v>0</v>
      </c>
      <c r="S365" s="166">
        <f t="shared" si="56"/>
        <v>0</v>
      </c>
    </row>
    <row r="366" spans="9:19" ht="12.75" customHeight="1" x14ac:dyDescent="0.2">
      <c r="I366" s="37">
        <f t="shared" si="57"/>
        <v>338</v>
      </c>
      <c r="J366" s="38">
        <f t="shared" si="49"/>
        <v>10258</v>
      </c>
      <c r="K366" s="53">
        <f t="shared" si="52"/>
        <v>10287</v>
      </c>
      <c r="L366" s="39">
        <f t="shared" si="51"/>
        <v>0</v>
      </c>
      <c r="M366" s="40">
        <f t="shared" si="50"/>
        <v>0</v>
      </c>
      <c r="N366" s="40">
        <f t="shared" si="53"/>
        <v>0</v>
      </c>
      <c r="O366" s="40">
        <f t="shared" si="54"/>
        <v>0</v>
      </c>
      <c r="P366" s="40">
        <f t="shared" si="55"/>
        <v>0</v>
      </c>
      <c r="S366" s="166">
        <f t="shared" si="56"/>
        <v>0</v>
      </c>
    </row>
    <row r="367" spans="9:19" ht="12.75" customHeight="1" x14ac:dyDescent="0.2">
      <c r="I367" s="37">
        <f t="shared" si="57"/>
        <v>339</v>
      </c>
      <c r="J367" s="38">
        <f t="shared" si="49"/>
        <v>10287</v>
      </c>
      <c r="K367" s="53">
        <f t="shared" si="52"/>
        <v>10318</v>
      </c>
      <c r="L367" s="39">
        <f t="shared" si="51"/>
        <v>0</v>
      </c>
      <c r="M367" s="40">
        <f t="shared" si="50"/>
        <v>0</v>
      </c>
      <c r="N367" s="40">
        <f t="shared" si="53"/>
        <v>0</v>
      </c>
      <c r="O367" s="40">
        <f t="shared" si="54"/>
        <v>0</v>
      </c>
      <c r="P367" s="40">
        <f t="shared" si="55"/>
        <v>0</v>
      </c>
      <c r="S367" s="166">
        <f t="shared" si="56"/>
        <v>0</v>
      </c>
    </row>
    <row r="368" spans="9:19" ht="12.75" customHeight="1" x14ac:dyDescent="0.2">
      <c r="I368" s="37">
        <f t="shared" si="57"/>
        <v>340</v>
      </c>
      <c r="J368" s="38">
        <f t="shared" si="49"/>
        <v>10318</v>
      </c>
      <c r="K368" s="53">
        <f t="shared" si="52"/>
        <v>10348</v>
      </c>
      <c r="L368" s="39">
        <f t="shared" si="51"/>
        <v>0</v>
      </c>
      <c r="M368" s="40">
        <f t="shared" si="50"/>
        <v>0</v>
      </c>
      <c r="N368" s="40">
        <f t="shared" si="53"/>
        <v>0</v>
      </c>
      <c r="O368" s="40">
        <f t="shared" si="54"/>
        <v>0</v>
      </c>
      <c r="P368" s="40">
        <f t="shared" si="55"/>
        <v>0</v>
      </c>
      <c r="S368" s="166">
        <f t="shared" si="56"/>
        <v>0</v>
      </c>
    </row>
    <row r="369" spans="9:19" ht="12.75" customHeight="1" x14ac:dyDescent="0.2">
      <c r="I369" s="37">
        <f t="shared" si="57"/>
        <v>341</v>
      </c>
      <c r="J369" s="38">
        <f t="shared" si="49"/>
        <v>10348</v>
      </c>
      <c r="K369" s="53">
        <f t="shared" si="52"/>
        <v>10379</v>
      </c>
      <c r="L369" s="39">
        <f t="shared" si="51"/>
        <v>0</v>
      </c>
      <c r="M369" s="40">
        <f t="shared" si="50"/>
        <v>0</v>
      </c>
      <c r="N369" s="40">
        <f t="shared" si="53"/>
        <v>0</v>
      </c>
      <c r="O369" s="40">
        <f t="shared" si="54"/>
        <v>0</v>
      </c>
      <c r="P369" s="40">
        <f t="shared" si="55"/>
        <v>0</v>
      </c>
      <c r="S369" s="166">
        <f t="shared" si="56"/>
        <v>0</v>
      </c>
    </row>
    <row r="370" spans="9:19" ht="12.75" customHeight="1" x14ac:dyDescent="0.2">
      <c r="I370" s="37">
        <f t="shared" si="57"/>
        <v>342</v>
      </c>
      <c r="J370" s="38">
        <f t="shared" si="49"/>
        <v>10379</v>
      </c>
      <c r="K370" s="53">
        <f t="shared" si="52"/>
        <v>10409</v>
      </c>
      <c r="L370" s="39">
        <f t="shared" si="51"/>
        <v>0</v>
      </c>
      <c r="M370" s="40">
        <f t="shared" si="50"/>
        <v>0</v>
      </c>
      <c r="N370" s="40">
        <f t="shared" si="53"/>
        <v>0</v>
      </c>
      <c r="O370" s="40">
        <f t="shared" si="54"/>
        <v>0</v>
      </c>
      <c r="P370" s="40">
        <f t="shared" si="55"/>
        <v>0</v>
      </c>
      <c r="S370" s="166">
        <f t="shared" si="56"/>
        <v>0</v>
      </c>
    </row>
    <row r="371" spans="9:19" ht="12.75" customHeight="1" x14ac:dyDescent="0.2">
      <c r="I371" s="37">
        <f t="shared" si="57"/>
        <v>343</v>
      </c>
      <c r="J371" s="38">
        <f t="shared" si="49"/>
        <v>10409</v>
      </c>
      <c r="K371" s="53">
        <f t="shared" si="52"/>
        <v>10440</v>
      </c>
      <c r="L371" s="39">
        <f t="shared" si="51"/>
        <v>0</v>
      </c>
      <c r="M371" s="40">
        <f t="shared" si="50"/>
        <v>0</v>
      </c>
      <c r="N371" s="40">
        <f t="shared" si="53"/>
        <v>0</v>
      </c>
      <c r="O371" s="40">
        <f t="shared" si="54"/>
        <v>0</v>
      </c>
      <c r="P371" s="40">
        <f t="shared" si="55"/>
        <v>0</v>
      </c>
      <c r="S371" s="166">
        <f t="shared" si="56"/>
        <v>0</v>
      </c>
    </row>
    <row r="372" spans="9:19" ht="12.75" customHeight="1" x14ac:dyDescent="0.2">
      <c r="I372" s="37">
        <f t="shared" si="57"/>
        <v>344</v>
      </c>
      <c r="J372" s="38">
        <f t="shared" si="49"/>
        <v>10440</v>
      </c>
      <c r="K372" s="53">
        <f t="shared" si="52"/>
        <v>10471</v>
      </c>
      <c r="L372" s="39">
        <f t="shared" si="51"/>
        <v>0</v>
      </c>
      <c r="M372" s="40">
        <f t="shared" si="50"/>
        <v>0</v>
      </c>
      <c r="N372" s="40">
        <f t="shared" si="53"/>
        <v>0</v>
      </c>
      <c r="O372" s="40">
        <f t="shared" si="54"/>
        <v>0</v>
      </c>
      <c r="P372" s="40">
        <f t="shared" si="55"/>
        <v>0</v>
      </c>
      <c r="S372" s="166">
        <f t="shared" si="56"/>
        <v>0</v>
      </c>
    </row>
    <row r="373" spans="9:19" ht="12.75" customHeight="1" x14ac:dyDescent="0.2">
      <c r="I373" s="37">
        <f t="shared" si="57"/>
        <v>345</v>
      </c>
      <c r="J373" s="38">
        <f t="shared" si="49"/>
        <v>10471</v>
      </c>
      <c r="K373" s="53">
        <f t="shared" si="52"/>
        <v>10501</v>
      </c>
      <c r="L373" s="39">
        <f t="shared" si="51"/>
        <v>0</v>
      </c>
      <c r="M373" s="40">
        <f t="shared" si="50"/>
        <v>0</v>
      </c>
      <c r="N373" s="40">
        <f t="shared" si="53"/>
        <v>0</v>
      </c>
      <c r="O373" s="40">
        <f t="shared" si="54"/>
        <v>0</v>
      </c>
      <c r="P373" s="40">
        <f t="shared" si="55"/>
        <v>0</v>
      </c>
      <c r="S373" s="166">
        <f t="shared" si="56"/>
        <v>0</v>
      </c>
    </row>
    <row r="374" spans="9:19" ht="12.75" customHeight="1" x14ac:dyDescent="0.2">
      <c r="I374" s="37">
        <f t="shared" si="57"/>
        <v>346</v>
      </c>
      <c r="J374" s="38">
        <f t="shared" si="49"/>
        <v>10501</v>
      </c>
      <c r="K374" s="53">
        <f t="shared" si="52"/>
        <v>10532</v>
      </c>
      <c r="L374" s="39">
        <f t="shared" si="51"/>
        <v>0</v>
      </c>
      <c r="M374" s="40">
        <f t="shared" si="50"/>
        <v>0</v>
      </c>
      <c r="N374" s="40">
        <f t="shared" si="53"/>
        <v>0</v>
      </c>
      <c r="O374" s="40">
        <f t="shared" si="54"/>
        <v>0</v>
      </c>
      <c r="P374" s="40">
        <f t="shared" si="55"/>
        <v>0</v>
      </c>
      <c r="S374" s="166">
        <f t="shared" si="56"/>
        <v>0</v>
      </c>
    </row>
    <row r="375" spans="9:19" ht="12.75" customHeight="1" x14ac:dyDescent="0.2">
      <c r="I375" s="37">
        <f t="shared" si="57"/>
        <v>347</v>
      </c>
      <c r="J375" s="38">
        <f t="shared" si="49"/>
        <v>10532</v>
      </c>
      <c r="K375" s="53">
        <f t="shared" si="52"/>
        <v>10562</v>
      </c>
      <c r="L375" s="39">
        <f t="shared" si="51"/>
        <v>0</v>
      </c>
      <c r="M375" s="40">
        <f t="shared" si="50"/>
        <v>0</v>
      </c>
      <c r="N375" s="40">
        <f t="shared" si="53"/>
        <v>0</v>
      </c>
      <c r="O375" s="40">
        <f t="shared" si="54"/>
        <v>0</v>
      </c>
      <c r="P375" s="40">
        <f t="shared" si="55"/>
        <v>0</v>
      </c>
      <c r="S375" s="166">
        <f t="shared" si="56"/>
        <v>0</v>
      </c>
    </row>
    <row r="376" spans="9:19" ht="12.75" customHeight="1" x14ac:dyDescent="0.2">
      <c r="I376" s="37">
        <f t="shared" si="57"/>
        <v>348</v>
      </c>
      <c r="J376" s="38">
        <f t="shared" si="49"/>
        <v>10562</v>
      </c>
      <c r="K376" s="53">
        <f t="shared" si="52"/>
        <v>10593</v>
      </c>
      <c r="L376" s="39">
        <f t="shared" si="51"/>
        <v>0</v>
      </c>
      <c r="M376" s="40">
        <f t="shared" si="50"/>
        <v>0</v>
      </c>
      <c r="N376" s="40">
        <f t="shared" si="53"/>
        <v>0</v>
      </c>
      <c r="O376" s="40">
        <f t="shared" si="54"/>
        <v>0</v>
      </c>
      <c r="P376" s="40">
        <f t="shared" si="55"/>
        <v>0</v>
      </c>
      <c r="S376" s="166">
        <f t="shared" si="56"/>
        <v>0</v>
      </c>
    </row>
    <row r="377" spans="9:19" ht="12.75" customHeight="1" x14ac:dyDescent="0.2">
      <c r="I377" s="37">
        <f t="shared" si="57"/>
        <v>349</v>
      </c>
      <c r="J377" s="38">
        <f t="shared" si="49"/>
        <v>10593</v>
      </c>
      <c r="K377" s="53">
        <f t="shared" si="52"/>
        <v>10624</v>
      </c>
      <c r="L377" s="39">
        <f t="shared" si="51"/>
        <v>0</v>
      </c>
      <c r="M377" s="40">
        <f t="shared" si="50"/>
        <v>0</v>
      </c>
      <c r="N377" s="40">
        <f t="shared" si="53"/>
        <v>0</v>
      </c>
      <c r="O377" s="40">
        <f t="shared" si="54"/>
        <v>0</v>
      </c>
      <c r="P377" s="40">
        <f t="shared" si="55"/>
        <v>0</v>
      </c>
      <c r="S377" s="166">
        <f t="shared" si="56"/>
        <v>0</v>
      </c>
    </row>
    <row r="378" spans="9:19" ht="12.75" customHeight="1" x14ac:dyDescent="0.2">
      <c r="I378" s="37">
        <f t="shared" si="57"/>
        <v>350</v>
      </c>
      <c r="J378" s="38">
        <f t="shared" si="49"/>
        <v>10624</v>
      </c>
      <c r="K378" s="53">
        <f t="shared" si="52"/>
        <v>10652</v>
      </c>
      <c r="L378" s="39">
        <f t="shared" si="51"/>
        <v>0</v>
      </c>
      <c r="M378" s="40">
        <f t="shared" si="50"/>
        <v>0</v>
      </c>
      <c r="N378" s="40">
        <f t="shared" si="53"/>
        <v>0</v>
      </c>
      <c r="O378" s="40">
        <f t="shared" si="54"/>
        <v>0</v>
      </c>
      <c r="P378" s="40">
        <f t="shared" si="55"/>
        <v>0</v>
      </c>
      <c r="S378" s="166">
        <f t="shared" si="56"/>
        <v>0</v>
      </c>
    </row>
    <row r="379" spans="9:19" ht="12.75" customHeight="1" x14ac:dyDescent="0.2">
      <c r="I379" s="37">
        <f t="shared" si="57"/>
        <v>351</v>
      </c>
      <c r="J379" s="38">
        <f t="shared" si="49"/>
        <v>10652</v>
      </c>
      <c r="K379" s="53">
        <f t="shared" si="52"/>
        <v>10683</v>
      </c>
      <c r="L379" s="39">
        <f t="shared" si="51"/>
        <v>0</v>
      </c>
      <c r="M379" s="40">
        <f t="shared" si="50"/>
        <v>0</v>
      </c>
      <c r="N379" s="40">
        <f t="shared" si="53"/>
        <v>0</v>
      </c>
      <c r="O379" s="40">
        <f t="shared" si="54"/>
        <v>0</v>
      </c>
      <c r="P379" s="40">
        <f t="shared" si="55"/>
        <v>0</v>
      </c>
      <c r="S379" s="166">
        <f t="shared" si="56"/>
        <v>0</v>
      </c>
    </row>
    <row r="380" spans="9:19" ht="12.75" customHeight="1" x14ac:dyDescent="0.2">
      <c r="I380" s="37">
        <f t="shared" si="57"/>
        <v>352</v>
      </c>
      <c r="J380" s="38">
        <f t="shared" si="49"/>
        <v>10683</v>
      </c>
      <c r="K380" s="53">
        <f t="shared" si="52"/>
        <v>10713</v>
      </c>
      <c r="L380" s="39">
        <f t="shared" si="51"/>
        <v>0</v>
      </c>
      <c r="M380" s="40">
        <f t="shared" si="50"/>
        <v>0</v>
      </c>
      <c r="N380" s="40">
        <f t="shared" si="53"/>
        <v>0</v>
      </c>
      <c r="O380" s="40">
        <f t="shared" si="54"/>
        <v>0</v>
      </c>
      <c r="P380" s="40">
        <f t="shared" si="55"/>
        <v>0</v>
      </c>
      <c r="S380" s="166">
        <f t="shared" si="56"/>
        <v>0</v>
      </c>
    </row>
    <row r="381" spans="9:19" ht="12.75" customHeight="1" x14ac:dyDescent="0.2">
      <c r="I381" s="37">
        <f t="shared" si="57"/>
        <v>353</v>
      </c>
      <c r="J381" s="38">
        <f t="shared" si="49"/>
        <v>10713</v>
      </c>
      <c r="K381" s="53">
        <f t="shared" si="52"/>
        <v>10744</v>
      </c>
      <c r="L381" s="39">
        <f t="shared" si="51"/>
        <v>0</v>
      </c>
      <c r="M381" s="40">
        <f t="shared" si="50"/>
        <v>0</v>
      </c>
      <c r="N381" s="40">
        <f t="shared" si="53"/>
        <v>0</v>
      </c>
      <c r="O381" s="40">
        <f t="shared" si="54"/>
        <v>0</v>
      </c>
      <c r="P381" s="40">
        <f t="shared" si="55"/>
        <v>0</v>
      </c>
      <c r="S381" s="166">
        <f t="shared" si="56"/>
        <v>0</v>
      </c>
    </row>
    <row r="382" spans="9:19" ht="12.75" customHeight="1" x14ac:dyDescent="0.2">
      <c r="I382" s="37">
        <f t="shared" si="57"/>
        <v>354</v>
      </c>
      <c r="J382" s="38">
        <f t="shared" si="49"/>
        <v>10744</v>
      </c>
      <c r="K382" s="53">
        <f t="shared" si="52"/>
        <v>10774</v>
      </c>
      <c r="L382" s="39">
        <f t="shared" si="51"/>
        <v>0</v>
      </c>
      <c r="M382" s="40">
        <f t="shared" si="50"/>
        <v>0</v>
      </c>
      <c r="N382" s="40">
        <f t="shared" si="53"/>
        <v>0</v>
      </c>
      <c r="O382" s="40">
        <f t="shared" si="54"/>
        <v>0</v>
      </c>
      <c r="P382" s="40">
        <f t="shared" si="55"/>
        <v>0</v>
      </c>
      <c r="S382" s="166">
        <f t="shared" si="56"/>
        <v>0</v>
      </c>
    </row>
    <row r="383" spans="9:19" ht="12.75" customHeight="1" x14ac:dyDescent="0.2">
      <c r="I383" s="37">
        <f t="shared" si="57"/>
        <v>355</v>
      </c>
      <c r="J383" s="38">
        <f t="shared" si="49"/>
        <v>10774</v>
      </c>
      <c r="K383" s="53">
        <f t="shared" si="52"/>
        <v>10805</v>
      </c>
      <c r="L383" s="39">
        <f t="shared" si="51"/>
        <v>0</v>
      </c>
      <c r="M383" s="40">
        <f t="shared" si="50"/>
        <v>0</v>
      </c>
      <c r="N383" s="40">
        <f t="shared" si="53"/>
        <v>0</v>
      </c>
      <c r="O383" s="40">
        <f t="shared" si="54"/>
        <v>0</v>
      </c>
      <c r="P383" s="40">
        <f t="shared" si="55"/>
        <v>0</v>
      </c>
      <c r="S383" s="166">
        <f t="shared" si="56"/>
        <v>0</v>
      </c>
    </row>
    <row r="384" spans="9:19" ht="12.75" customHeight="1" x14ac:dyDescent="0.2">
      <c r="I384" s="37">
        <f t="shared" si="57"/>
        <v>356</v>
      </c>
      <c r="J384" s="38">
        <f t="shared" si="49"/>
        <v>10805</v>
      </c>
      <c r="K384" s="53">
        <f t="shared" si="52"/>
        <v>10836</v>
      </c>
      <c r="L384" s="39">
        <f t="shared" si="51"/>
        <v>0</v>
      </c>
      <c r="M384" s="40">
        <f t="shared" si="50"/>
        <v>0</v>
      </c>
      <c r="N384" s="40">
        <f t="shared" si="53"/>
        <v>0</v>
      </c>
      <c r="O384" s="40">
        <f t="shared" si="54"/>
        <v>0</v>
      </c>
      <c r="P384" s="40">
        <f t="shared" si="55"/>
        <v>0</v>
      </c>
      <c r="S384" s="166">
        <f t="shared" si="56"/>
        <v>0</v>
      </c>
    </row>
    <row r="385" spans="9:19" ht="12.75" customHeight="1" x14ac:dyDescent="0.2">
      <c r="I385" s="37">
        <f t="shared" si="57"/>
        <v>357</v>
      </c>
      <c r="J385" s="38">
        <f t="shared" si="49"/>
        <v>10836</v>
      </c>
      <c r="K385" s="53">
        <f t="shared" si="52"/>
        <v>10866</v>
      </c>
      <c r="L385" s="39">
        <f t="shared" si="51"/>
        <v>0</v>
      </c>
      <c r="M385" s="40">
        <f t="shared" si="50"/>
        <v>0</v>
      </c>
      <c r="N385" s="40">
        <f t="shared" si="53"/>
        <v>0</v>
      </c>
      <c r="O385" s="40">
        <f t="shared" si="54"/>
        <v>0</v>
      </c>
      <c r="P385" s="40">
        <f t="shared" si="55"/>
        <v>0</v>
      </c>
      <c r="S385" s="166">
        <f t="shared" si="56"/>
        <v>0</v>
      </c>
    </row>
    <row r="386" spans="9:19" ht="12.75" customHeight="1" x14ac:dyDescent="0.2">
      <c r="I386" s="37">
        <f t="shared" si="57"/>
        <v>358</v>
      </c>
      <c r="J386" s="38">
        <f t="shared" si="49"/>
        <v>10866</v>
      </c>
      <c r="K386" s="53">
        <f t="shared" si="52"/>
        <v>10897</v>
      </c>
      <c r="L386" s="39">
        <f t="shared" si="51"/>
        <v>0</v>
      </c>
      <c r="M386" s="40">
        <f t="shared" si="50"/>
        <v>0</v>
      </c>
      <c r="N386" s="40">
        <f t="shared" si="53"/>
        <v>0</v>
      </c>
      <c r="O386" s="40">
        <f t="shared" si="54"/>
        <v>0</v>
      </c>
      <c r="P386" s="40">
        <f t="shared" si="55"/>
        <v>0</v>
      </c>
      <c r="S386" s="166">
        <f t="shared" si="56"/>
        <v>0</v>
      </c>
    </row>
    <row r="387" spans="9:19" ht="12.75" customHeight="1" x14ac:dyDescent="0.2">
      <c r="I387" s="37">
        <f t="shared" si="57"/>
        <v>359</v>
      </c>
      <c r="J387" s="38">
        <f t="shared" si="49"/>
        <v>10897</v>
      </c>
      <c r="K387" s="53">
        <f t="shared" si="52"/>
        <v>10927</v>
      </c>
      <c r="L387" s="39">
        <f t="shared" si="51"/>
        <v>0</v>
      </c>
      <c r="M387" s="40">
        <f t="shared" si="50"/>
        <v>0</v>
      </c>
      <c r="N387" s="40">
        <f t="shared" si="53"/>
        <v>0</v>
      </c>
      <c r="O387" s="40">
        <f t="shared" si="54"/>
        <v>0</v>
      </c>
      <c r="P387" s="40">
        <f t="shared" si="55"/>
        <v>0</v>
      </c>
      <c r="S387" s="166">
        <f t="shared" si="56"/>
        <v>0</v>
      </c>
    </row>
    <row r="388" spans="9:19" ht="12.75" customHeight="1" x14ac:dyDescent="0.2">
      <c r="I388" s="37">
        <f t="shared" si="57"/>
        <v>360</v>
      </c>
      <c r="J388" s="38">
        <f t="shared" si="49"/>
        <v>10927</v>
      </c>
      <c r="K388" s="53">
        <f t="shared" si="52"/>
        <v>0</v>
      </c>
      <c r="L388" s="39">
        <f t="shared" si="51"/>
        <v>0</v>
      </c>
      <c r="M388" s="40">
        <f t="shared" si="50"/>
        <v>0</v>
      </c>
      <c r="N388" s="40">
        <f t="shared" si="53"/>
        <v>0</v>
      </c>
      <c r="O388" s="40">
        <f t="shared" si="54"/>
        <v>0</v>
      </c>
      <c r="P388" s="40">
        <f t="shared" si="55"/>
        <v>0</v>
      </c>
      <c r="S388" s="166">
        <f t="shared" si="56"/>
        <v>0</v>
      </c>
    </row>
    <row r="389" spans="9:19" ht="12.75" customHeight="1" x14ac:dyDescent="0.2">
      <c r="J389" s="56"/>
      <c r="K389" s="53">
        <f t="shared" si="52"/>
        <v>0</v>
      </c>
    </row>
    <row r="390" spans="9:19" ht="12.75" customHeight="1" x14ac:dyDescent="0.2">
      <c r="J390" s="56"/>
      <c r="K390" s="53">
        <f t="shared" si="52"/>
        <v>0</v>
      </c>
    </row>
    <row r="391" spans="9:19" ht="12.75" customHeight="1" x14ac:dyDescent="0.2">
      <c r="J391" s="56"/>
      <c r="K391" s="53">
        <f t="shared" si="52"/>
        <v>0</v>
      </c>
    </row>
    <row r="392" spans="9:19" ht="12.75" customHeight="1" x14ac:dyDescent="0.2">
      <c r="J392" s="56"/>
      <c r="K392" s="53">
        <f t="shared" si="52"/>
        <v>0</v>
      </c>
    </row>
    <row r="393" spans="9:19" ht="12.75" customHeight="1" x14ac:dyDescent="0.2">
      <c r="J393" s="56"/>
      <c r="K393" s="53">
        <f t="shared" si="52"/>
        <v>0</v>
      </c>
    </row>
    <row r="394" spans="9:19" ht="12.75" customHeight="1" x14ac:dyDescent="0.2">
      <c r="J394" s="56"/>
      <c r="K394" s="53">
        <f t="shared" si="52"/>
        <v>0</v>
      </c>
    </row>
    <row r="395" spans="9:19" ht="12.75" customHeight="1" x14ac:dyDescent="0.2">
      <c r="J395" s="56"/>
      <c r="K395" s="53">
        <f t="shared" si="52"/>
        <v>0</v>
      </c>
    </row>
    <row r="396" spans="9:19" ht="12.75" customHeight="1" x14ac:dyDescent="0.2">
      <c r="J396" s="56"/>
      <c r="K396" s="53">
        <f t="shared" si="52"/>
        <v>0</v>
      </c>
    </row>
    <row r="397" spans="9:19" ht="12.75" customHeight="1" x14ac:dyDescent="0.2">
      <c r="J397" s="56"/>
      <c r="K397" s="53">
        <f t="shared" si="52"/>
        <v>0</v>
      </c>
    </row>
    <row r="398" spans="9:19" ht="12.75" customHeight="1" x14ac:dyDescent="0.2">
      <c r="J398" s="56"/>
      <c r="K398" s="53">
        <f t="shared" si="52"/>
        <v>0</v>
      </c>
    </row>
    <row r="399" spans="9:19" ht="12.75" customHeight="1" x14ac:dyDescent="0.2">
      <c r="J399" s="56"/>
      <c r="K399" s="53">
        <f t="shared" si="52"/>
        <v>0</v>
      </c>
    </row>
    <row r="400" spans="9:19" ht="12.75" customHeight="1" x14ac:dyDescent="0.2">
      <c r="J400" s="56"/>
      <c r="K400" s="53">
        <f t="shared" si="52"/>
        <v>0</v>
      </c>
    </row>
    <row r="401" spans="10:11" ht="12.75" customHeight="1" x14ac:dyDescent="0.2">
      <c r="J401" s="56"/>
      <c r="K401" s="53">
        <f t="shared" si="52"/>
        <v>0</v>
      </c>
    </row>
    <row r="402" spans="10:11" ht="12.75" customHeight="1" x14ac:dyDescent="0.2">
      <c r="J402" s="56"/>
      <c r="K402" s="53">
        <f t="shared" si="52"/>
        <v>0</v>
      </c>
    </row>
    <row r="403" spans="10:11" ht="12.75" customHeight="1" x14ac:dyDescent="0.2">
      <c r="J403" s="53"/>
      <c r="K403" s="53">
        <f t="shared" si="52"/>
        <v>0</v>
      </c>
    </row>
    <row r="404" spans="10:11" ht="12.75" customHeight="1" x14ac:dyDescent="0.2">
      <c r="J404" s="53"/>
      <c r="K404" s="53">
        <f t="shared" si="52"/>
        <v>0</v>
      </c>
    </row>
    <row r="405" spans="10:11" ht="12.75" customHeight="1" x14ac:dyDescent="0.2">
      <c r="J405" s="53"/>
      <c r="K405" s="53">
        <f t="shared" si="52"/>
        <v>0</v>
      </c>
    </row>
    <row r="406" spans="10:11" ht="12.75" customHeight="1" x14ac:dyDescent="0.2">
      <c r="J406" s="53"/>
      <c r="K406" s="53">
        <f t="shared" si="52"/>
        <v>0</v>
      </c>
    </row>
    <row r="407" spans="10:11" ht="12.75" customHeight="1" x14ac:dyDescent="0.2">
      <c r="J407" s="53"/>
      <c r="K407" s="53">
        <f t="shared" si="52"/>
        <v>0</v>
      </c>
    </row>
    <row r="408" spans="10:11" ht="12.75" customHeight="1" x14ac:dyDescent="0.2">
      <c r="J408" s="53"/>
      <c r="K408" s="53">
        <f t="shared" si="52"/>
        <v>0</v>
      </c>
    </row>
    <row r="409" spans="10:11" ht="12.75" customHeight="1" x14ac:dyDescent="0.2">
      <c r="J409" s="53"/>
      <c r="K409" s="53">
        <f t="shared" si="52"/>
        <v>0</v>
      </c>
    </row>
    <row r="410" spans="10:11" ht="12.75" customHeight="1" x14ac:dyDescent="0.2">
      <c r="J410" s="53"/>
      <c r="K410" s="53">
        <f t="shared" si="52"/>
        <v>0</v>
      </c>
    </row>
    <row r="411" spans="10:11" ht="12.75" customHeight="1" x14ac:dyDescent="0.2">
      <c r="J411" s="53"/>
      <c r="K411" s="53">
        <f t="shared" si="52"/>
        <v>0</v>
      </c>
    </row>
    <row r="412" spans="10:11" ht="12.75" customHeight="1" x14ac:dyDescent="0.2">
      <c r="J412" s="53"/>
      <c r="K412" s="53">
        <f t="shared" si="52"/>
        <v>0</v>
      </c>
    </row>
    <row r="413" spans="10:11" ht="12.75" customHeight="1" x14ac:dyDescent="0.2">
      <c r="J413" s="53"/>
      <c r="K413" s="53">
        <f t="shared" si="52"/>
        <v>0</v>
      </c>
    </row>
    <row r="414" spans="10:11" ht="12.75" customHeight="1" x14ac:dyDescent="0.2">
      <c r="J414" s="53"/>
      <c r="K414" s="53">
        <f t="shared" ref="K414:K477" si="58">IF(J415="",0,J415)</f>
        <v>0</v>
      </c>
    </row>
    <row r="415" spans="10:11" ht="12.75" customHeight="1" x14ac:dyDescent="0.2">
      <c r="J415" s="53"/>
      <c r="K415" s="53">
        <f t="shared" si="58"/>
        <v>0</v>
      </c>
    </row>
    <row r="416" spans="10:11" ht="12.75" customHeight="1" x14ac:dyDescent="0.2">
      <c r="J416" s="53"/>
      <c r="K416" s="53">
        <f t="shared" si="58"/>
        <v>0</v>
      </c>
    </row>
    <row r="417" spans="10:11" ht="12.75" customHeight="1" x14ac:dyDescent="0.2">
      <c r="J417" s="53"/>
      <c r="K417" s="53">
        <f t="shared" si="58"/>
        <v>0</v>
      </c>
    </row>
    <row r="418" spans="10:11" ht="12.75" customHeight="1" x14ac:dyDescent="0.2">
      <c r="J418" s="53"/>
      <c r="K418" s="53">
        <f t="shared" si="58"/>
        <v>0</v>
      </c>
    </row>
    <row r="419" spans="10:11" ht="12.75" customHeight="1" x14ac:dyDescent="0.2">
      <c r="J419" s="53"/>
      <c r="K419" s="53">
        <f t="shared" si="58"/>
        <v>0</v>
      </c>
    </row>
    <row r="420" spans="10:11" ht="12.75" customHeight="1" x14ac:dyDescent="0.2">
      <c r="J420" s="53"/>
      <c r="K420" s="53">
        <f t="shared" si="58"/>
        <v>0</v>
      </c>
    </row>
    <row r="421" spans="10:11" ht="12.75" customHeight="1" x14ac:dyDescent="0.2">
      <c r="J421" s="53"/>
      <c r="K421" s="53">
        <f t="shared" si="58"/>
        <v>0</v>
      </c>
    </row>
    <row r="422" spans="10:11" ht="12.75" customHeight="1" x14ac:dyDescent="0.2">
      <c r="J422" s="53"/>
      <c r="K422" s="53">
        <f t="shared" si="58"/>
        <v>0</v>
      </c>
    </row>
    <row r="423" spans="10:11" ht="12.75" customHeight="1" x14ac:dyDescent="0.2">
      <c r="J423" s="53"/>
      <c r="K423" s="53">
        <f t="shared" si="58"/>
        <v>0</v>
      </c>
    </row>
    <row r="424" spans="10:11" ht="12.75" customHeight="1" x14ac:dyDescent="0.2">
      <c r="J424" s="53"/>
      <c r="K424" s="53">
        <f t="shared" si="58"/>
        <v>0</v>
      </c>
    </row>
    <row r="425" spans="10:11" ht="12.75" customHeight="1" x14ac:dyDescent="0.2">
      <c r="J425" s="53"/>
      <c r="K425" s="53">
        <f t="shared" si="58"/>
        <v>0</v>
      </c>
    </row>
    <row r="426" spans="10:11" ht="12.75" customHeight="1" x14ac:dyDescent="0.2">
      <c r="J426" s="53"/>
      <c r="K426" s="53">
        <f t="shared" si="58"/>
        <v>0</v>
      </c>
    </row>
    <row r="427" spans="10:11" ht="12.75" customHeight="1" x14ac:dyDescent="0.2">
      <c r="J427" s="53"/>
      <c r="K427" s="53">
        <f t="shared" si="58"/>
        <v>0</v>
      </c>
    </row>
    <row r="428" spans="10:11" ht="12.75" customHeight="1" x14ac:dyDescent="0.2">
      <c r="J428" s="53"/>
      <c r="K428" s="53">
        <f t="shared" si="58"/>
        <v>0</v>
      </c>
    </row>
    <row r="429" spans="10:11" ht="12.75" customHeight="1" x14ac:dyDescent="0.2">
      <c r="J429" s="53"/>
      <c r="K429" s="53">
        <f t="shared" si="58"/>
        <v>0</v>
      </c>
    </row>
    <row r="430" spans="10:11" ht="12.75" customHeight="1" x14ac:dyDescent="0.2">
      <c r="J430" s="53"/>
      <c r="K430" s="53">
        <f t="shared" si="58"/>
        <v>0</v>
      </c>
    </row>
    <row r="431" spans="10:11" ht="12.75" customHeight="1" x14ac:dyDescent="0.2">
      <c r="J431" s="53"/>
      <c r="K431" s="53">
        <f t="shared" si="58"/>
        <v>0</v>
      </c>
    </row>
    <row r="432" spans="10:11" ht="12.75" customHeight="1" x14ac:dyDescent="0.2">
      <c r="J432" s="53"/>
      <c r="K432" s="53">
        <f t="shared" si="58"/>
        <v>0</v>
      </c>
    </row>
    <row r="433" spans="10:11" ht="12.75" customHeight="1" x14ac:dyDescent="0.2">
      <c r="J433" s="53"/>
      <c r="K433" s="53">
        <f t="shared" si="58"/>
        <v>0</v>
      </c>
    </row>
    <row r="434" spans="10:11" ht="12.75" customHeight="1" x14ac:dyDescent="0.2">
      <c r="J434" s="53"/>
      <c r="K434" s="53">
        <f t="shared" si="58"/>
        <v>0</v>
      </c>
    </row>
    <row r="435" spans="10:11" ht="12.75" customHeight="1" x14ac:dyDescent="0.2">
      <c r="J435" s="53"/>
      <c r="K435" s="53">
        <f t="shared" si="58"/>
        <v>0</v>
      </c>
    </row>
    <row r="436" spans="10:11" ht="12.75" customHeight="1" x14ac:dyDescent="0.2">
      <c r="J436" s="53"/>
      <c r="K436" s="53">
        <f t="shared" si="58"/>
        <v>0</v>
      </c>
    </row>
    <row r="437" spans="10:11" ht="12.75" customHeight="1" x14ac:dyDescent="0.2">
      <c r="J437" s="53"/>
      <c r="K437" s="53">
        <f t="shared" si="58"/>
        <v>0</v>
      </c>
    </row>
    <row r="438" spans="10:11" ht="12.75" customHeight="1" x14ac:dyDescent="0.2">
      <c r="J438" s="53"/>
      <c r="K438" s="53">
        <f t="shared" si="58"/>
        <v>0</v>
      </c>
    </row>
    <row r="439" spans="10:11" ht="12.75" customHeight="1" x14ac:dyDescent="0.2">
      <c r="J439" s="53"/>
      <c r="K439" s="53">
        <f t="shared" si="58"/>
        <v>0</v>
      </c>
    </row>
    <row r="440" spans="10:11" ht="12.75" customHeight="1" x14ac:dyDescent="0.2">
      <c r="J440" s="53"/>
      <c r="K440" s="53">
        <f t="shared" si="58"/>
        <v>0</v>
      </c>
    </row>
    <row r="441" spans="10:11" ht="12.75" customHeight="1" x14ac:dyDescent="0.2">
      <c r="J441" s="53"/>
      <c r="K441" s="53">
        <f t="shared" si="58"/>
        <v>0</v>
      </c>
    </row>
    <row r="442" spans="10:11" ht="12.75" customHeight="1" x14ac:dyDescent="0.2">
      <c r="J442" s="53"/>
      <c r="K442" s="53">
        <f t="shared" si="58"/>
        <v>0</v>
      </c>
    </row>
    <row r="443" spans="10:11" ht="12.75" customHeight="1" x14ac:dyDescent="0.2">
      <c r="J443" s="53"/>
      <c r="K443" s="53">
        <f t="shared" si="58"/>
        <v>0</v>
      </c>
    </row>
    <row r="444" spans="10:11" ht="12.75" customHeight="1" x14ac:dyDescent="0.2">
      <c r="J444" s="53"/>
      <c r="K444" s="53">
        <f t="shared" si="58"/>
        <v>0</v>
      </c>
    </row>
    <row r="445" spans="10:11" ht="12.75" customHeight="1" x14ac:dyDescent="0.2">
      <c r="J445" s="53"/>
      <c r="K445" s="53">
        <f t="shared" si="58"/>
        <v>0</v>
      </c>
    </row>
    <row r="446" spans="10:11" ht="12.75" customHeight="1" x14ac:dyDescent="0.2">
      <c r="J446" s="53"/>
      <c r="K446" s="53">
        <f t="shared" si="58"/>
        <v>0</v>
      </c>
    </row>
    <row r="447" spans="10:11" ht="12.75" customHeight="1" x14ac:dyDescent="0.2">
      <c r="J447" s="53"/>
      <c r="K447" s="53">
        <f t="shared" si="58"/>
        <v>0</v>
      </c>
    </row>
    <row r="448" spans="10:11" ht="12.75" customHeight="1" x14ac:dyDescent="0.2">
      <c r="J448" s="53"/>
      <c r="K448" s="53">
        <f t="shared" si="58"/>
        <v>0</v>
      </c>
    </row>
    <row r="449" spans="10:11" ht="12.75" customHeight="1" x14ac:dyDescent="0.2">
      <c r="J449" s="53"/>
      <c r="K449" s="53">
        <f t="shared" si="58"/>
        <v>0</v>
      </c>
    </row>
    <row r="450" spans="10:11" ht="12.75" customHeight="1" x14ac:dyDescent="0.2">
      <c r="J450" s="53"/>
      <c r="K450" s="53">
        <f t="shared" si="58"/>
        <v>0</v>
      </c>
    </row>
    <row r="451" spans="10:11" ht="12.75" customHeight="1" x14ac:dyDescent="0.2">
      <c r="J451" s="53"/>
      <c r="K451" s="53">
        <f t="shared" si="58"/>
        <v>0</v>
      </c>
    </row>
    <row r="452" spans="10:11" ht="12.75" customHeight="1" x14ac:dyDescent="0.2">
      <c r="J452" s="53"/>
      <c r="K452" s="53">
        <f t="shared" si="58"/>
        <v>0</v>
      </c>
    </row>
    <row r="453" spans="10:11" ht="12.75" customHeight="1" x14ac:dyDescent="0.2">
      <c r="J453" s="53"/>
      <c r="K453" s="53">
        <f t="shared" si="58"/>
        <v>0</v>
      </c>
    </row>
    <row r="454" spans="10:11" ht="12.75" customHeight="1" x14ac:dyDescent="0.2">
      <c r="J454" s="53"/>
      <c r="K454" s="53">
        <f t="shared" si="58"/>
        <v>0</v>
      </c>
    </row>
    <row r="455" spans="10:11" ht="12.75" customHeight="1" x14ac:dyDescent="0.2">
      <c r="J455" s="53"/>
      <c r="K455" s="53">
        <f t="shared" si="58"/>
        <v>0</v>
      </c>
    </row>
    <row r="456" spans="10:11" ht="12.75" customHeight="1" x14ac:dyDescent="0.2">
      <c r="J456" s="53"/>
      <c r="K456" s="53">
        <f t="shared" si="58"/>
        <v>0</v>
      </c>
    </row>
    <row r="457" spans="10:11" ht="12.75" customHeight="1" x14ac:dyDescent="0.2">
      <c r="J457" s="53"/>
      <c r="K457" s="53">
        <f t="shared" si="58"/>
        <v>0</v>
      </c>
    </row>
    <row r="458" spans="10:11" ht="12.75" customHeight="1" x14ac:dyDescent="0.2">
      <c r="J458" s="53"/>
      <c r="K458" s="53">
        <f t="shared" si="58"/>
        <v>0</v>
      </c>
    </row>
    <row r="459" spans="10:11" ht="12.75" customHeight="1" x14ac:dyDescent="0.2">
      <c r="J459" s="53"/>
      <c r="K459" s="53">
        <f t="shared" si="58"/>
        <v>0</v>
      </c>
    </row>
    <row r="460" spans="10:11" ht="12.75" customHeight="1" x14ac:dyDescent="0.2">
      <c r="J460" s="53"/>
      <c r="K460" s="53">
        <f t="shared" si="58"/>
        <v>0</v>
      </c>
    </row>
    <row r="461" spans="10:11" ht="12.75" customHeight="1" x14ac:dyDescent="0.2">
      <c r="J461" s="53"/>
      <c r="K461" s="53">
        <f t="shared" si="58"/>
        <v>0</v>
      </c>
    </row>
    <row r="462" spans="10:11" ht="12.75" customHeight="1" x14ac:dyDescent="0.2">
      <c r="J462" s="53"/>
      <c r="K462" s="53">
        <f t="shared" si="58"/>
        <v>0</v>
      </c>
    </row>
    <row r="463" spans="10:11" ht="12.75" customHeight="1" x14ac:dyDescent="0.2">
      <c r="J463" s="53"/>
      <c r="K463" s="53">
        <f t="shared" si="58"/>
        <v>0</v>
      </c>
    </row>
    <row r="464" spans="10:11" ht="12.75" customHeight="1" x14ac:dyDescent="0.2">
      <c r="J464" s="53"/>
      <c r="K464" s="53">
        <f t="shared" si="58"/>
        <v>0</v>
      </c>
    </row>
    <row r="465" spans="10:11" ht="12.75" customHeight="1" x14ac:dyDescent="0.2">
      <c r="J465" s="53"/>
      <c r="K465" s="53">
        <f t="shared" si="58"/>
        <v>0</v>
      </c>
    </row>
    <row r="466" spans="10:11" ht="12.75" customHeight="1" x14ac:dyDescent="0.2">
      <c r="J466" s="53"/>
      <c r="K466" s="53">
        <f t="shared" si="58"/>
        <v>0</v>
      </c>
    </row>
    <row r="467" spans="10:11" ht="12.75" customHeight="1" x14ac:dyDescent="0.2">
      <c r="J467" s="53"/>
      <c r="K467" s="53">
        <f t="shared" si="58"/>
        <v>0</v>
      </c>
    </row>
    <row r="468" spans="10:11" ht="12.75" customHeight="1" x14ac:dyDescent="0.2">
      <c r="J468" s="53"/>
      <c r="K468" s="53">
        <f t="shared" si="58"/>
        <v>0</v>
      </c>
    </row>
    <row r="469" spans="10:11" ht="12.75" customHeight="1" x14ac:dyDescent="0.2">
      <c r="J469" s="53"/>
      <c r="K469" s="53">
        <f t="shared" si="58"/>
        <v>0</v>
      </c>
    </row>
    <row r="470" spans="10:11" ht="12.75" customHeight="1" x14ac:dyDescent="0.2">
      <c r="J470" s="53"/>
      <c r="K470" s="53">
        <f t="shared" si="58"/>
        <v>0</v>
      </c>
    </row>
    <row r="471" spans="10:11" ht="12.75" customHeight="1" x14ac:dyDescent="0.2">
      <c r="J471" s="53"/>
      <c r="K471" s="53">
        <f t="shared" si="58"/>
        <v>0</v>
      </c>
    </row>
    <row r="472" spans="10:11" ht="12.75" customHeight="1" x14ac:dyDescent="0.2">
      <c r="J472" s="53"/>
      <c r="K472" s="53">
        <f t="shared" si="58"/>
        <v>0</v>
      </c>
    </row>
    <row r="473" spans="10:11" ht="12.75" customHeight="1" x14ac:dyDescent="0.2">
      <c r="J473" s="53"/>
      <c r="K473" s="53">
        <f t="shared" si="58"/>
        <v>0</v>
      </c>
    </row>
    <row r="474" spans="10:11" ht="12.75" customHeight="1" x14ac:dyDescent="0.2">
      <c r="J474" s="53"/>
      <c r="K474" s="53">
        <f t="shared" si="58"/>
        <v>0</v>
      </c>
    </row>
    <row r="475" spans="10:11" ht="12.75" customHeight="1" x14ac:dyDescent="0.2">
      <c r="J475" s="53"/>
      <c r="K475" s="53">
        <f t="shared" si="58"/>
        <v>0</v>
      </c>
    </row>
    <row r="476" spans="10:11" ht="12.75" customHeight="1" x14ac:dyDescent="0.2">
      <c r="J476" s="53"/>
      <c r="K476" s="53">
        <f t="shared" si="58"/>
        <v>0</v>
      </c>
    </row>
    <row r="477" spans="10:11" ht="12.75" customHeight="1" x14ac:dyDescent="0.2">
      <c r="J477" s="53"/>
      <c r="K477" s="53">
        <f t="shared" si="58"/>
        <v>0</v>
      </c>
    </row>
    <row r="478" spans="10:11" ht="12.75" customHeight="1" x14ac:dyDescent="0.2">
      <c r="J478" s="53"/>
      <c r="K478" s="53">
        <f t="shared" ref="K478:K541" si="59">IF(J479="",0,J479)</f>
        <v>0</v>
      </c>
    </row>
    <row r="479" spans="10:11" ht="12.75" customHeight="1" x14ac:dyDescent="0.2">
      <c r="J479" s="53"/>
      <c r="K479" s="53">
        <f t="shared" si="59"/>
        <v>0</v>
      </c>
    </row>
    <row r="480" spans="10:11" ht="12.75" customHeight="1" x14ac:dyDescent="0.2">
      <c r="J480" s="53"/>
      <c r="K480" s="53">
        <f t="shared" si="59"/>
        <v>0</v>
      </c>
    </row>
    <row r="481" spans="10:11" ht="12.75" customHeight="1" x14ac:dyDescent="0.2">
      <c r="J481" s="53"/>
      <c r="K481" s="53">
        <f t="shared" si="59"/>
        <v>0</v>
      </c>
    </row>
    <row r="482" spans="10:11" ht="12.75" customHeight="1" x14ac:dyDescent="0.2">
      <c r="J482" s="53"/>
      <c r="K482" s="53">
        <f t="shared" si="59"/>
        <v>0</v>
      </c>
    </row>
    <row r="483" spans="10:11" ht="12.75" customHeight="1" x14ac:dyDescent="0.2">
      <c r="J483" s="53"/>
      <c r="K483" s="53">
        <f t="shared" si="59"/>
        <v>0</v>
      </c>
    </row>
    <row r="484" spans="10:11" ht="12.75" customHeight="1" x14ac:dyDescent="0.2">
      <c r="J484" s="53"/>
      <c r="K484" s="53">
        <f t="shared" si="59"/>
        <v>0</v>
      </c>
    </row>
    <row r="485" spans="10:11" ht="12.75" customHeight="1" x14ac:dyDescent="0.2">
      <c r="J485" s="53"/>
      <c r="K485" s="53">
        <f t="shared" si="59"/>
        <v>0</v>
      </c>
    </row>
    <row r="486" spans="10:11" ht="12.75" customHeight="1" x14ac:dyDescent="0.2">
      <c r="J486" s="53"/>
      <c r="K486" s="53">
        <f t="shared" si="59"/>
        <v>0</v>
      </c>
    </row>
    <row r="487" spans="10:11" ht="12.75" customHeight="1" x14ac:dyDescent="0.2">
      <c r="J487" s="53"/>
      <c r="K487" s="53">
        <f t="shared" si="59"/>
        <v>0</v>
      </c>
    </row>
    <row r="488" spans="10:11" ht="12.75" customHeight="1" x14ac:dyDescent="0.2">
      <c r="J488" s="53"/>
      <c r="K488" s="53">
        <f t="shared" si="59"/>
        <v>0</v>
      </c>
    </row>
    <row r="489" spans="10:11" ht="12.75" customHeight="1" x14ac:dyDescent="0.2">
      <c r="J489" s="53"/>
      <c r="K489" s="53">
        <f t="shared" si="59"/>
        <v>0</v>
      </c>
    </row>
    <row r="490" spans="10:11" ht="12.75" customHeight="1" x14ac:dyDescent="0.2">
      <c r="J490" s="53"/>
      <c r="K490" s="53">
        <f t="shared" si="59"/>
        <v>0</v>
      </c>
    </row>
    <row r="491" spans="10:11" ht="12.75" customHeight="1" x14ac:dyDescent="0.2">
      <c r="J491" s="53"/>
      <c r="K491" s="53">
        <f t="shared" si="59"/>
        <v>0</v>
      </c>
    </row>
    <row r="492" spans="10:11" ht="12.75" customHeight="1" x14ac:dyDescent="0.2">
      <c r="J492" s="53"/>
      <c r="K492" s="53">
        <f t="shared" si="59"/>
        <v>0</v>
      </c>
    </row>
    <row r="493" spans="10:11" ht="12.75" customHeight="1" x14ac:dyDescent="0.2">
      <c r="J493" s="53"/>
      <c r="K493" s="53">
        <f t="shared" si="59"/>
        <v>0</v>
      </c>
    </row>
    <row r="494" spans="10:11" ht="12.75" customHeight="1" x14ac:dyDescent="0.2">
      <c r="J494" s="53"/>
      <c r="K494" s="53">
        <f t="shared" si="59"/>
        <v>0</v>
      </c>
    </row>
    <row r="495" spans="10:11" ht="12.75" customHeight="1" x14ac:dyDescent="0.2">
      <c r="J495" s="53"/>
      <c r="K495" s="53">
        <f t="shared" si="59"/>
        <v>0</v>
      </c>
    </row>
    <row r="496" spans="10:11" ht="12.75" customHeight="1" x14ac:dyDescent="0.2">
      <c r="J496" s="53"/>
      <c r="K496" s="53">
        <f t="shared" si="59"/>
        <v>0</v>
      </c>
    </row>
    <row r="497" spans="10:11" ht="12.75" customHeight="1" x14ac:dyDescent="0.2">
      <c r="J497" s="53"/>
      <c r="K497" s="53">
        <f t="shared" si="59"/>
        <v>0</v>
      </c>
    </row>
    <row r="498" spans="10:11" ht="12.75" customHeight="1" x14ac:dyDescent="0.2">
      <c r="J498" s="53"/>
      <c r="K498" s="53">
        <f t="shared" si="59"/>
        <v>0</v>
      </c>
    </row>
    <row r="499" spans="10:11" ht="12.75" customHeight="1" x14ac:dyDescent="0.2">
      <c r="J499" s="53"/>
      <c r="K499" s="53">
        <f t="shared" si="59"/>
        <v>0</v>
      </c>
    </row>
    <row r="500" spans="10:11" ht="12.75" customHeight="1" x14ac:dyDescent="0.2">
      <c r="J500" s="53"/>
      <c r="K500" s="53">
        <f t="shared" si="59"/>
        <v>0</v>
      </c>
    </row>
    <row r="501" spans="10:11" ht="12.75" customHeight="1" x14ac:dyDescent="0.2">
      <c r="J501" s="53"/>
      <c r="K501" s="53">
        <f t="shared" si="59"/>
        <v>0</v>
      </c>
    </row>
    <row r="502" spans="10:11" ht="12.75" customHeight="1" x14ac:dyDescent="0.2">
      <c r="J502" s="53"/>
      <c r="K502" s="53">
        <f t="shared" si="59"/>
        <v>0</v>
      </c>
    </row>
    <row r="503" spans="10:11" ht="12.75" customHeight="1" x14ac:dyDescent="0.2">
      <c r="J503" s="53"/>
      <c r="K503" s="53">
        <f t="shared" si="59"/>
        <v>0</v>
      </c>
    </row>
    <row r="504" spans="10:11" ht="12.75" customHeight="1" x14ac:dyDescent="0.2">
      <c r="J504" s="53"/>
      <c r="K504" s="53">
        <f t="shared" si="59"/>
        <v>0</v>
      </c>
    </row>
    <row r="505" spans="10:11" ht="12.75" customHeight="1" x14ac:dyDescent="0.2">
      <c r="J505" s="53"/>
      <c r="K505" s="53">
        <f t="shared" si="59"/>
        <v>0</v>
      </c>
    </row>
    <row r="506" spans="10:11" ht="12.75" customHeight="1" x14ac:dyDescent="0.2">
      <c r="J506" s="53"/>
      <c r="K506" s="53">
        <f t="shared" si="59"/>
        <v>0</v>
      </c>
    </row>
    <row r="507" spans="10:11" ht="12.75" customHeight="1" x14ac:dyDescent="0.2">
      <c r="J507" s="53"/>
      <c r="K507" s="53">
        <f t="shared" si="59"/>
        <v>0</v>
      </c>
    </row>
    <row r="508" spans="10:11" ht="12.75" customHeight="1" x14ac:dyDescent="0.2">
      <c r="J508" s="53"/>
      <c r="K508" s="53">
        <f t="shared" si="59"/>
        <v>0</v>
      </c>
    </row>
    <row r="509" spans="10:11" ht="12.75" customHeight="1" x14ac:dyDescent="0.2">
      <c r="J509" s="53"/>
      <c r="K509" s="53">
        <f t="shared" si="59"/>
        <v>0</v>
      </c>
    </row>
    <row r="510" spans="10:11" ht="12.75" customHeight="1" x14ac:dyDescent="0.2">
      <c r="J510" s="53"/>
      <c r="K510" s="53">
        <f t="shared" si="59"/>
        <v>0</v>
      </c>
    </row>
    <row r="511" spans="10:11" ht="12.75" customHeight="1" x14ac:dyDescent="0.2">
      <c r="J511" s="53"/>
      <c r="K511" s="53">
        <f t="shared" si="59"/>
        <v>0</v>
      </c>
    </row>
    <row r="512" spans="10:11" ht="12.75" customHeight="1" x14ac:dyDescent="0.2">
      <c r="J512" s="53"/>
      <c r="K512" s="53">
        <f t="shared" si="59"/>
        <v>0</v>
      </c>
    </row>
    <row r="513" spans="10:11" ht="12.75" customHeight="1" x14ac:dyDescent="0.2">
      <c r="J513" s="53"/>
      <c r="K513" s="53">
        <f t="shared" si="59"/>
        <v>0</v>
      </c>
    </row>
    <row r="514" spans="10:11" ht="12.75" customHeight="1" x14ac:dyDescent="0.2">
      <c r="J514" s="53"/>
      <c r="K514" s="53">
        <f t="shared" si="59"/>
        <v>0</v>
      </c>
    </row>
    <row r="515" spans="10:11" ht="12.75" customHeight="1" x14ac:dyDescent="0.2">
      <c r="J515" s="53"/>
      <c r="K515" s="53">
        <f t="shared" si="59"/>
        <v>0</v>
      </c>
    </row>
    <row r="516" spans="10:11" ht="12.75" customHeight="1" x14ac:dyDescent="0.2">
      <c r="J516" s="53"/>
      <c r="K516" s="53">
        <f t="shared" si="59"/>
        <v>0</v>
      </c>
    </row>
    <row r="517" spans="10:11" ht="12.75" customHeight="1" x14ac:dyDescent="0.2">
      <c r="J517" s="53"/>
      <c r="K517" s="53">
        <f t="shared" si="59"/>
        <v>0</v>
      </c>
    </row>
    <row r="518" spans="10:11" ht="12.75" customHeight="1" x14ac:dyDescent="0.2">
      <c r="J518" s="53"/>
      <c r="K518" s="53">
        <f t="shared" si="59"/>
        <v>0</v>
      </c>
    </row>
    <row r="519" spans="10:11" ht="12.75" customHeight="1" x14ac:dyDescent="0.2">
      <c r="J519" s="53"/>
      <c r="K519" s="53">
        <f t="shared" si="59"/>
        <v>0</v>
      </c>
    </row>
    <row r="520" spans="10:11" ht="12.75" customHeight="1" x14ac:dyDescent="0.2">
      <c r="J520" s="53"/>
      <c r="K520" s="53">
        <f t="shared" si="59"/>
        <v>0</v>
      </c>
    </row>
    <row r="521" spans="10:11" ht="12.75" customHeight="1" x14ac:dyDescent="0.2">
      <c r="J521" s="53"/>
      <c r="K521" s="53">
        <f t="shared" si="59"/>
        <v>0</v>
      </c>
    </row>
    <row r="522" spans="10:11" ht="12.75" customHeight="1" x14ac:dyDescent="0.2">
      <c r="J522" s="53"/>
      <c r="K522" s="53">
        <f t="shared" si="59"/>
        <v>0</v>
      </c>
    </row>
    <row r="523" spans="10:11" ht="12.75" customHeight="1" x14ac:dyDescent="0.2">
      <c r="J523" s="53"/>
      <c r="K523" s="53">
        <f t="shared" si="59"/>
        <v>0</v>
      </c>
    </row>
    <row r="524" spans="10:11" ht="12.75" customHeight="1" x14ac:dyDescent="0.2">
      <c r="J524" s="53"/>
      <c r="K524" s="53">
        <f t="shared" si="59"/>
        <v>0</v>
      </c>
    </row>
    <row r="525" spans="10:11" ht="12.75" customHeight="1" x14ac:dyDescent="0.2">
      <c r="J525" s="53"/>
      <c r="K525" s="53">
        <f t="shared" si="59"/>
        <v>0</v>
      </c>
    </row>
    <row r="526" spans="10:11" ht="12.75" customHeight="1" x14ac:dyDescent="0.2">
      <c r="J526" s="53"/>
      <c r="K526" s="53">
        <f t="shared" si="59"/>
        <v>0</v>
      </c>
    </row>
    <row r="527" spans="10:11" ht="12.75" customHeight="1" x14ac:dyDescent="0.2">
      <c r="J527" s="53"/>
      <c r="K527" s="53">
        <f t="shared" si="59"/>
        <v>0</v>
      </c>
    </row>
    <row r="528" spans="10:11" ht="12.75" customHeight="1" x14ac:dyDescent="0.2">
      <c r="J528" s="53"/>
      <c r="K528" s="53">
        <f t="shared" si="59"/>
        <v>0</v>
      </c>
    </row>
    <row r="529" spans="10:11" ht="12.75" customHeight="1" x14ac:dyDescent="0.2">
      <c r="J529" s="53"/>
      <c r="K529" s="53">
        <f t="shared" si="59"/>
        <v>0</v>
      </c>
    </row>
    <row r="530" spans="10:11" ht="12.75" customHeight="1" x14ac:dyDescent="0.2">
      <c r="J530" s="53"/>
      <c r="K530" s="53">
        <f t="shared" si="59"/>
        <v>0</v>
      </c>
    </row>
    <row r="531" spans="10:11" ht="12.75" customHeight="1" x14ac:dyDescent="0.2">
      <c r="J531" s="53"/>
      <c r="K531" s="53">
        <f t="shared" si="59"/>
        <v>0</v>
      </c>
    </row>
    <row r="532" spans="10:11" ht="12.75" customHeight="1" x14ac:dyDescent="0.2">
      <c r="J532" s="53"/>
      <c r="K532" s="53">
        <f t="shared" si="59"/>
        <v>0</v>
      </c>
    </row>
    <row r="533" spans="10:11" ht="12.75" customHeight="1" x14ac:dyDescent="0.2">
      <c r="J533" s="53"/>
      <c r="K533" s="53">
        <f t="shared" si="59"/>
        <v>0</v>
      </c>
    </row>
    <row r="534" spans="10:11" ht="12.75" customHeight="1" x14ac:dyDescent="0.2">
      <c r="J534" s="53"/>
      <c r="K534" s="53">
        <f t="shared" si="59"/>
        <v>0</v>
      </c>
    </row>
    <row r="535" spans="10:11" ht="12.75" customHeight="1" x14ac:dyDescent="0.2">
      <c r="J535" s="53"/>
      <c r="K535" s="53">
        <f t="shared" si="59"/>
        <v>0</v>
      </c>
    </row>
    <row r="536" spans="10:11" ht="12.75" customHeight="1" x14ac:dyDescent="0.2">
      <c r="J536" s="53"/>
      <c r="K536" s="53">
        <f t="shared" si="59"/>
        <v>0</v>
      </c>
    </row>
    <row r="537" spans="10:11" ht="12.75" customHeight="1" x14ac:dyDescent="0.2">
      <c r="J537" s="53"/>
      <c r="K537" s="53">
        <f t="shared" si="59"/>
        <v>0</v>
      </c>
    </row>
    <row r="538" spans="10:11" ht="12.75" customHeight="1" x14ac:dyDescent="0.2">
      <c r="J538" s="53"/>
      <c r="K538" s="53">
        <f t="shared" si="59"/>
        <v>0</v>
      </c>
    </row>
    <row r="539" spans="10:11" ht="12.75" customHeight="1" x14ac:dyDescent="0.2">
      <c r="J539" s="53"/>
      <c r="K539" s="53">
        <f t="shared" si="59"/>
        <v>0</v>
      </c>
    </row>
    <row r="540" spans="10:11" ht="12.75" customHeight="1" x14ac:dyDescent="0.2">
      <c r="J540" s="53"/>
      <c r="K540" s="53">
        <f t="shared" si="59"/>
        <v>0</v>
      </c>
    </row>
    <row r="541" spans="10:11" ht="12.75" customHeight="1" x14ac:dyDescent="0.2">
      <c r="J541" s="53"/>
      <c r="K541" s="53">
        <f t="shared" si="59"/>
        <v>0</v>
      </c>
    </row>
    <row r="542" spans="10:11" ht="12.75" customHeight="1" x14ac:dyDescent="0.2">
      <c r="J542" s="53"/>
      <c r="K542" s="53">
        <f t="shared" ref="K542:K605" si="60">IF(J543="",0,J543)</f>
        <v>0</v>
      </c>
    </row>
    <row r="543" spans="10:11" ht="12.75" customHeight="1" x14ac:dyDescent="0.2">
      <c r="J543" s="53"/>
      <c r="K543" s="53">
        <f t="shared" si="60"/>
        <v>0</v>
      </c>
    </row>
    <row r="544" spans="10:11" ht="12.75" customHeight="1" x14ac:dyDescent="0.2">
      <c r="J544" s="53"/>
      <c r="K544" s="53">
        <f t="shared" si="60"/>
        <v>0</v>
      </c>
    </row>
    <row r="545" spans="10:11" ht="12.75" customHeight="1" x14ac:dyDescent="0.2">
      <c r="J545" s="53"/>
      <c r="K545" s="53">
        <f t="shared" si="60"/>
        <v>0</v>
      </c>
    </row>
    <row r="546" spans="10:11" ht="12.75" customHeight="1" x14ac:dyDescent="0.2">
      <c r="J546" s="53"/>
      <c r="K546" s="53">
        <f t="shared" si="60"/>
        <v>0</v>
      </c>
    </row>
    <row r="547" spans="10:11" ht="12.75" customHeight="1" x14ac:dyDescent="0.2">
      <c r="J547" s="53"/>
      <c r="K547" s="53">
        <f t="shared" si="60"/>
        <v>0</v>
      </c>
    </row>
    <row r="548" spans="10:11" ht="12.75" customHeight="1" x14ac:dyDescent="0.2">
      <c r="J548" s="53"/>
      <c r="K548" s="53">
        <f t="shared" si="60"/>
        <v>0</v>
      </c>
    </row>
    <row r="549" spans="10:11" ht="12.75" customHeight="1" x14ac:dyDescent="0.2">
      <c r="J549" s="53"/>
      <c r="K549" s="53">
        <f t="shared" si="60"/>
        <v>0</v>
      </c>
    </row>
    <row r="550" spans="10:11" ht="12.75" customHeight="1" x14ac:dyDescent="0.2">
      <c r="J550" s="53"/>
      <c r="K550" s="53">
        <f t="shared" si="60"/>
        <v>0</v>
      </c>
    </row>
    <row r="551" spans="10:11" ht="12.75" customHeight="1" x14ac:dyDescent="0.2">
      <c r="J551" s="53"/>
      <c r="K551" s="53">
        <f t="shared" si="60"/>
        <v>0</v>
      </c>
    </row>
    <row r="552" spans="10:11" ht="12.75" customHeight="1" x14ac:dyDescent="0.2">
      <c r="J552" s="53"/>
      <c r="K552" s="53">
        <f t="shared" si="60"/>
        <v>0</v>
      </c>
    </row>
    <row r="553" spans="10:11" ht="12.75" customHeight="1" x14ac:dyDescent="0.2">
      <c r="J553" s="53"/>
      <c r="K553" s="53">
        <f t="shared" si="60"/>
        <v>0</v>
      </c>
    </row>
    <row r="554" spans="10:11" ht="12.75" customHeight="1" x14ac:dyDescent="0.2">
      <c r="J554" s="53"/>
      <c r="K554" s="53">
        <f t="shared" si="60"/>
        <v>0</v>
      </c>
    </row>
    <row r="555" spans="10:11" ht="12.75" customHeight="1" x14ac:dyDescent="0.2">
      <c r="J555" s="53"/>
      <c r="K555" s="53">
        <f t="shared" si="60"/>
        <v>0</v>
      </c>
    </row>
    <row r="556" spans="10:11" ht="12.75" customHeight="1" x14ac:dyDescent="0.2">
      <c r="J556" s="53"/>
      <c r="K556" s="53">
        <f t="shared" si="60"/>
        <v>0</v>
      </c>
    </row>
    <row r="557" spans="10:11" ht="12.75" customHeight="1" x14ac:dyDescent="0.2">
      <c r="J557" s="53"/>
      <c r="K557" s="53">
        <f t="shared" si="60"/>
        <v>0</v>
      </c>
    </row>
    <row r="558" spans="10:11" ht="12.75" customHeight="1" x14ac:dyDescent="0.2">
      <c r="J558" s="53"/>
      <c r="K558" s="53">
        <f t="shared" si="60"/>
        <v>0</v>
      </c>
    </row>
    <row r="559" spans="10:11" ht="12.75" customHeight="1" x14ac:dyDescent="0.2">
      <c r="J559" s="53"/>
      <c r="K559" s="53">
        <f t="shared" si="60"/>
        <v>0</v>
      </c>
    </row>
    <row r="560" spans="10:11" ht="12.75" customHeight="1" x14ac:dyDescent="0.2">
      <c r="J560" s="53"/>
      <c r="K560" s="53">
        <f t="shared" si="60"/>
        <v>0</v>
      </c>
    </row>
    <row r="561" spans="10:11" ht="12.75" customHeight="1" x14ac:dyDescent="0.2">
      <c r="J561" s="53"/>
      <c r="K561" s="53">
        <f t="shared" si="60"/>
        <v>0</v>
      </c>
    </row>
    <row r="562" spans="10:11" ht="12.75" customHeight="1" x14ac:dyDescent="0.2">
      <c r="J562" s="53"/>
      <c r="K562" s="53">
        <f t="shared" si="60"/>
        <v>0</v>
      </c>
    </row>
    <row r="563" spans="10:11" ht="12.75" customHeight="1" x14ac:dyDescent="0.2">
      <c r="J563" s="53"/>
      <c r="K563" s="53">
        <f t="shared" si="60"/>
        <v>0</v>
      </c>
    </row>
    <row r="564" spans="10:11" ht="12.75" customHeight="1" x14ac:dyDescent="0.2">
      <c r="J564" s="53"/>
      <c r="K564" s="53">
        <f t="shared" si="60"/>
        <v>0</v>
      </c>
    </row>
    <row r="565" spans="10:11" ht="12.75" customHeight="1" x14ac:dyDescent="0.2">
      <c r="J565" s="53"/>
      <c r="K565" s="53">
        <f t="shared" si="60"/>
        <v>0</v>
      </c>
    </row>
    <row r="566" spans="10:11" ht="12.75" customHeight="1" x14ac:dyDescent="0.2">
      <c r="J566" s="53"/>
      <c r="K566" s="53">
        <f t="shared" si="60"/>
        <v>0</v>
      </c>
    </row>
    <row r="567" spans="10:11" ht="12.75" customHeight="1" x14ac:dyDescent="0.2">
      <c r="J567" s="53"/>
      <c r="K567" s="53">
        <f t="shared" si="60"/>
        <v>0</v>
      </c>
    </row>
    <row r="568" spans="10:11" ht="12.75" customHeight="1" x14ac:dyDescent="0.2">
      <c r="J568" s="53"/>
      <c r="K568" s="53">
        <f t="shared" si="60"/>
        <v>0</v>
      </c>
    </row>
    <row r="569" spans="10:11" ht="12.75" customHeight="1" x14ac:dyDescent="0.2">
      <c r="J569" s="53"/>
      <c r="K569" s="53">
        <f t="shared" si="60"/>
        <v>0</v>
      </c>
    </row>
    <row r="570" spans="10:11" ht="12.75" customHeight="1" x14ac:dyDescent="0.2">
      <c r="J570" s="53"/>
      <c r="K570" s="53">
        <f t="shared" si="60"/>
        <v>0</v>
      </c>
    </row>
    <row r="571" spans="10:11" ht="12.75" customHeight="1" x14ac:dyDescent="0.2">
      <c r="J571" s="53"/>
      <c r="K571" s="53">
        <f t="shared" si="60"/>
        <v>0</v>
      </c>
    </row>
    <row r="572" spans="10:11" ht="12.75" customHeight="1" x14ac:dyDescent="0.2">
      <c r="J572" s="53"/>
      <c r="K572" s="53">
        <f t="shared" si="60"/>
        <v>0</v>
      </c>
    </row>
    <row r="573" spans="10:11" ht="12.75" customHeight="1" x14ac:dyDescent="0.2">
      <c r="J573" s="53"/>
      <c r="K573" s="53">
        <f t="shared" si="60"/>
        <v>0</v>
      </c>
    </row>
    <row r="574" spans="10:11" ht="12.75" customHeight="1" x14ac:dyDescent="0.2">
      <c r="J574" s="53"/>
      <c r="K574" s="53">
        <f t="shared" si="60"/>
        <v>0</v>
      </c>
    </row>
    <row r="575" spans="10:11" ht="12.75" customHeight="1" x14ac:dyDescent="0.2">
      <c r="J575" s="53"/>
      <c r="K575" s="53">
        <f t="shared" si="60"/>
        <v>0</v>
      </c>
    </row>
    <row r="576" spans="10:11" ht="12.75" customHeight="1" x14ac:dyDescent="0.2">
      <c r="J576" s="53"/>
      <c r="K576" s="53">
        <f t="shared" si="60"/>
        <v>0</v>
      </c>
    </row>
    <row r="577" spans="10:11" ht="12.75" customHeight="1" x14ac:dyDescent="0.2">
      <c r="J577" s="53"/>
      <c r="K577" s="53">
        <f t="shared" si="60"/>
        <v>0</v>
      </c>
    </row>
    <row r="578" spans="10:11" ht="12.75" customHeight="1" x14ac:dyDescent="0.2">
      <c r="J578" s="53"/>
      <c r="K578" s="53">
        <f t="shared" si="60"/>
        <v>0</v>
      </c>
    </row>
    <row r="579" spans="10:11" ht="12.75" customHeight="1" x14ac:dyDescent="0.2">
      <c r="J579" s="53"/>
      <c r="K579" s="53">
        <f t="shared" si="60"/>
        <v>0</v>
      </c>
    </row>
    <row r="580" spans="10:11" ht="12.75" customHeight="1" x14ac:dyDescent="0.2">
      <c r="J580" s="53"/>
      <c r="K580" s="53">
        <f t="shared" si="60"/>
        <v>0</v>
      </c>
    </row>
    <row r="581" spans="10:11" ht="12.75" customHeight="1" x14ac:dyDescent="0.2">
      <c r="J581" s="53"/>
      <c r="K581" s="53">
        <f t="shared" si="60"/>
        <v>0</v>
      </c>
    </row>
    <row r="582" spans="10:11" ht="12.75" customHeight="1" x14ac:dyDescent="0.2">
      <c r="J582" s="53"/>
      <c r="K582" s="53">
        <f t="shared" si="60"/>
        <v>0</v>
      </c>
    </row>
    <row r="583" spans="10:11" ht="12.75" customHeight="1" x14ac:dyDescent="0.2">
      <c r="J583" s="53"/>
      <c r="K583" s="53">
        <f t="shared" si="60"/>
        <v>0</v>
      </c>
    </row>
    <row r="584" spans="10:11" ht="12.75" customHeight="1" x14ac:dyDescent="0.2">
      <c r="J584" s="53"/>
      <c r="K584" s="53">
        <f t="shared" si="60"/>
        <v>0</v>
      </c>
    </row>
    <row r="585" spans="10:11" ht="12.75" customHeight="1" x14ac:dyDescent="0.2">
      <c r="J585" s="53"/>
      <c r="K585" s="53">
        <f t="shared" si="60"/>
        <v>0</v>
      </c>
    </row>
    <row r="586" spans="10:11" ht="12.75" customHeight="1" x14ac:dyDescent="0.2">
      <c r="J586" s="53"/>
      <c r="K586" s="53">
        <f t="shared" si="60"/>
        <v>0</v>
      </c>
    </row>
    <row r="587" spans="10:11" ht="12.75" customHeight="1" x14ac:dyDescent="0.2">
      <c r="J587" s="53"/>
      <c r="K587" s="53">
        <f t="shared" si="60"/>
        <v>0</v>
      </c>
    </row>
    <row r="588" spans="10:11" ht="12.75" customHeight="1" x14ac:dyDescent="0.2">
      <c r="J588" s="53"/>
      <c r="K588" s="53">
        <f t="shared" si="60"/>
        <v>0</v>
      </c>
    </row>
    <row r="589" spans="10:11" ht="12.75" customHeight="1" x14ac:dyDescent="0.2">
      <c r="J589" s="53"/>
      <c r="K589" s="53">
        <f t="shared" si="60"/>
        <v>0</v>
      </c>
    </row>
    <row r="590" spans="10:11" ht="12.75" customHeight="1" x14ac:dyDescent="0.2">
      <c r="J590" s="53"/>
      <c r="K590" s="53">
        <f t="shared" si="60"/>
        <v>0</v>
      </c>
    </row>
    <row r="591" spans="10:11" ht="12.75" customHeight="1" x14ac:dyDescent="0.2">
      <c r="J591" s="53"/>
      <c r="K591" s="53">
        <f t="shared" si="60"/>
        <v>0</v>
      </c>
    </row>
    <row r="592" spans="10:11" ht="12.75" customHeight="1" x14ac:dyDescent="0.2">
      <c r="J592" s="53"/>
      <c r="K592" s="53">
        <f t="shared" si="60"/>
        <v>0</v>
      </c>
    </row>
    <row r="593" spans="10:11" ht="12.75" customHeight="1" x14ac:dyDescent="0.2">
      <c r="J593" s="53"/>
      <c r="K593" s="53">
        <f t="shared" si="60"/>
        <v>0</v>
      </c>
    </row>
    <row r="594" spans="10:11" ht="12.75" customHeight="1" x14ac:dyDescent="0.2">
      <c r="J594" s="53"/>
      <c r="K594" s="53">
        <f t="shared" si="60"/>
        <v>0</v>
      </c>
    </row>
    <row r="595" spans="10:11" ht="12.75" customHeight="1" x14ac:dyDescent="0.2">
      <c r="J595" s="53"/>
      <c r="K595" s="53">
        <f t="shared" si="60"/>
        <v>0</v>
      </c>
    </row>
    <row r="596" spans="10:11" ht="12.75" customHeight="1" x14ac:dyDescent="0.2">
      <c r="J596" s="53"/>
      <c r="K596" s="53">
        <f t="shared" si="60"/>
        <v>0</v>
      </c>
    </row>
    <row r="597" spans="10:11" ht="12.75" customHeight="1" x14ac:dyDescent="0.2">
      <c r="J597" s="53"/>
      <c r="K597" s="53">
        <f t="shared" si="60"/>
        <v>0</v>
      </c>
    </row>
    <row r="598" spans="10:11" ht="12.75" customHeight="1" x14ac:dyDescent="0.2">
      <c r="J598" s="53"/>
      <c r="K598" s="53">
        <f t="shared" si="60"/>
        <v>0</v>
      </c>
    </row>
    <row r="599" spans="10:11" ht="12.75" customHeight="1" x14ac:dyDescent="0.2">
      <c r="J599" s="53"/>
      <c r="K599" s="53">
        <f t="shared" si="60"/>
        <v>0</v>
      </c>
    </row>
    <row r="600" spans="10:11" ht="12.75" customHeight="1" x14ac:dyDescent="0.2">
      <c r="J600" s="53"/>
      <c r="K600" s="53">
        <f t="shared" si="60"/>
        <v>0</v>
      </c>
    </row>
    <row r="601" spans="10:11" ht="12.75" customHeight="1" x14ac:dyDescent="0.2">
      <c r="J601" s="53"/>
      <c r="K601" s="53">
        <f t="shared" si="60"/>
        <v>0</v>
      </c>
    </row>
    <row r="602" spans="10:11" ht="12.75" customHeight="1" x14ac:dyDescent="0.2">
      <c r="J602" s="53"/>
      <c r="K602" s="53">
        <f t="shared" si="60"/>
        <v>0</v>
      </c>
    </row>
    <row r="603" spans="10:11" ht="12.75" customHeight="1" x14ac:dyDescent="0.2">
      <c r="J603" s="53"/>
      <c r="K603" s="53">
        <f t="shared" si="60"/>
        <v>0</v>
      </c>
    </row>
    <row r="604" spans="10:11" ht="12.75" customHeight="1" x14ac:dyDescent="0.2">
      <c r="J604" s="53"/>
      <c r="K604" s="53">
        <f t="shared" si="60"/>
        <v>0</v>
      </c>
    </row>
    <row r="605" spans="10:11" ht="12.75" customHeight="1" x14ac:dyDescent="0.2">
      <c r="J605" s="53"/>
      <c r="K605" s="53">
        <f t="shared" si="60"/>
        <v>0</v>
      </c>
    </row>
    <row r="606" spans="10:11" ht="12.75" customHeight="1" x14ac:dyDescent="0.2">
      <c r="J606" s="53"/>
      <c r="K606" s="53">
        <f t="shared" ref="K606:K669" si="61">IF(J607="",0,J607)</f>
        <v>0</v>
      </c>
    </row>
    <row r="607" spans="10:11" ht="12.75" customHeight="1" x14ac:dyDescent="0.2">
      <c r="J607" s="53"/>
      <c r="K607" s="53">
        <f t="shared" si="61"/>
        <v>0</v>
      </c>
    </row>
    <row r="608" spans="10:11" ht="12.75" customHeight="1" x14ac:dyDescent="0.2">
      <c r="J608" s="53"/>
      <c r="K608" s="53">
        <f t="shared" si="61"/>
        <v>0</v>
      </c>
    </row>
    <row r="609" spans="10:11" ht="12.75" customHeight="1" x14ac:dyDescent="0.2">
      <c r="J609" s="53"/>
      <c r="K609" s="53">
        <f t="shared" si="61"/>
        <v>0</v>
      </c>
    </row>
    <row r="610" spans="10:11" ht="12.75" customHeight="1" x14ac:dyDescent="0.2">
      <c r="J610" s="53"/>
      <c r="K610" s="53">
        <f t="shared" si="61"/>
        <v>0</v>
      </c>
    </row>
    <row r="611" spans="10:11" ht="12.75" customHeight="1" x14ac:dyDescent="0.2">
      <c r="J611" s="53"/>
      <c r="K611" s="53">
        <f t="shared" si="61"/>
        <v>0</v>
      </c>
    </row>
    <row r="612" spans="10:11" ht="12.75" customHeight="1" x14ac:dyDescent="0.2">
      <c r="J612" s="53"/>
      <c r="K612" s="53">
        <f t="shared" si="61"/>
        <v>0</v>
      </c>
    </row>
    <row r="613" spans="10:11" ht="12.75" customHeight="1" x14ac:dyDescent="0.2">
      <c r="J613" s="53"/>
      <c r="K613" s="53">
        <f t="shared" si="61"/>
        <v>0</v>
      </c>
    </row>
    <row r="614" spans="10:11" ht="12.75" customHeight="1" x14ac:dyDescent="0.2">
      <c r="J614" s="53"/>
      <c r="K614" s="53">
        <f t="shared" si="61"/>
        <v>0</v>
      </c>
    </row>
    <row r="615" spans="10:11" ht="12.75" customHeight="1" x14ac:dyDescent="0.2">
      <c r="J615" s="53"/>
      <c r="K615" s="53">
        <f t="shared" si="61"/>
        <v>0</v>
      </c>
    </row>
    <row r="616" spans="10:11" ht="12.75" customHeight="1" x14ac:dyDescent="0.2">
      <c r="J616" s="53"/>
      <c r="K616" s="53">
        <f t="shared" si="61"/>
        <v>0</v>
      </c>
    </row>
    <row r="617" spans="10:11" ht="12.75" customHeight="1" x14ac:dyDescent="0.2">
      <c r="J617" s="53"/>
      <c r="K617" s="53">
        <f t="shared" si="61"/>
        <v>0</v>
      </c>
    </row>
    <row r="618" spans="10:11" ht="12.75" customHeight="1" x14ac:dyDescent="0.2">
      <c r="J618" s="53"/>
      <c r="K618" s="53">
        <f t="shared" si="61"/>
        <v>0</v>
      </c>
    </row>
    <row r="619" spans="10:11" ht="12.75" customHeight="1" x14ac:dyDescent="0.2">
      <c r="J619" s="53"/>
      <c r="K619" s="53">
        <f t="shared" si="61"/>
        <v>0</v>
      </c>
    </row>
    <row r="620" spans="10:11" ht="12.75" customHeight="1" x14ac:dyDescent="0.2">
      <c r="J620" s="53"/>
      <c r="K620" s="53">
        <f t="shared" si="61"/>
        <v>0</v>
      </c>
    </row>
    <row r="621" spans="10:11" ht="12.75" customHeight="1" x14ac:dyDescent="0.2">
      <c r="J621" s="53"/>
      <c r="K621" s="53">
        <f t="shared" si="61"/>
        <v>0</v>
      </c>
    </row>
    <row r="622" spans="10:11" ht="12.75" customHeight="1" x14ac:dyDescent="0.2">
      <c r="J622" s="53"/>
      <c r="K622" s="53">
        <f t="shared" si="61"/>
        <v>0</v>
      </c>
    </row>
    <row r="623" spans="10:11" ht="12.75" customHeight="1" x14ac:dyDescent="0.2">
      <c r="J623" s="53"/>
      <c r="K623" s="53">
        <f t="shared" si="61"/>
        <v>0</v>
      </c>
    </row>
    <row r="624" spans="10:11" ht="12.75" customHeight="1" x14ac:dyDescent="0.2">
      <c r="J624" s="53"/>
      <c r="K624" s="53">
        <f t="shared" si="61"/>
        <v>0</v>
      </c>
    </row>
    <row r="625" spans="10:11" ht="12.75" customHeight="1" x14ac:dyDescent="0.2">
      <c r="J625" s="53"/>
      <c r="K625" s="53">
        <f t="shared" si="61"/>
        <v>0</v>
      </c>
    </row>
    <row r="626" spans="10:11" ht="12.75" customHeight="1" x14ac:dyDescent="0.2">
      <c r="J626" s="53"/>
      <c r="K626" s="53">
        <f t="shared" si="61"/>
        <v>0</v>
      </c>
    </row>
    <row r="627" spans="10:11" ht="12.75" customHeight="1" x14ac:dyDescent="0.2">
      <c r="J627" s="53"/>
      <c r="K627" s="53">
        <f t="shared" si="61"/>
        <v>0</v>
      </c>
    </row>
    <row r="628" spans="10:11" ht="12.75" customHeight="1" x14ac:dyDescent="0.2">
      <c r="J628" s="53"/>
      <c r="K628" s="53">
        <f t="shared" si="61"/>
        <v>0</v>
      </c>
    </row>
    <row r="629" spans="10:11" ht="12.75" customHeight="1" x14ac:dyDescent="0.2">
      <c r="J629" s="53"/>
      <c r="K629" s="53">
        <f t="shared" si="61"/>
        <v>0</v>
      </c>
    </row>
    <row r="630" spans="10:11" ht="12.75" customHeight="1" x14ac:dyDescent="0.2">
      <c r="J630" s="53"/>
      <c r="K630" s="53">
        <f t="shared" si="61"/>
        <v>0</v>
      </c>
    </row>
    <row r="631" spans="10:11" ht="12.75" customHeight="1" x14ac:dyDescent="0.2">
      <c r="J631" s="53"/>
      <c r="K631" s="53">
        <f t="shared" si="61"/>
        <v>0</v>
      </c>
    </row>
    <row r="632" spans="10:11" ht="12.75" customHeight="1" x14ac:dyDescent="0.2">
      <c r="J632" s="53"/>
      <c r="K632" s="53">
        <f t="shared" si="61"/>
        <v>0</v>
      </c>
    </row>
    <row r="633" spans="10:11" ht="12.75" customHeight="1" x14ac:dyDescent="0.2">
      <c r="J633" s="53"/>
      <c r="K633" s="53">
        <f t="shared" si="61"/>
        <v>0</v>
      </c>
    </row>
    <row r="634" spans="10:11" ht="12.75" customHeight="1" x14ac:dyDescent="0.2">
      <c r="J634" s="53"/>
      <c r="K634" s="53">
        <f t="shared" si="61"/>
        <v>0</v>
      </c>
    </row>
    <row r="635" spans="10:11" ht="12.75" customHeight="1" x14ac:dyDescent="0.2">
      <c r="J635" s="53"/>
      <c r="K635" s="53">
        <f t="shared" si="61"/>
        <v>0</v>
      </c>
    </row>
    <row r="636" spans="10:11" ht="12.75" customHeight="1" x14ac:dyDescent="0.2">
      <c r="J636" s="53"/>
      <c r="K636" s="53">
        <f t="shared" si="61"/>
        <v>0</v>
      </c>
    </row>
    <row r="637" spans="10:11" ht="12.75" customHeight="1" x14ac:dyDescent="0.2">
      <c r="J637" s="53"/>
      <c r="K637" s="53">
        <f t="shared" si="61"/>
        <v>0</v>
      </c>
    </row>
    <row r="638" spans="10:11" ht="12.75" customHeight="1" x14ac:dyDescent="0.2">
      <c r="J638" s="53"/>
      <c r="K638" s="53">
        <f t="shared" si="61"/>
        <v>0</v>
      </c>
    </row>
    <row r="639" spans="10:11" ht="12.75" customHeight="1" x14ac:dyDescent="0.2">
      <c r="J639" s="53"/>
      <c r="K639" s="53">
        <f t="shared" si="61"/>
        <v>0</v>
      </c>
    </row>
    <row r="640" spans="10:11" ht="12.75" customHeight="1" x14ac:dyDescent="0.2">
      <c r="J640" s="53"/>
      <c r="K640" s="53">
        <f t="shared" si="61"/>
        <v>0</v>
      </c>
    </row>
    <row r="641" spans="10:11" ht="12.75" customHeight="1" x14ac:dyDescent="0.2">
      <c r="J641" s="53"/>
      <c r="K641" s="53">
        <f t="shared" si="61"/>
        <v>0</v>
      </c>
    </row>
    <row r="642" spans="10:11" ht="12.75" customHeight="1" x14ac:dyDescent="0.2">
      <c r="J642" s="53"/>
      <c r="K642" s="53">
        <f t="shared" si="61"/>
        <v>0</v>
      </c>
    </row>
    <row r="643" spans="10:11" ht="12.75" customHeight="1" x14ac:dyDescent="0.2">
      <c r="J643" s="53"/>
      <c r="K643" s="53">
        <f t="shared" si="61"/>
        <v>0</v>
      </c>
    </row>
    <row r="644" spans="10:11" ht="12.75" customHeight="1" x14ac:dyDescent="0.2">
      <c r="J644" s="53"/>
      <c r="K644" s="53">
        <f t="shared" si="61"/>
        <v>0</v>
      </c>
    </row>
    <row r="645" spans="10:11" ht="12.75" customHeight="1" x14ac:dyDescent="0.2">
      <c r="J645" s="53"/>
      <c r="K645" s="53">
        <f t="shared" si="61"/>
        <v>0</v>
      </c>
    </row>
    <row r="646" spans="10:11" ht="12.75" customHeight="1" x14ac:dyDescent="0.2">
      <c r="J646" s="53"/>
      <c r="K646" s="53">
        <f t="shared" si="61"/>
        <v>0</v>
      </c>
    </row>
    <row r="647" spans="10:11" ht="12.75" customHeight="1" x14ac:dyDescent="0.2">
      <c r="J647" s="53"/>
      <c r="K647" s="53">
        <f t="shared" si="61"/>
        <v>0</v>
      </c>
    </row>
    <row r="648" spans="10:11" ht="12.75" customHeight="1" x14ac:dyDescent="0.2">
      <c r="J648" s="53"/>
      <c r="K648" s="53">
        <f t="shared" si="61"/>
        <v>0</v>
      </c>
    </row>
    <row r="649" spans="10:11" ht="12.75" customHeight="1" x14ac:dyDescent="0.2">
      <c r="J649" s="53"/>
      <c r="K649" s="53">
        <f t="shared" si="61"/>
        <v>0</v>
      </c>
    </row>
    <row r="650" spans="10:11" ht="12.75" customHeight="1" x14ac:dyDescent="0.2">
      <c r="J650" s="53"/>
      <c r="K650" s="53">
        <f t="shared" si="61"/>
        <v>0</v>
      </c>
    </row>
    <row r="651" spans="10:11" ht="12.75" customHeight="1" x14ac:dyDescent="0.2">
      <c r="J651" s="53"/>
      <c r="K651" s="53">
        <f t="shared" si="61"/>
        <v>0</v>
      </c>
    </row>
    <row r="652" spans="10:11" ht="12.75" customHeight="1" x14ac:dyDescent="0.2">
      <c r="J652" s="53"/>
      <c r="K652" s="53">
        <f t="shared" si="61"/>
        <v>0</v>
      </c>
    </row>
    <row r="653" spans="10:11" ht="12.75" customHeight="1" x14ac:dyDescent="0.2">
      <c r="J653" s="53"/>
      <c r="K653" s="53">
        <f t="shared" si="61"/>
        <v>0</v>
      </c>
    </row>
    <row r="654" spans="10:11" ht="12.75" customHeight="1" x14ac:dyDescent="0.2">
      <c r="J654" s="53"/>
      <c r="K654" s="53">
        <f t="shared" si="61"/>
        <v>0</v>
      </c>
    </row>
    <row r="655" spans="10:11" ht="12.75" customHeight="1" x14ac:dyDescent="0.2">
      <c r="J655" s="53"/>
      <c r="K655" s="53">
        <f t="shared" si="61"/>
        <v>0</v>
      </c>
    </row>
    <row r="656" spans="10:11" ht="12.75" customHeight="1" x14ac:dyDescent="0.2">
      <c r="J656" s="53"/>
      <c r="K656" s="53">
        <f t="shared" si="61"/>
        <v>0</v>
      </c>
    </row>
    <row r="657" spans="10:11" ht="12.75" customHeight="1" x14ac:dyDescent="0.2">
      <c r="J657" s="53"/>
      <c r="K657" s="53">
        <f t="shared" si="61"/>
        <v>0</v>
      </c>
    </row>
    <row r="658" spans="10:11" ht="12.75" customHeight="1" x14ac:dyDescent="0.2">
      <c r="J658" s="53"/>
      <c r="K658" s="53">
        <f t="shared" si="61"/>
        <v>0</v>
      </c>
    </row>
    <row r="659" spans="10:11" ht="12.75" customHeight="1" x14ac:dyDescent="0.2">
      <c r="J659" s="53"/>
      <c r="K659" s="53">
        <f t="shared" si="61"/>
        <v>0</v>
      </c>
    </row>
    <row r="660" spans="10:11" ht="12.75" customHeight="1" x14ac:dyDescent="0.2">
      <c r="J660" s="53"/>
      <c r="K660" s="53">
        <f t="shared" si="61"/>
        <v>0</v>
      </c>
    </row>
    <row r="661" spans="10:11" ht="12.75" customHeight="1" x14ac:dyDescent="0.2">
      <c r="J661" s="53"/>
      <c r="K661" s="53">
        <f t="shared" si="61"/>
        <v>0</v>
      </c>
    </row>
    <row r="662" spans="10:11" ht="12.75" customHeight="1" x14ac:dyDescent="0.2">
      <c r="J662" s="53"/>
      <c r="K662" s="53">
        <f t="shared" si="61"/>
        <v>0</v>
      </c>
    </row>
    <row r="663" spans="10:11" ht="12.75" customHeight="1" x14ac:dyDescent="0.2">
      <c r="J663" s="53"/>
      <c r="K663" s="53">
        <f t="shared" si="61"/>
        <v>0</v>
      </c>
    </row>
    <row r="664" spans="10:11" ht="12.75" customHeight="1" x14ac:dyDescent="0.2">
      <c r="J664" s="53"/>
      <c r="K664" s="53">
        <f t="shared" si="61"/>
        <v>0</v>
      </c>
    </row>
    <row r="665" spans="10:11" ht="12.75" customHeight="1" x14ac:dyDescent="0.2">
      <c r="J665" s="53"/>
      <c r="K665" s="53">
        <f t="shared" si="61"/>
        <v>0</v>
      </c>
    </row>
    <row r="666" spans="10:11" ht="12.75" customHeight="1" x14ac:dyDescent="0.2">
      <c r="J666" s="53"/>
      <c r="K666" s="53">
        <f t="shared" si="61"/>
        <v>0</v>
      </c>
    </row>
    <row r="667" spans="10:11" ht="12.75" customHeight="1" x14ac:dyDescent="0.2">
      <c r="J667" s="53"/>
      <c r="K667" s="53">
        <f t="shared" si="61"/>
        <v>0</v>
      </c>
    </row>
    <row r="668" spans="10:11" ht="12.75" customHeight="1" x14ac:dyDescent="0.2">
      <c r="J668" s="53"/>
      <c r="K668" s="53">
        <f t="shared" si="61"/>
        <v>0</v>
      </c>
    </row>
    <row r="669" spans="10:11" ht="12.75" customHeight="1" x14ac:dyDescent="0.2">
      <c r="J669" s="53"/>
      <c r="K669" s="53">
        <f t="shared" si="61"/>
        <v>0</v>
      </c>
    </row>
    <row r="670" spans="10:11" ht="12.75" customHeight="1" x14ac:dyDescent="0.2">
      <c r="J670" s="53"/>
      <c r="K670" s="53">
        <f t="shared" ref="K670:K675" si="62">IF(J671="",0,J671)</f>
        <v>0</v>
      </c>
    </row>
    <row r="671" spans="10:11" ht="12.75" customHeight="1" x14ac:dyDescent="0.2">
      <c r="J671" s="53"/>
      <c r="K671" s="53">
        <f t="shared" si="62"/>
        <v>0</v>
      </c>
    </row>
    <row r="672" spans="10:11" ht="12.75" customHeight="1" x14ac:dyDescent="0.2">
      <c r="J672" s="53"/>
      <c r="K672" s="53">
        <f t="shared" si="62"/>
        <v>0</v>
      </c>
    </row>
    <row r="673" spans="10:11" ht="12.75" customHeight="1" x14ac:dyDescent="0.2">
      <c r="J673" s="53"/>
      <c r="K673" s="53">
        <f t="shared" si="62"/>
        <v>0</v>
      </c>
    </row>
    <row r="674" spans="10:11" ht="12.75" customHeight="1" x14ac:dyDescent="0.2">
      <c r="J674" s="53"/>
      <c r="K674" s="53">
        <f t="shared" si="62"/>
        <v>0</v>
      </c>
    </row>
    <row r="675" spans="10:11" ht="12.75" customHeight="1" x14ac:dyDescent="0.2">
      <c r="J675" s="53"/>
      <c r="K675" s="53">
        <f t="shared" si="62"/>
        <v>0</v>
      </c>
    </row>
    <row r="676" spans="10:11" ht="12.75" customHeight="1" x14ac:dyDescent="0.2">
      <c r="J676" s="53"/>
      <c r="K676" s="53">
        <f>+J677</f>
        <v>0</v>
      </c>
    </row>
    <row r="677" spans="10:11" ht="12.75" customHeight="1" x14ac:dyDescent="0.2">
      <c r="J677" s="53"/>
      <c r="K677" s="53">
        <f>+J678</f>
        <v>0</v>
      </c>
    </row>
    <row r="678" spans="10:11" ht="12.75" customHeight="1" x14ac:dyDescent="0.2">
      <c r="J678" s="53"/>
      <c r="K678" s="53">
        <f t="shared" ref="K678:K741" si="63">+J679</f>
        <v>0</v>
      </c>
    </row>
    <row r="679" spans="10:11" ht="12.75" customHeight="1" x14ac:dyDescent="0.2">
      <c r="J679" s="53"/>
      <c r="K679" s="53">
        <f t="shared" si="63"/>
        <v>0</v>
      </c>
    </row>
    <row r="680" spans="10:11" ht="12.75" customHeight="1" x14ac:dyDescent="0.2">
      <c r="J680" s="53"/>
      <c r="K680" s="53">
        <f t="shared" si="63"/>
        <v>0</v>
      </c>
    </row>
    <row r="681" spans="10:11" ht="12.75" customHeight="1" x14ac:dyDescent="0.2">
      <c r="J681" s="53"/>
      <c r="K681" s="53">
        <f t="shared" si="63"/>
        <v>0</v>
      </c>
    </row>
    <row r="682" spans="10:11" ht="12.75" customHeight="1" x14ac:dyDescent="0.2">
      <c r="J682" s="53"/>
      <c r="K682" s="53">
        <f t="shared" si="63"/>
        <v>0</v>
      </c>
    </row>
    <row r="683" spans="10:11" ht="12.75" customHeight="1" x14ac:dyDescent="0.2">
      <c r="J683" s="53"/>
      <c r="K683" s="53">
        <f t="shared" si="63"/>
        <v>0</v>
      </c>
    </row>
    <row r="684" spans="10:11" ht="12.75" customHeight="1" x14ac:dyDescent="0.2">
      <c r="J684" s="53"/>
      <c r="K684" s="53">
        <f t="shared" si="63"/>
        <v>0</v>
      </c>
    </row>
    <row r="685" spans="10:11" ht="12.75" customHeight="1" x14ac:dyDescent="0.2">
      <c r="J685" s="53"/>
      <c r="K685" s="53">
        <f t="shared" si="63"/>
        <v>0</v>
      </c>
    </row>
    <row r="686" spans="10:11" ht="12.75" customHeight="1" x14ac:dyDescent="0.2">
      <c r="J686" s="53"/>
      <c r="K686" s="53">
        <f t="shared" si="63"/>
        <v>0</v>
      </c>
    </row>
    <row r="687" spans="10:11" ht="12.75" customHeight="1" x14ac:dyDescent="0.2">
      <c r="J687" s="53"/>
      <c r="K687" s="53">
        <f t="shared" si="63"/>
        <v>0</v>
      </c>
    </row>
    <row r="688" spans="10:11" ht="12.75" customHeight="1" x14ac:dyDescent="0.2">
      <c r="J688" s="53"/>
      <c r="K688" s="53">
        <f t="shared" si="63"/>
        <v>0</v>
      </c>
    </row>
    <row r="689" spans="10:11" ht="12.75" customHeight="1" x14ac:dyDescent="0.2">
      <c r="J689" s="53"/>
      <c r="K689" s="53">
        <f t="shared" si="63"/>
        <v>0</v>
      </c>
    </row>
    <row r="690" spans="10:11" ht="12.75" customHeight="1" x14ac:dyDescent="0.2">
      <c r="J690" s="53"/>
      <c r="K690" s="53">
        <f t="shared" si="63"/>
        <v>0</v>
      </c>
    </row>
    <row r="691" spans="10:11" ht="12.75" customHeight="1" x14ac:dyDescent="0.2">
      <c r="J691" s="53"/>
      <c r="K691" s="53">
        <f t="shared" si="63"/>
        <v>0</v>
      </c>
    </row>
    <row r="692" spans="10:11" ht="12.75" customHeight="1" x14ac:dyDescent="0.2">
      <c r="J692" s="53"/>
      <c r="K692" s="53">
        <f t="shared" si="63"/>
        <v>0</v>
      </c>
    </row>
    <row r="693" spans="10:11" ht="12.75" customHeight="1" x14ac:dyDescent="0.2">
      <c r="J693" s="53"/>
      <c r="K693" s="53">
        <f t="shared" si="63"/>
        <v>0</v>
      </c>
    </row>
    <row r="694" spans="10:11" ht="12.75" customHeight="1" x14ac:dyDescent="0.2">
      <c r="J694" s="53"/>
      <c r="K694" s="53">
        <f t="shared" si="63"/>
        <v>0</v>
      </c>
    </row>
    <row r="695" spans="10:11" ht="12.75" customHeight="1" x14ac:dyDescent="0.2">
      <c r="J695" s="53"/>
      <c r="K695" s="53">
        <f t="shared" si="63"/>
        <v>0</v>
      </c>
    </row>
    <row r="696" spans="10:11" ht="12.75" customHeight="1" x14ac:dyDescent="0.2">
      <c r="J696" s="53"/>
      <c r="K696" s="53">
        <f t="shared" si="63"/>
        <v>0</v>
      </c>
    </row>
    <row r="697" spans="10:11" ht="12.75" customHeight="1" x14ac:dyDescent="0.2">
      <c r="J697" s="53"/>
      <c r="K697" s="53">
        <f t="shared" si="63"/>
        <v>0</v>
      </c>
    </row>
    <row r="698" spans="10:11" ht="12.75" customHeight="1" x14ac:dyDescent="0.2">
      <c r="J698" s="53"/>
      <c r="K698" s="53">
        <f t="shared" si="63"/>
        <v>0</v>
      </c>
    </row>
    <row r="699" spans="10:11" ht="12.75" customHeight="1" x14ac:dyDescent="0.2">
      <c r="J699" s="53"/>
      <c r="K699" s="53">
        <f t="shared" si="63"/>
        <v>0</v>
      </c>
    </row>
    <row r="700" spans="10:11" ht="12.75" customHeight="1" x14ac:dyDescent="0.2">
      <c r="J700" s="53"/>
      <c r="K700" s="53">
        <f t="shared" si="63"/>
        <v>0</v>
      </c>
    </row>
    <row r="701" spans="10:11" ht="12.75" customHeight="1" x14ac:dyDescent="0.2">
      <c r="J701" s="53"/>
      <c r="K701" s="53">
        <f t="shared" si="63"/>
        <v>0</v>
      </c>
    </row>
    <row r="702" spans="10:11" ht="12.75" customHeight="1" x14ac:dyDescent="0.2">
      <c r="J702" s="53"/>
      <c r="K702" s="53">
        <f t="shared" si="63"/>
        <v>0</v>
      </c>
    </row>
    <row r="703" spans="10:11" ht="12.75" customHeight="1" x14ac:dyDescent="0.2">
      <c r="J703" s="53"/>
      <c r="K703" s="53">
        <f t="shared" si="63"/>
        <v>0</v>
      </c>
    </row>
    <row r="704" spans="10:11" ht="12.75" customHeight="1" x14ac:dyDescent="0.2">
      <c r="J704" s="53"/>
      <c r="K704" s="53">
        <f t="shared" si="63"/>
        <v>0</v>
      </c>
    </row>
    <row r="705" spans="10:11" ht="12.75" customHeight="1" x14ac:dyDescent="0.2">
      <c r="J705" s="53"/>
      <c r="K705" s="53">
        <f t="shared" si="63"/>
        <v>0</v>
      </c>
    </row>
    <row r="706" spans="10:11" ht="12.75" customHeight="1" x14ac:dyDescent="0.2">
      <c r="J706" s="53"/>
      <c r="K706" s="53">
        <f t="shared" si="63"/>
        <v>0</v>
      </c>
    </row>
    <row r="707" spans="10:11" ht="12.75" customHeight="1" x14ac:dyDescent="0.2">
      <c r="J707" s="53"/>
      <c r="K707" s="53">
        <f t="shared" si="63"/>
        <v>0</v>
      </c>
    </row>
    <row r="708" spans="10:11" ht="12.75" customHeight="1" x14ac:dyDescent="0.2">
      <c r="J708" s="53"/>
      <c r="K708" s="53">
        <f t="shared" si="63"/>
        <v>0</v>
      </c>
    </row>
    <row r="709" spans="10:11" ht="12.75" customHeight="1" x14ac:dyDescent="0.2">
      <c r="J709" s="53"/>
      <c r="K709" s="53">
        <f t="shared" si="63"/>
        <v>0</v>
      </c>
    </row>
    <row r="710" spans="10:11" ht="12.75" customHeight="1" x14ac:dyDescent="0.2">
      <c r="J710" s="53"/>
      <c r="K710" s="53">
        <f t="shared" si="63"/>
        <v>0</v>
      </c>
    </row>
    <row r="711" spans="10:11" ht="12.75" customHeight="1" x14ac:dyDescent="0.2">
      <c r="J711" s="53"/>
      <c r="K711" s="53">
        <f t="shared" si="63"/>
        <v>0</v>
      </c>
    </row>
    <row r="712" spans="10:11" ht="12.75" customHeight="1" x14ac:dyDescent="0.2">
      <c r="J712" s="53"/>
      <c r="K712" s="53">
        <f t="shared" si="63"/>
        <v>0</v>
      </c>
    </row>
    <row r="713" spans="10:11" ht="12.75" customHeight="1" x14ac:dyDescent="0.2">
      <c r="J713" s="53"/>
      <c r="K713" s="53">
        <f t="shared" si="63"/>
        <v>0</v>
      </c>
    </row>
    <row r="714" spans="10:11" ht="12.75" customHeight="1" x14ac:dyDescent="0.2">
      <c r="J714" s="53"/>
      <c r="K714" s="53">
        <f t="shared" si="63"/>
        <v>0</v>
      </c>
    </row>
    <row r="715" spans="10:11" ht="12.75" customHeight="1" x14ac:dyDescent="0.2">
      <c r="J715" s="53"/>
      <c r="K715" s="53">
        <f t="shared" si="63"/>
        <v>0</v>
      </c>
    </row>
    <row r="716" spans="10:11" ht="12.75" customHeight="1" x14ac:dyDescent="0.2">
      <c r="J716" s="53"/>
      <c r="K716" s="53">
        <f t="shared" si="63"/>
        <v>0</v>
      </c>
    </row>
    <row r="717" spans="10:11" ht="12.75" customHeight="1" x14ac:dyDescent="0.2">
      <c r="J717" s="53"/>
      <c r="K717" s="53">
        <f t="shared" si="63"/>
        <v>0</v>
      </c>
    </row>
    <row r="718" spans="10:11" ht="12.75" customHeight="1" x14ac:dyDescent="0.2">
      <c r="J718" s="53"/>
      <c r="K718" s="53">
        <f t="shared" si="63"/>
        <v>0</v>
      </c>
    </row>
    <row r="719" spans="10:11" ht="12.75" customHeight="1" x14ac:dyDescent="0.2">
      <c r="J719" s="53"/>
      <c r="K719" s="53">
        <f t="shared" si="63"/>
        <v>0</v>
      </c>
    </row>
    <row r="720" spans="10:11" ht="12.75" customHeight="1" x14ac:dyDescent="0.2">
      <c r="J720" s="53"/>
      <c r="K720" s="53">
        <f t="shared" si="63"/>
        <v>0</v>
      </c>
    </row>
    <row r="721" spans="10:11" ht="12.75" customHeight="1" x14ac:dyDescent="0.2">
      <c r="J721" s="53"/>
      <c r="K721" s="53">
        <f t="shared" si="63"/>
        <v>0</v>
      </c>
    </row>
    <row r="722" spans="10:11" ht="12.75" customHeight="1" x14ac:dyDescent="0.2">
      <c r="J722" s="53"/>
      <c r="K722" s="53">
        <f t="shared" si="63"/>
        <v>0</v>
      </c>
    </row>
    <row r="723" spans="10:11" ht="12.75" customHeight="1" x14ac:dyDescent="0.2">
      <c r="J723" s="53"/>
      <c r="K723" s="53">
        <f t="shared" si="63"/>
        <v>0</v>
      </c>
    </row>
    <row r="724" spans="10:11" ht="12.75" customHeight="1" x14ac:dyDescent="0.2">
      <c r="J724" s="53"/>
      <c r="K724" s="53">
        <f t="shared" si="63"/>
        <v>0</v>
      </c>
    </row>
    <row r="725" spans="10:11" ht="12.75" customHeight="1" x14ac:dyDescent="0.2">
      <c r="J725" s="53"/>
      <c r="K725" s="53">
        <f t="shared" si="63"/>
        <v>0</v>
      </c>
    </row>
    <row r="726" spans="10:11" ht="12.75" customHeight="1" x14ac:dyDescent="0.2">
      <c r="J726" s="53"/>
      <c r="K726" s="53">
        <f t="shared" si="63"/>
        <v>0</v>
      </c>
    </row>
    <row r="727" spans="10:11" ht="12.75" customHeight="1" x14ac:dyDescent="0.2">
      <c r="J727" s="53"/>
      <c r="K727" s="53">
        <f t="shared" si="63"/>
        <v>0</v>
      </c>
    </row>
    <row r="728" spans="10:11" ht="12.75" customHeight="1" x14ac:dyDescent="0.2">
      <c r="J728" s="53"/>
      <c r="K728" s="53">
        <f t="shared" si="63"/>
        <v>0</v>
      </c>
    </row>
    <row r="729" spans="10:11" ht="12.75" customHeight="1" x14ac:dyDescent="0.2">
      <c r="J729" s="53"/>
      <c r="K729" s="53">
        <f t="shared" si="63"/>
        <v>0</v>
      </c>
    </row>
    <row r="730" spans="10:11" ht="12.75" customHeight="1" x14ac:dyDescent="0.2">
      <c r="J730" s="53"/>
      <c r="K730" s="53">
        <f t="shared" si="63"/>
        <v>0</v>
      </c>
    </row>
    <row r="731" spans="10:11" ht="12.75" customHeight="1" x14ac:dyDescent="0.2">
      <c r="J731" s="53"/>
      <c r="K731" s="53">
        <f t="shared" si="63"/>
        <v>0</v>
      </c>
    </row>
    <row r="732" spans="10:11" ht="12.75" customHeight="1" x14ac:dyDescent="0.2">
      <c r="J732" s="53"/>
      <c r="K732" s="53">
        <f t="shared" si="63"/>
        <v>0</v>
      </c>
    </row>
    <row r="733" spans="10:11" ht="12.75" customHeight="1" x14ac:dyDescent="0.2">
      <c r="J733" s="53"/>
      <c r="K733" s="53">
        <f t="shared" si="63"/>
        <v>0</v>
      </c>
    </row>
    <row r="734" spans="10:11" ht="12.75" customHeight="1" x14ac:dyDescent="0.2">
      <c r="J734" s="53"/>
      <c r="K734" s="53">
        <f t="shared" si="63"/>
        <v>0</v>
      </c>
    </row>
    <row r="735" spans="10:11" ht="12.75" customHeight="1" x14ac:dyDescent="0.2">
      <c r="J735" s="53"/>
      <c r="K735" s="53">
        <f t="shared" si="63"/>
        <v>0</v>
      </c>
    </row>
    <row r="736" spans="10:11" ht="12.75" customHeight="1" x14ac:dyDescent="0.2">
      <c r="J736" s="53"/>
      <c r="K736" s="53">
        <f t="shared" si="63"/>
        <v>0</v>
      </c>
    </row>
    <row r="737" spans="10:11" ht="12.75" customHeight="1" x14ac:dyDescent="0.2">
      <c r="J737" s="53"/>
      <c r="K737" s="53">
        <f t="shared" si="63"/>
        <v>0</v>
      </c>
    </row>
    <row r="738" spans="10:11" ht="12.75" customHeight="1" x14ac:dyDescent="0.2">
      <c r="J738" s="53"/>
      <c r="K738" s="53">
        <f t="shared" si="63"/>
        <v>0</v>
      </c>
    </row>
    <row r="739" spans="10:11" ht="12.75" customHeight="1" x14ac:dyDescent="0.2">
      <c r="J739" s="53"/>
      <c r="K739" s="53">
        <f t="shared" si="63"/>
        <v>0</v>
      </c>
    </row>
    <row r="740" spans="10:11" ht="12.75" customHeight="1" x14ac:dyDescent="0.2">
      <c r="J740" s="53"/>
      <c r="K740" s="53">
        <f t="shared" si="63"/>
        <v>0</v>
      </c>
    </row>
    <row r="741" spans="10:11" ht="12.75" customHeight="1" x14ac:dyDescent="0.2">
      <c r="J741" s="53"/>
      <c r="K741" s="53">
        <f t="shared" si="63"/>
        <v>0</v>
      </c>
    </row>
    <row r="742" spans="10:11" ht="12.75" customHeight="1" x14ac:dyDescent="0.2">
      <c r="J742" s="53"/>
      <c r="K742" s="53">
        <f t="shared" ref="K742:K805" si="64">+J743</f>
        <v>0</v>
      </c>
    </row>
    <row r="743" spans="10:11" ht="12.75" customHeight="1" x14ac:dyDescent="0.2">
      <c r="J743" s="53"/>
      <c r="K743" s="53">
        <f t="shared" si="64"/>
        <v>0</v>
      </c>
    </row>
    <row r="744" spans="10:11" ht="12.75" customHeight="1" x14ac:dyDescent="0.2">
      <c r="J744" s="53"/>
      <c r="K744" s="53">
        <f t="shared" si="64"/>
        <v>0</v>
      </c>
    </row>
    <row r="745" spans="10:11" ht="12.75" customHeight="1" x14ac:dyDescent="0.2">
      <c r="J745" s="53"/>
      <c r="K745" s="53">
        <f t="shared" si="64"/>
        <v>0</v>
      </c>
    </row>
    <row r="746" spans="10:11" ht="12.75" customHeight="1" x14ac:dyDescent="0.2">
      <c r="J746" s="53"/>
      <c r="K746" s="53">
        <f t="shared" si="64"/>
        <v>0</v>
      </c>
    </row>
    <row r="747" spans="10:11" ht="12.75" customHeight="1" x14ac:dyDescent="0.2">
      <c r="J747" s="53"/>
      <c r="K747" s="53">
        <f t="shared" si="64"/>
        <v>0</v>
      </c>
    </row>
    <row r="748" spans="10:11" ht="12.75" customHeight="1" x14ac:dyDescent="0.2">
      <c r="J748" s="53"/>
      <c r="K748" s="53">
        <f t="shared" si="64"/>
        <v>0</v>
      </c>
    </row>
    <row r="749" spans="10:11" ht="12.75" customHeight="1" x14ac:dyDescent="0.2">
      <c r="J749" s="53"/>
      <c r="K749" s="53">
        <f t="shared" si="64"/>
        <v>0</v>
      </c>
    </row>
    <row r="750" spans="10:11" ht="12.75" customHeight="1" x14ac:dyDescent="0.2">
      <c r="J750" s="53"/>
      <c r="K750" s="53">
        <f t="shared" si="64"/>
        <v>0</v>
      </c>
    </row>
    <row r="751" spans="10:11" ht="12.75" customHeight="1" x14ac:dyDescent="0.2">
      <c r="J751" s="53"/>
      <c r="K751" s="53">
        <f t="shared" si="64"/>
        <v>0</v>
      </c>
    </row>
    <row r="752" spans="10:11" ht="12.75" customHeight="1" x14ac:dyDescent="0.2">
      <c r="J752" s="53"/>
      <c r="K752" s="53">
        <f t="shared" si="64"/>
        <v>0</v>
      </c>
    </row>
    <row r="753" spans="10:11" ht="12.75" customHeight="1" x14ac:dyDescent="0.2">
      <c r="J753" s="53"/>
      <c r="K753" s="53">
        <f t="shared" si="64"/>
        <v>0</v>
      </c>
    </row>
    <row r="754" spans="10:11" ht="12.75" customHeight="1" x14ac:dyDescent="0.2">
      <c r="J754" s="53"/>
      <c r="K754" s="53">
        <f t="shared" si="64"/>
        <v>0</v>
      </c>
    </row>
    <row r="755" spans="10:11" ht="12.75" customHeight="1" x14ac:dyDescent="0.2">
      <c r="J755" s="53"/>
      <c r="K755" s="53">
        <f t="shared" si="64"/>
        <v>0</v>
      </c>
    </row>
    <row r="756" spans="10:11" ht="12.75" customHeight="1" x14ac:dyDescent="0.2">
      <c r="J756" s="53"/>
      <c r="K756" s="53">
        <f t="shared" si="64"/>
        <v>0</v>
      </c>
    </row>
    <row r="757" spans="10:11" ht="12.75" customHeight="1" x14ac:dyDescent="0.2">
      <c r="J757" s="53"/>
      <c r="K757" s="53">
        <f t="shared" si="64"/>
        <v>0</v>
      </c>
    </row>
    <row r="758" spans="10:11" ht="12.75" customHeight="1" x14ac:dyDescent="0.2">
      <c r="J758" s="53"/>
      <c r="K758" s="53">
        <f t="shared" si="64"/>
        <v>0</v>
      </c>
    </row>
    <row r="759" spans="10:11" ht="12.75" customHeight="1" x14ac:dyDescent="0.2">
      <c r="J759" s="53"/>
      <c r="K759" s="53">
        <f t="shared" si="64"/>
        <v>0</v>
      </c>
    </row>
    <row r="760" spans="10:11" ht="12.75" customHeight="1" x14ac:dyDescent="0.2">
      <c r="J760" s="53"/>
      <c r="K760" s="53">
        <f t="shared" si="64"/>
        <v>0</v>
      </c>
    </row>
    <row r="761" spans="10:11" ht="12.75" customHeight="1" x14ac:dyDescent="0.2">
      <c r="J761" s="53"/>
      <c r="K761" s="53">
        <f t="shared" si="64"/>
        <v>0</v>
      </c>
    </row>
    <row r="762" spans="10:11" ht="12.75" customHeight="1" x14ac:dyDescent="0.2">
      <c r="J762" s="53"/>
      <c r="K762" s="53">
        <f t="shared" si="64"/>
        <v>0</v>
      </c>
    </row>
    <row r="763" spans="10:11" ht="12.75" customHeight="1" x14ac:dyDescent="0.2">
      <c r="J763" s="53"/>
      <c r="K763" s="53">
        <f t="shared" si="64"/>
        <v>0</v>
      </c>
    </row>
    <row r="764" spans="10:11" ht="12.75" customHeight="1" x14ac:dyDescent="0.2">
      <c r="J764" s="53"/>
      <c r="K764" s="53">
        <f t="shared" si="64"/>
        <v>0</v>
      </c>
    </row>
    <row r="765" spans="10:11" ht="12.75" customHeight="1" x14ac:dyDescent="0.2">
      <c r="J765" s="53"/>
      <c r="K765" s="53">
        <f t="shared" si="64"/>
        <v>0</v>
      </c>
    </row>
    <row r="766" spans="10:11" ht="12.75" customHeight="1" x14ac:dyDescent="0.2">
      <c r="J766" s="53"/>
      <c r="K766" s="53">
        <f t="shared" si="64"/>
        <v>0</v>
      </c>
    </row>
    <row r="767" spans="10:11" ht="12.75" customHeight="1" x14ac:dyDescent="0.2">
      <c r="J767" s="53"/>
      <c r="K767" s="53">
        <f t="shared" si="64"/>
        <v>0</v>
      </c>
    </row>
    <row r="768" spans="10:11" ht="12.75" customHeight="1" x14ac:dyDescent="0.2">
      <c r="J768" s="53"/>
      <c r="K768" s="53">
        <f t="shared" si="64"/>
        <v>0</v>
      </c>
    </row>
    <row r="769" spans="10:11" ht="12.75" customHeight="1" x14ac:dyDescent="0.2">
      <c r="J769" s="53"/>
      <c r="K769" s="53">
        <f t="shared" si="64"/>
        <v>0</v>
      </c>
    </row>
    <row r="770" spans="10:11" ht="12.75" customHeight="1" x14ac:dyDescent="0.2">
      <c r="J770" s="53"/>
      <c r="K770" s="53">
        <f t="shared" si="64"/>
        <v>0</v>
      </c>
    </row>
    <row r="771" spans="10:11" ht="12.75" customHeight="1" x14ac:dyDescent="0.2">
      <c r="J771" s="53"/>
      <c r="K771" s="53">
        <f t="shared" si="64"/>
        <v>0</v>
      </c>
    </row>
    <row r="772" spans="10:11" ht="12.75" customHeight="1" x14ac:dyDescent="0.2">
      <c r="J772" s="53"/>
      <c r="K772" s="53">
        <f t="shared" si="64"/>
        <v>0</v>
      </c>
    </row>
    <row r="773" spans="10:11" ht="12.75" customHeight="1" x14ac:dyDescent="0.2">
      <c r="J773" s="53"/>
      <c r="K773" s="53">
        <f t="shared" si="64"/>
        <v>0</v>
      </c>
    </row>
    <row r="774" spans="10:11" ht="12.75" customHeight="1" x14ac:dyDescent="0.2">
      <c r="J774" s="53"/>
      <c r="K774" s="53">
        <f t="shared" si="64"/>
        <v>0</v>
      </c>
    </row>
    <row r="775" spans="10:11" ht="12.75" customHeight="1" x14ac:dyDescent="0.2">
      <c r="J775" s="53"/>
      <c r="K775" s="53">
        <f t="shared" si="64"/>
        <v>0</v>
      </c>
    </row>
    <row r="776" spans="10:11" ht="12.75" customHeight="1" x14ac:dyDescent="0.2">
      <c r="J776" s="53"/>
      <c r="K776" s="53">
        <f t="shared" si="64"/>
        <v>0</v>
      </c>
    </row>
    <row r="777" spans="10:11" ht="12.75" customHeight="1" x14ac:dyDescent="0.2">
      <c r="J777" s="53"/>
      <c r="K777" s="53">
        <f t="shared" si="64"/>
        <v>0</v>
      </c>
    </row>
    <row r="778" spans="10:11" ht="12.75" customHeight="1" x14ac:dyDescent="0.2">
      <c r="J778" s="53"/>
      <c r="K778" s="53">
        <f t="shared" si="64"/>
        <v>0</v>
      </c>
    </row>
    <row r="779" spans="10:11" ht="12.75" customHeight="1" x14ac:dyDescent="0.2">
      <c r="J779" s="53"/>
      <c r="K779" s="53">
        <f t="shared" si="64"/>
        <v>0</v>
      </c>
    </row>
    <row r="780" spans="10:11" ht="12.75" customHeight="1" x14ac:dyDescent="0.2">
      <c r="J780" s="53"/>
      <c r="K780" s="53">
        <f t="shared" si="64"/>
        <v>0</v>
      </c>
    </row>
    <row r="781" spans="10:11" ht="12.75" customHeight="1" x14ac:dyDescent="0.2">
      <c r="J781" s="53"/>
      <c r="K781" s="53">
        <f t="shared" si="64"/>
        <v>0</v>
      </c>
    </row>
    <row r="782" spans="10:11" ht="12.75" customHeight="1" x14ac:dyDescent="0.2">
      <c r="J782" s="53"/>
      <c r="K782" s="53">
        <f t="shared" si="64"/>
        <v>0</v>
      </c>
    </row>
    <row r="783" spans="10:11" ht="12.75" customHeight="1" x14ac:dyDescent="0.2">
      <c r="J783" s="53"/>
      <c r="K783" s="53">
        <f t="shared" si="64"/>
        <v>0</v>
      </c>
    </row>
    <row r="784" spans="10:11" ht="12.75" customHeight="1" x14ac:dyDescent="0.2">
      <c r="J784" s="53"/>
      <c r="K784" s="53">
        <f t="shared" si="64"/>
        <v>0</v>
      </c>
    </row>
    <row r="785" spans="10:11" ht="12.75" customHeight="1" x14ac:dyDescent="0.2">
      <c r="J785" s="53"/>
      <c r="K785" s="53">
        <f t="shared" si="64"/>
        <v>0</v>
      </c>
    </row>
    <row r="786" spans="10:11" ht="12.75" customHeight="1" x14ac:dyDescent="0.2">
      <c r="J786" s="53"/>
      <c r="K786" s="53">
        <f t="shared" si="64"/>
        <v>0</v>
      </c>
    </row>
    <row r="787" spans="10:11" ht="12.75" customHeight="1" x14ac:dyDescent="0.2">
      <c r="J787" s="53"/>
      <c r="K787" s="53">
        <f t="shared" si="64"/>
        <v>0</v>
      </c>
    </row>
    <row r="788" spans="10:11" ht="12.75" customHeight="1" x14ac:dyDescent="0.2">
      <c r="J788" s="53"/>
      <c r="K788" s="53">
        <f t="shared" si="64"/>
        <v>0</v>
      </c>
    </row>
    <row r="789" spans="10:11" ht="12.75" customHeight="1" x14ac:dyDescent="0.2">
      <c r="J789" s="53"/>
      <c r="K789" s="53">
        <f t="shared" si="64"/>
        <v>0</v>
      </c>
    </row>
    <row r="790" spans="10:11" ht="12.75" customHeight="1" x14ac:dyDescent="0.2">
      <c r="J790" s="53"/>
      <c r="K790" s="53">
        <f t="shared" si="64"/>
        <v>0</v>
      </c>
    </row>
    <row r="791" spans="10:11" ht="12.75" customHeight="1" x14ac:dyDescent="0.2">
      <c r="J791" s="53"/>
      <c r="K791" s="53">
        <f t="shared" si="64"/>
        <v>0</v>
      </c>
    </row>
    <row r="792" spans="10:11" ht="12.75" customHeight="1" x14ac:dyDescent="0.2">
      <c r="J792" s="53"/>
      <c r="K792" s="53">
        <f t="shared" si="64"/>
        <v>0</v>
      </c>
    </row>
    <row r="793" spans="10:11" ht="12.75" customHeight="1" x14ac:dyDescent="0.2">
      <c r="J793" s="53"/>
      <c r="K793" s="53">
        <f t="shared" si="64"/>
        <v>0</v>
      </c>
    </row>
    <row r="794" spans="10:11" ht="12.75" customHeight="1" x14ac:dyDescent="0.2">
      <c r="J794" s="53"/>
      <c r="K794" s="53">
        <f t="shared" si="64"/>
        <v>0</v>
      </c>
    </row>
    <row r="795" spans="10:11" ht="12.75" customHeight="1" x14ac:dyDescent="0.2">
      <c r="J795" s="53"/>
      <c r="K795" s="53">
        <f t="shared" si="64"/>
        <v>0</v>
      </c>
    </row>
    <row r="796" spans="10:11" ht="12.75" customHeight="1" x14ac:dyDescent="0.2">
      <c r="J796" s="53"/>
      <c r="K796" s="53">
        <f t="shared" si="64"/>
        <v>0</v>
      </c>
    </row>
    <row r="797" spans="10:11" ht="12.75" customHeight="1" x14ac:dyDescent="0.2">
      <c r="J797" s="53"/>
      <c r="K797" s="53">
        <f t="shared" si="64"/>
        <v>0</v>
      </c>
    </row>
    <row r="798" spans="10:11" ht="12.75" customHeight="1" x14ac:dyDescent="0.2">
      <c r="J798" s="53"/>
      <c r="K798" s="53">
        <f t="shared" si="64"/>
        <v>0</v>
      </c>
    </row>
    <row r="799" spans="10:11" ht="12.75" customHeight="1" x14ac:dyDescent="0.2">
      <c r="J799" s="53"/>
      <c r="K799" s="53">
        <f t="shared" si="64"/>
        <v>0</v>
      </c>
    </row>
    <row r="800" spans="10:11" ht="12.75" customHeight="1" x14ac:dyDescent="0.2">
      <c r="J800" s="53"/>
      <c r="K800" s="53">
        <f t="shared" si="64"/>
        <v>0</v>
      </c>
    </row>
    <row r="801" spans="10:11" ht="12.75" customHeight="1" x14ac:dyDescent="0.2">
      <c r="J801" s="53"/>
      <c r="K801" s="53">
        <f t="shared" si="64"/>
        <v>0</v>
      </c>
    </row>
    <row r="802" spans="10:11" ht="12.75" customHeight="1" x14ac:dyDescent="0.2">
      <c r="J802" s="53"/>
      <c r="K802" s="53">
        <f t="shared" si="64"/>
        <v>0</v>
      </c>
    </row>
    <row r="803" spans="10:11" ht="12.75" customHeight="1" x14ac:dyDescent="0.2">
      <c r="J803" s="53"/>
      <c r="K803" s="53">
        <f t="shared" si="64"/>
        <v>0</v>
      </c>
    </row>
    <row r="804" spans="10:11" ht="12.75" customHeight="1" x14ac:dyDescent="0.2">
      <c r="J804" s="53"/>
      <c r="K804" s="53">
        <f t="shared" si="64"/>
        <v>0</v>
      </c>
    </row>
    <row r="805" spans="10:11" ht="12.75" customHeight="1" x14ac:dyDescent="0.2">
      <c r="J805" s="53"/>
      <c r="K805" s="53">
        <f t="shared" si="64"/>
        <v>0</v>
      </c>
    </row>
    <row r="806" spans="10:11" ht="12.75" customHeight="1" x14ac:dyDescent="0.2">
      <c r="J806" s="53"/>
      <c r="K806" s="53">
        <f t="shared" ref="K806:K844" si="65">+J807</f>
        <v>0</v>
      </c>
    </row>
    <row r="807" spans="10:11" ht="12.75" customHeight="1" x14ac:dyDescent="0.2">
      <c r="J807" s="53"/>
      <c r="K807" s="53">
        <f t="shared" si="65"/>
        <v>0</v>
      </c>
    </row>
    <row r="808" spans="10:11" ht="12.75" customHeight="1" x14ac:dyDescent="0.2">
      <c r="J808" s="53"/>
      <c r="K808" s="53">
        <f t="shared" si="65"/>
        <v>0</v>
      </c>
    </row>
    <row r="809" spans="10:11" ht="12.75" customHeight="1" x14ac:dyDescent="0.2">
      <c r="J809" s="53"/>
      <c r="K809" s="53">
        <f t="shared" si="65"/>
        <v>0</v>
      </c>
    </row>
    <row r="810" spans="10:11" ht="12.75" customHeight="1" x14ac:dyDescent="0.2">
      <c r="J810" s="53"/>
      <c r="K810" s="53">
        <f t="shared" si="65"/>
        <v>0</v>
      </c>
    </row>
    <row r="811" spans="10:11" ht="12.75" customHeight="1" x14ac:dyDescent="0.2">
      <c r="J811" s="53"/>
      <c r="K811" s="53">
        <f t="shared" si="65"/>
        <v>0</v>
      </c>
    </row>
    <row r="812" spans="10:11" ht="12.75" customHeight="1" x14ac:dyDescent="0.2">
      <c r="J812" s="53"/>
      <c r="K812" s="53">
        <f t="shared" si="65"/>
        <v>0</v>
      </c>
    </row>
    <row r="813" spans="10:11" ht="12.75" customHeight="1" x14ac:dyDescent="0.2">
      <c r="J813" s="53"/>
      <c r="K813" s="53">
        <f t="shared" si="65"/>
        <v>0</v>
      </c>
    </row>
    <row r="814" spans="10:11" ht="12.75" customHeight="1" x14ac:dyDescent="0.2">
      <c r="J814" s="53"/>
      <c r="K814" s="53">
        <f t="shared" si="65"/>
        <v>0</v>
      </c>
    </row>
    <row r="815" spans="10:11" ht="12.75" customHeight="1" x14ac:dyDescent="0.2">
      <c r="J815" s="53"/>
      <c r="K815" s="53">
        <f t="shared" si="65"/>
        <v>0</v>
      </c>
    </row>
    <row r="816" spans="10:11" ht="12.75" customHeight="1" x14ac:dyDescent="0.2">
      <c r="J816" s="53"/>
      <c r="K816" s="53">
        <f t="shared" si="65"/>
        <v>0</v>
      </c>
    </row>
    <row r="817" spans="10:11" ht="12.75" customHeight="1" x14ac:dyDescent="0.2">
      <c r="J817" s="53"/>
      <c r="K817" s="53">
        <f t="shared" si="65"/>
        <v>0</v>
      </c>
    </row>
    <row r="818" spans="10:11" ht="12.75" customHeight="1" x14ac:dyDescent="0.2">
      <c r="J818" s="53"/>
      <c r="K818" s="53">
        <f t="shared" si="65"/>
        <v>0</v>
      </c>
    </row>
    <row r="819" spans="10:11" ht="12.75" customHeight="1" x14ac:dyDescent="0.2">
      <c r="J819" s="53"/>
      <c r="K819" s="53">
        <f t="shared" si="65"/>
        <v>0</v>
      </c>
    </row>
    <row r="820" spans="10:11" ht="12.75" customHeight="1" x14ac:dyDescent="0.2">
      <c r="J820" s="53"/>
      <c r="K820" s="53">
        <f t="shared" si="65"/>
        <v>0</v>
      </c>
    </row>
    <row r="821" spans="10:11" ht="12.75" customHeight="1" x14ac:dyDescent="0.2">
      <c r="J821" s="53"/>
      <c r="K821" s="53">
        <f t="shared" si="65"/>
        <v>0</v>
      </c>
    </row>
    <row r="822" spans="10:11" ht="12.75" customHeight="1" x14ac:dyDescent="0.2">
      <c r="J822" s="53"/>
      <c r="K822" s="53">
        <f t="shared" si="65"/>
        <v>0</v>
      </c>
    </row>
    <row r="823" spans="10:11" ht="12.75" customHeight="1" x14ac:dyDescent="0.2">
      <c r="J823" s="53"/>
      <c r="K823" s="53">
        <f t="shared" si="65"/>
        <v>0</v>
      </c>
    </row>
    <row r="824" spans="10:11" ht="12.75" customHeight="1" x14ac:dyDescent="0.2">
      <c r="J824" s="53"/>
      <c r="K824" s="53">
        <f t="shared" si="65"/>
        <v>0</v>
      </c>
    </row>
    <row r="825" spans="10:11" ht="12.75" customHeight="1" x14ac:dyDescent="0.2">
      <c r="J825" s="53"/>
      <c r="K825" s="53">
        <f t="shared" si="65"/>
        <v>0</v>
      </c>
    </row>
    <row r="826" spans="10:11" ht="12.75" customHeight="1" x14ac:dyDescent="0.2">
      <c r="J826" s="53"/>
      <c r="K826" s="53">
        <f t="shared" si="65"/>
        <v>0</v>
      </c>
    </row>
    <row r="827" spans="10:11" ht="12.75" customHeight="1" x14ac:dyDescent="0.2">
      <c r="J827" s="53"/>
      <c r="K827" s="53">
        <f t="shared" si="65"/>
        <v>0</v>
      </c>
    </row>
    <row r="828" spans="10:11" ht="12.75" customHeight="1" x14ac:dyDescent="0.2">
      <c r="J828" s="53"/>
      <c r="K828" s="53">
        <f t="shared" si="65"/>
        <v>0</v>
      </c>
    </row>
    <row r="829" spans="10:11" ht="12.75" customHeight="1" x14ac:dyDescent="0.2">
      <c r="J829" s="53"/>
      <c r="K829" s="53">
        <f t="shared" si="65"/>
        <v>0</v>
      </c>
    </row>
    <row r="830" spans="10:11" ht="12.75" customHeight="1" x14ac:dyDescent="0.2">
      <c r="J830" s="53"/>
      <c r="K830" s="53">
        <f t="shared" si="65"/>
        <v>0</v>
      </c>
    </row>
    <row r="831" spans="10:11" ht="12.75" customHeight="1" x14ac:dyDescent="0.2">
      <c r="J831" s="53"/>
      <c r="K831" s="53">
        <f t="shared" si="65"/>
        <v>0</v>
      </c>
    </row>
    <row r="832" spans="10:11" ht="12.75" customHeight="1" x14ac:dyDescent="0.2">
      <c r="J832" s="53"/>
      <c r="K832" s="53">
        <f t="shared" si="65"/>
        <v>0</v>
      </c>
    </row>
    <row r="833" spans="10:11" ht="12.75" customHeight="1" x14ac:dyDescent="0.2">
      <c r="J833" s="53"/>
      <c r="K833" s="53">
        <f t="shared" si="65"/>
        <v>0</v>
      </c>
    </row>
    <row r="834" spans="10:11" ht="12.75" customHeight="1" x14ac:dyDescent="0.2">
      <c r="J834" s="53"/>
      <c r="K834" s="53">
        <f t="shared" si="65"/>
        <v>0</v>
      </c>
    </row>
    <row r="835" spans="10:11" ht="12.75" customHeight="1" x14ac:dyDescent="0.2">
      <c r="J835" s="53"/>
      <c r="K835" s="53">
        <f t="shared" si="65"/>
        <v>0</v>
      </c>
    </row>
    <row r="836" spans="10:11" ht="12.75" customHeight="1" x14ac:dyDescent="0.2">
      <c r="J836" s="53"/>
      <c r="K836" s="53">
        <f t="shared" si="65"/>
        <v>0</v>
      </c>
    </row>
    <row r="837" spans="10:11" ht="12.75" customHeight="1" x14ac:dyDescent="0.2">
      <c r="J837" s="53"/>
      <c r="K837" s="53">
        <f t="shared" si="65"/>
        <v>0</v>
      </c>
    </row>
    <row r="838" spans="10:11" ht="12.75" customHeight="1" x14ac:dyDescent="0.2">
      <c r="J838" s="53"/>
      <c r="K838" s="53">
        <f t="shared" si="65"/>
        <v>0</v>
      </c>
    </row>
    <row r="839" spans="10:11" ht="12.75" customHeight="1" x14ac:dyDescent="0.2">
      <c r="J839" s="53"/>
      <c r="K839" s="53">
        <f t="shared" si="65"/>
        <v>0</v>
      </c>
    </row>
    <row r="840" spans="10:11" ht="12.75" customHeight="1" x14ac:dyDescent="0.2">
      <c r="J840" s="53"/>
      <c r="K840" s="53">
        <f t="shared" si="65"/>
        <v>0</v>
      </c>
    </row>
    <row r="841" spans="10:11" ht="12.75" customHeight="1" x14ac:dyDescent="0.2">
      <c r="J841" s="53"/>
      <c r="K841" s="53">
        <f t="shared" si="65"/>
        <v>0</v>
      </c>
    </row>
    <row r="842" spans="10:11" ht="12.75" customHeight="1" x14ac:dyDescent="0.2">
      <c r="J842" s="53"/>
      <c r="K842" s="53">
        <f t="shared" si="65"/>
        <v>0</v>
      </c>
    </row>
    <row r="843" spans="10:11" ht="12.75" customHeight="1" x14ac:dyDescent="0.2">
      <c r="J843" s="53"/>
      <c r="K843" s="53">
        <f t="shared" si="65"/>
        <v>0</v>
      </c>
    </row>
    <row r="844" spans="10:11" ht="12.75" customHeight="1" x14ac:dyDescent="0.2">
      <c r="J844" s="53"/>
      <c r="K844" s="53">
        <f t="shared" si="65"/>
        <v>0</v>
      </c>
    </row>
    <row r="845" spans="10:11" ht="12.75" customHeight="1" x14ac:dyDescent="0.2">
      <c r="J845" s="53"/>
      <c r="K845" s="53" t="e">
        <f>+#REF!</f>
        <v>#REF!</v>
      </c>
    </row>
  </sheetData>
  <sheetProtection sheet="1" formatCells="0" formatColumns="0" formatRows="0"/>
  <mergeCells count="8">
    <mergeCell ref="I5:L6"/>
    <mergeCell ref="M5:M6"/>
    <mergeCell ref="R7:R8"/>
    <mergeCell ref="P14:P15"/>
    <mergeCell ref="O19:O20"/>
    <mergeCell ref="P19:P20"/>
    <mergeCell ref="B11:J11"/>
    <mergeCell ref="O14:O15"/>
  </mergeCells>
  <conditionalFormatting sqref="O13:P15">
    <cfRule type="expression" dxfId="21" priority="10">
      <formula>$L$11=$S$13</formula>
    </cfRule>
    <cfRule type="expression" dxfId="20" priority="11">
      <formula>$L$11=$S$11</formula>
    </cfRule>
  </conditionalFormatting>
  <conditionalFormatting sqref="O18:P22">
    <cfRule type="expression" dxfId="19" priority="12">
      <formula>$L$11=$S$12</formula>
    </cfRule>
    <cfRule type="expression" dxfId="18" priority="13">
      <formula>$L$11=$S$11</formula>
    </cfRule>
  </conditionalFormatting>
  <conditionalFormatting sqref="I13:M22">
    <cfRule type="expression" dxfId="17" priority="8">
      <formula>$L$11=$S$13</formula>
    </cfRule>
    <cfRule type="expression" dxfId="16" priority="9">
      <formula>$L$11=$S$12</formula>
    </cfRule>
  </conditionalFormatting>
  <dataValidations count="1">
    <dataValidation type="list" allowBlank="1" showInputMessage="1" showErrorMessage="1" sqref="L11" xr:uid="{00000000-0002-0000-0500-000000000000}">
      <formula1>$S$11:$S$13</formula1>
    </dataValidation>
  </dataValidations>
  <pageMargins left="0.78740157480314965" right="0.78740157480314965" top="1.05" bottom="0.76" header="0.21" footer="0.33"/>
  <pageSetup paperSize="9" orientation="portrait" r:id="rId1"/>
  <headerFooter alignWithMargins="0">
    <oddHeader>&amp;R&amp;G
&amp;5Centre d'Appui aux services de médiation de Dettes de la Région de Bruxelles-Capitale
www.grepa.be</oddHeader>
    <oddFooter>Page &amp;P</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845"/>
  <sheetViews>
    <sheetView topLeftCell="B1" workbookViewId="0">
      <selection activeCell="R7" sqref="R7:R8"/>
    </sheetView>
  </sheetViews>
  <sheetFormatPr baseColWidth="10" defaultColWidth="9.140625" defaultRowHeight="12.75" customHeight="1" x14ac:dyDescent="0.2"/>
  <cols>
    <col min="1" max="1" width="9.140625" style="9" hidden="1" customWidth="1"/>
    <col min="2" max="2" width="5.28515625" style="9" customWidth="1"/>
    <col min="3" max="3" width="3.7109375" style="9" hidden="1" customWidth="1"/>
    <col min="4" max="4" width="15.5703125" style="50" hidden="1" customWidth="1"/>
    <col min="5" max="5" width="11.42578125" style="9" hidden="1" customWidth="1"/>
    <col min="6" max="6" width="11.7109375" style="9" hidden="1" customWidth="1"/>
    <col min="7" max="7" width="3.7109375" style="51" hidden="1" customWidth="1"/>
    <col min="8" max="8" width="7.140625" style="54" hidden="1" customWidth="1"/>
    <col min="9" max="9" width="5.42578125" style="55" customWidth="1"/>
    <col min="10" max="10" width="12.7109375" style="55" customWidth="1"/>
    <col min="11" max="11" width="11.28515625" style="55" hidden="1" customWidth="1"/>
    <col min="12" max="12" width="20.28515625" style="57" customWidth="1"/>
    <col min="13" max="13" width="15" style="58" customWidth="1"/>
    <col min="14" max="14" width="10.7109375" style="59" customWidth="1"/>
    <col min="15" max="15" width="24.42578125" style="59" customWidth="1"/>
    <col min="16" max="16" width="10" style="59" customWidth="1"/>
    <col min="17" max="17" width="7.5703125" style="9" customWidth="1"/>
    <col min="18" max="18" width="30.5703125" style="9" customWidth="1"/>
    <col min="19" max="19" width="9.140625" style="166" hidden="1" customWidth="1"/>
    <col min="20" max="16384" width="9.140625" style="9"/>
  </cols>
  <sheetData>
    <row r="1" spans="1:19" ht="12.75" customHeight="1" x14ac:dyDescent="0.2">
      <c r="A1" s="2"/>
      <c r="B1" s="2"/>
      <c r="C1" s="2"/>
      <c r="D1" s="3"/>
      <c r="E1" s="2"/>
      <c r="F1" s="2"/>
      <c r="G1" s="4"/>
      <c r="H1" s="5"/>
      <c r="I1" s="6"/>
      <c r="J1" s="6"/>
      <c r="K1" s="6"/>
      <c r="L1" s="3" t="s">
        <v>61</v>
      </c>
      <c r="M1" s="7"/>
      <c r="N1" s="8"/>
      <c r="O1" s="8"/>
      <c r="P1" s="8"/>
    </row>
    <row r="2" spans="1:19" ht="12.75" customHeight="1" x14ac:dyDescent="0.2">
      <c r="A2" s="2"/>
      <c r="B2" s="2"/>
      <c r="C2" s="2"/>
      <c r="D2" s="3"/>
      <c r="E2" s="2"/>
      <c r="F2" s="2"/>
      <c r="G2" s="4"/>
      <c r="H2" s="5"/>
      <c r="I2" s="6"/>
      <c r="J2" s="6"/>
      <c r="K2" s="6"/>
      <c r="L2" s="3"/>
      <c r="M2" s="7"/>
      <c r="N2" s="8"/>
      <c r="O2" s="8"/>
      <c r="P2" s="8"/>
    </row>
    <row r="3" spans="1:19" ht="12.75" customHeight="1" x14ac:dyDescent="0.2">
      <c r="A3" s="2"/>
      <c r="B3" s="2"/>
      <c r="C3" s="2"/>
      <c r="D3" s="3"/>
      <c r="E3" s="2"/>
      <c r="F3" s="2"/>
      <c r="G3" s="4"/>
      <c r="H3" s="5"/>
      <c r="I3" s="3" t="s">
        <v>0</v>
      </c>
      <c r="J3" s="6"/>
      <c r="K3" s="6"/>
      <c r="L3" s="146"/>
      <c r="M3" s="7"/>
      <c r="N3" s="8"/>
      <c r="O3" s="8"/>
      <c r="P3" s="8"/>
    </row>
    <row r="4" spans="1:19" ht="12.75" customHeight="1" x14ac:dyDescent="0.2">
      <c r="A4" s="2"/>
      <c r="B4" s="2"/>
      <c r="C4" s="2"/>
      <c r="D4" s="3"/>
      <c r="E4" s="2"/>
      <c r="F4" s="2"/>
      <c r="G4" s="4"/>
      <c r="H4" s="5"/>
      <c r="I4" s="3"/>
      <c r="J4" s="6"/>
      <c r="K4" s="6"/>
      <c r="L4" s="10"/>
      <c r="M4" s="7"/>
      <c r="N4" s="8"/>
      <c r="O4" s="8"/>
      <c r="P4" s="8"/>
    </row>
    <row r="5" spans="1:19" ht="12.75" customHeight="1" x14ac:dyDescent="0.2">
      <c r="A5" s="2"/>
      <c r="B5" s="2"/>
      <c r="C5" s="2"/>
      <c r="D5" s="3"/>
      <c r="E5" s="2"/>
      <c r="F5" s="2"/>
      <c r="G5" s="4"/>
      <c r="H5" s="5"/>
      <c r="I5" s="185" t="s">
        <v>47</v>
      </c>
      <c r="J5" s="185"/>
      <c r="K5" s="185"/>
      <c r="L5" s="185"/>
      <c r="M5" s="195"/>
      <c r="N5" s="75"/>
      <c r="O5" s="75" t="s">
        <v>88</v>
      </c>
      <c r="P5" s="182"/>
    </row>
    <row r="6" spans="1:19" ht="12.75" customHeight="1" x14ac:dyDescent="0.2">
      <c r="A6" s="2"/>
      <c r="B6" s="2"/>
      <c r="C6" s="2"/>
      <c r="D6" s="3"/>
      <c r="E6" s="2"/>
      <c r="F6" s="2"/>
      <c r="G6" s="4"/>
      <c r="H6" s="5"/>
      <c r="I6" s="185"/>
      <c r="J6" s="185"/>
      <c r="K6" s="185"/>
      <c r="L6" s="185"/>
      <c r="M6" s="195"/>
      <c r="N6" s="116"/>
      <c r="O6" s="116" t="s">
        <v>89</v>
      </c>
      <c r="P6" s="182"/>
    </row>
    <row r="7" spans="1:19" ht="12.75" customHeight="1" x14ac:dyDescent="0.2">
      <c r="A7" s="2"/>
      <c r="B7" s="2"/>
      <c r="C7" s="2"/>
      <c r="D7" s="3"/>
      <c r="E7" s="2"/>
      <c r="F7" s="2"/>
      <c r="G7" s="4"/>
      <c r="H7" s="5"/>
      <c r="I7" s="84"/>
      <c r="J7" s="84"/>
      <c r="K7" s="84"/>
      <c r="L7" s="84"/>
      <c r="M7" s="7"/>
      <c r="N7" s="85"/>
      <c r="O7" s="85"/>
      <c r="P7" s="8"/>
      <c r="R7" s="188"/>
    </row>
    <row r="8" spans="1:19" ht="12.75" customHeight="1" x14ac:dyDescent="0.2">
      <c r="A8" s="2"/>
      <c r="B8" s="2"/>
      <c r="C8" s="2"/>
      <c r="D8" s="3"/>
      <c r="E8" s="2"/>
      <c r="F8" s="2"/>
      <c r="G8" s="4"/>
      <c r="H8" s="5"/>
      <c r="I8" s="3" t="s">
        <v>24</v>
      </c>
      <c r="J8" s="3"/>
      <c r="K8" s="84"/>
      <c r="L8" s="84"/>
      <c r="M8" s="78">
        <f>Intro!B1</f>
        <v>0</v>
      </c>
      <c r="N8" s="85"/>
      <c r="O8" s="94" t="s">
        <v>53</v>
      </c>
      <c r="P8" s="8"/>
      <c r="Q8" s="80">
        <f>P25</f>
        <v>0</v>
      </c>
      <c r="R8" s="188"/>
    </row>
    <row r="9" spans="1:19" ht="12.75" customHeight="1" x14ac:dyDescent="0.2">
      <c r="A9" s="2"/>
      <c r="B9" s="2"/>
      <c r="C9" s="2"/>
      <c r="D9" s="3"/>
      <c r="E9" s="2"/>
      <c r="F9" s="2"/>
      <c r="G9" s="4"/>
      <c r="H9" s="5"/>
      <c r="I9" s="84"/>
      <c r="J9" s="84"/>
      <c r="K9" s="84"/>
      <c r="L9" s="84"/>
      <c r="M9" s="7"/>
      <c r="N9" s="85"/>
      <c r="O9" s="94" t="s">
        <v>31</v>
      </c>
      <c r="P9" s="8"/>
      <c r="Q9" s="79">
        <f>SUM(L29:L388)</f>
        <v>0</v>
      </c>
    </row>
    <row r="10" spans="1:19" ht="12.75" customHeight="1" x14ac:dyDescent="0.2">
      <c r="A10" s="2"/>
      <c r="B10" s="2"/>
      <c r="C10" s="2"/>
      <c r="D10" s="3"/>
      <c r="E10" s="2"/>
      <c r="F10" s="2"/>
      <c r="G10" s="4"/>
      <c r="H10" s="5"/>
      <c r="I10" s="84"/>
      <c r="J10" s="84"/>
      <c r="K10" s="84"/>
      <c r="L10" s="84"/>
      <c r="M10" s="7"/>
      <c r="N10" s="85"/>
      <c r="O10" s="107" t="s">
        <v>81</v>
      </c>
      <c r="P10" s="164">
        <f>S28</f>
        <v>0</v>
      </c>
      <c r="Q10" s="165" t="s">
        <v>82</v>
      </c>
    </row>
    <row r="11" spans="1:19" ht="25.5" customHeight="1" x14ac:dyDescent="0.2">
      <c r="A11" s="2"/>
      <c r="B11" s="192" t="s">
        <v>76</v>
      </c>
      <c r="C11" s="193"/>
      <c r="D11" s="193"/>
      <c r="E11" s="193"/>
      <c r="F11" s="193"/>
      <c r="G11" s="193"/>
      <c r="H11" s="193"/>
      <c r="I11" s="193"/>
      <c r="J11" s="193"/>
      <c r="K11" s="157"/>
      <c r="L11" s="158" t="s">
        <v>64</v>
      </c>
      <c r="M11" s="7"/>
      <c r="N11" s="85"/>
      <c r="O11" s="94"/>
      <c r="P11" s="8"/>
      <c r="Q11" s="79"/>
      <c r="S11" s="166" t="s">
        <v>54</v>
      </c>
    </row>
    <row r="12" spans="1:19" ht="12.75" customHeight="1" x14ac:dyDescent="0.2">
      <c r="A12" s="2"/>
      <c r="B12" s="2"/>
      <c r="C12" s="2"/>
      <c r="D12" s="3"/>
      <c r="E12" s="2"/>
      <c r="F12" s="2"/>
      <c r="G12" s="4"/>
      <c r="H12" s="5"/>
      <c r="I12" s="84"/>
      <c r="J12" s="84"/>
      <c r="K12" s="84"/>
      <c r="L12" s="84"/>
      <c r="M12" s="7"/>
      <c r="N12" s="85"/>
      <c r="O12" s="94"/>
      <c r="P12" s="8"/>
      <c r="S12" s="166" t="s">
        <v>63</v>
      </c>
    </row>
    <row r="13" spans="1:19" ht="27" customHeight="1" x14ac:dyDescent="0.2">
      <c r="A13" s="2"/>
      <c r="B13" s="2"/>
      <c r="C13" s="2"/>
      <c r="D13" s="3"/>
      <c r="E13" s="2"/>
      <c r="F13" s="2"/>
      <c r="G13" s="4"/>
      <c r="H13" s="5"/>
      <c r="J13" s="94"/>
      <c r="K13" s="94"/>
      <c r="L13" s="177" t="s">
        <v>84</v>
      </c>
      <c r="M13" s="178" t="s">
        <v>59</v>
      </c>
      <c r="N13" s="65"/>
      <c r="O13" s="8" t="s">
        <v>60</v>
      </c>
      <c r="P13" s="176"/>
      <c r="S13" s="166" t="s">
        <v>64</v>
      </c>
    </row>
    <row r="14" spans="1:19" ht="12.75" customHeight="1" x14ac:dyDescent="0.2">
      <c r="A14" s="2"/>
      <c r="B14" s="2"/>
      <c r="C14" s="2"/>
      <c r="D14" s="3"/>
      <c r="E14" s="2"/>
      <c r="F14" s="2"/>
      <c r="G14" s="4"/>
      <c r="H14" s="5"/>
      <c r="J14" s="9"/>
      <c r="K14" s="94">
        <v>25</v>
      </c>
      <c r="L14" s="174"/>
      <c r="M14" s="174"/>
      <c r="N14" s="65"/>
      <c r="O14" s="194" t="s">
        <v>46</v>
      </c>
      <c r="P14" s="189"/>
    </row>
    <row r="15" spans="1:19" ht="12.75" customHeight="1" x14ac:dyDescent="0.2">
      <c r="A15" s="2"/>
      <c r="B15" s="2"/>
      <c r="C15" s="2"/>
      <c r="D15" s="3"/>
      <c r="E15" s="2"/>
      <c r="F15" s="2"/>
      <c r="G15" s="4"/>
      <c r="H15" s="5"/>
      <c r="I15" s="94"/>
      <c r="J15" s="9"/>
      <c r="K15" s="94">
        <v>30</v>
      </c>
      <c r="L15" s="174"/>
      <c r="M15" s="174"/>
      <c r="N15" s="65"/>
      <c r="O15" s="194"/>
      <c r="P15" s="189"/>
    </row>
    <row r="16" spans="1:19" ht="12.75" customHeight="1" x14ac:dyDescent="0.2">
      <c r="A16" s="2"/>
      <c r="B16" s="2"/>
      <c r="C16" s="2"/>
      <c r="D16" s="3"/>
      <c r="E16" s="2"/>
      <c r="F16" s="2"/>
      <c r="G16" s="4"/>
      <c r="H16" s="5"/>
      <c r="I16" s="94"/>
      <c r="J16" s="9"/>
      <c r="K16" s="94">
        <v>35</v>
      </c>
      <c r="L16" s="174"/>
      <c r="M16" s="174"/>
      <c r="N16" s="65"/>
      <c r="O16" s="8"/>
      <c r="P16" s="8"/>
    </row>
    <row r="17" spans="1:19" ht="12.75" customHeight="1" x14ac:dyDescent="0.2">
      <c r="A17" s="2"/>
      <c r="B17" s="2"/>
      <c r="C17" s="2"/>
      <c r="D17" s="3"/>
      <c r="E17" s="2"/>
      <c r="F17" s="2"/>
      <c r="G17" s="4"/>
      <c r="H17" s="5"/>
      <c r="I17" s="94"/>
      <c r="J17" s="9"/>
      <c r="K17" s="94">
        <v>40</v>
      </c>
      <c r="L17" s="174"/>
      <c r="M17" s="174"/>
      <c r="N17" s="65"/>
      <c r="O17" s="8"/>
      <c r="P17" s="8"/>
    </row>
    <row r="18" spans="1:19" ht="12.75" customHeight="1" x14ac:dyDescent="0.2">
      <c r="A18" s="2"/>
      <c r="B18" s="2"/>
      <c r="C18" s="2"/>
      <c r="D18" s="3"/>
      <c r="E18" s="2"/>
      <c r="F18" s="2"/>
      <c r="G18" s="4"/>
      <c r="H18" s="5"/>
      <c r="I18" s="94"/>
      <c r="J18" s="9"/>
      <c r="K18" s="94">
        <v>55</v>
      </c>
      <c r="L18" s="174"/>
      <c r="M18" s="174"/>
      <c r="N18" s="65"/>
      <c r="O18" s="11" t="s">
        <v>66</v>
      </c>
      <c r="P18" s="175"/>
    </row>
    <row r="19" spans="1:19" ht="12.75" customHeight="1" x14ac:dyDescent="0.2">
      <c r="A19" s="2"/>
      <c r="B19" s="2"/>
      <c r="C19" s="2"/>
      <c r="D19" s="3"/>
      <c r="E19" s="2"/>
      <c r="F19" s="2"/>
      <c r="G19" s="4"/>
      <c r="H19" s="5"/>
      <c r="I19" s="94"/>
      <c r="J19" s="9"/>
      <c r="K19" s="94">
        <v>70</v>
      </c>
      <c r="L19" s="174"/>
      <c r="M19" s="174"/>
      <c r="N19" s="65"/>
      <c r="O19" s="190" t="s">
        <v>65</v>
      </c>
      <c r="P19" s="191"/>
    </row>
    <row r="20" spans="1:19" ht="12.75" customHeight="1" x14ac:dyDescent="0.2">
      <c r="A20" s="2"/>
      <c r="B20" s="2"/>
      <c r="C20" s="2"/>
      <c r="D20" s="3"/>
      <c r="E20" s="2"/>
      <c r="F20" s="2"/>
      <c r="G20" s="4"/>
      <c r="H20" s="5"/>
      <c r="I20" s="94"/>
      <c r="J20" s="9"/>
      <c r="K20" s="94">
        <v>90</v>
      </c>
      <c r="L20" s="174"/>
      <c r="M20" s="174"/>
      <c r="N20" s="65"/>
      <c r="O20" s="190"/>
      <c r="P20" s="191"/>
    </row>
    <row r="21" spans="1:19" ht="12.75" customHeight="1" x14ac:dyDescent="0.2">
      <c r="A21" s="2"/>
      <c r="B21" s="2"/>
      <c r="C21" s="2"/>
      <c r="D21" s="3"/>
      <c r="E21" s="2"/>
      <c r="F21" s="2"/>
      <c r="G21" s="4"/>
      <c r="H21" s="5"/>
      <c r="I21" s="94"/>
      <c r="J21" s="9"/>
      <c r="K21" s="94">
        <v>100</v>
      </c>
      <c r="L21" s="174"/>
      <c r="M21" s="174"/>
      <c r="N21" s="65"/>
      <c r="O21" s="172"/>
      <c r="P21" s="173"/>
    </row>
    <row r="22" spans="1:19" ht="12.75" customHeight="1" x14ac:dyDescent="0.2">
      <c r="A22" s="2"/>
      <c r="B22" s="2"/>
      <c r="C22" s="2"/>
      <c r="D22" s="3"/>
      <c r="E22" s="2"/>
      <c r="F22" s="2"/>
      <c r="G22" s="4"/>
      <c r="H22" s="5"/>
      <c r="I22" s="94"/>
      <c r="J22" s="9"/>
      <c r="K22" s="94">
        <v>105</v>
      </c>
      <c r="L22" s="174"/>
      <c r="M22" s="174"/>
      <c r="N22" s="65"/>
      <c r="O22" s="172"/>
      <c r="P22" s="173"/>
    </row>
    <row r="23" spans="1:19" ht="12.75" customHeight="1" thickBot="1" x14ac:dyDescent="0.25">
      <c r="A23" s="2"/>
      <c r="B23" s="2"/>
      <c r="C23" s="2"/>
      <c r="D23" s="3"/>
      <c r="E23" s="2"/>
      <c r="F23" s="2"/>
      <c r="G23" s="4"/>
      <c r="H23" s="5"/>
      <c r="I23" s="6"/>
      <c r="J23" s="6"/>
      <c r="K23" s="6"/>
      <c r="L23" s="11"/>
      <c r="M23" s="7"/>
      <c r="N23" s="8"/>
      <c r="O23" s="8"/>
      <c r="P23" s="8"/>
    </row>
    <row r="24" spans="1:19" ht="35.25" customHeight="1" x14ac:dyDescent="0.2">
      <c r="A24" s="2"/>
      <c r="B24" s="2"/>
      <c r="C24" s="2"/>
      <c r="D24" s="3"/>
      <c r="E24" s="2"/>
      <c r="F24" s="2"/>
      <c r="G24" s="4"/>
      <c r="H24" s="5"/>
      <c r="I24" s="12" t="s">
        <v>5</v>
      </c>
      <c r="J24" s="13" t="s">
        <v>6</v>
      </c>
      <c r="K24" s="14"/>
      <c r="L24" s="15" t="s">
        <v>3</v>
      </c>
      <c r="M24" s="16" t="s">
        <v>7</v>
      </c>
      <c r="N24" s="17" t="s">
        <v>30</v>
      </c>
      <c r="O24" s="18" t="s">
        <v>9</v>
      </c>
      <c r="P24" s="19" t="s">
        <v>45</v>
      </c>
      <c r="R24" s="61"/>
    </row>
    <row r="25" spans="1:19" ht="12.75" customHeight="1" thickBot="1" x14ac:dyDescent="0.25">
      <c r="A25" s="2"/>
      <c r="B25" s="2"/>
      <c r="C25" s="2"/>
      <c r="D25" s="3"/>
      <c r="E25" s="2"/>
      <c r="F25" s="2"/>
      <c r="G25" s="4"/>
      <c r="H25" s="5"/>
      <c r="I25" s="63"/>
      <c r="J25" s="20"/>
      <c r="K25" s="21"/>
      <c r="L25" s="22"/>
      <c r="M25" s="23"/>
      <c r="N25" s="118">
        <f>(((1+M5)^(1/12))-1)+((1+P6)^(1/12)+P5)-1</f>
        <v>0</v>
      </c>
      <c r="O25" s="24"/>
      <c r="P25" s="147"/>
    </row>
    <row r="26" spans="1:19" ht="12.75" customHeight="1" x14ac:dyDescent="0.2">
      <c r="A26" s="2"/>
      <c r="B26" s="2"/>
      <c r="C26" s="2"/>
      <c r="D26" s="3"/>
      <c r="E26" s="2"/>
      <c r="F26" s="2"/>
      <c r="G26" s="4"/>
      <c r="H26" s="5"/>
      <c r="I26" s="6"/>
      <c r="J26" s="6"/>
      <c r="K26" s="6"/>
      <c r="L26" s="11"/>
      <c r="M26" s="7"/>
      <c r="N26" s="8"/>
      <c r="O26" s="8"/>
      <c r="P26" s="8"/>
    </row>
    <row r="27" spans="1:19" s="32" customFormat="1" ht="21.75" customHeight="1" x14ac:dyDescent="0.2">
      <c r="A27" s="25"/>
      <c r="B27" s="25"/>
      <c r="C27" s="25"/>
      <c r="D27" s="26"/>
      <c r="E27" s="25"/>
      <c r="F27" s="25"/>
      <c r="G27" s="27"/>
      <c r="H27" s="28"/>
      <c r="I27" s="29"/>
      <c r="J27" s="29"/>
      <c r="K27" s="29"/>
      <c r="L27" s="77"/>
      <c r="M27" s="31"/>
      <c r="N27" s="77"/>
      <c r="O27" s="77"/>
      <c r="P27" s="77"/>
      <c r="S27" s="167"/>
    </row>
    <row r="28" spans="1:19" ht="12.75" customHeight="1" x14ac:dyDescent="0.2">
      <c r="A28" s="2"/>
      <c r="B28" s="2"/>
      <c r="C28" s="2"/>
      <c r="D28" s="3"/>
      <c r="E28" s="2"/>
      <c r="F28" s="2"/>
      <c r="G28" s="4"/>
      <c r="H28" s="5"/>
      <c r="I28" s="6"/>
      <c r="J28" s="6"/>
      <c r="K28" s="33"/>
      <c r="L28" s="11"/>
      <c r="M28" s="7"/>
      <c r="N28" s="8"/>
      <c r="O28" s="8"/>
      <c r="P28" s="8"/>
      <c r="S28" s="168">
        <f>SUM(S29:S388)</f>
        <v>0</v>
      </c>
    </row>
    <row r="29" spans="1:19" ht="12.75" customHeight="1" x14ac:dyDescent="0.2">
      <c r="A29" s="2"/>
      <c r="B29" s="2"/>
      <c r="C29" s="2"/>
      <c r="D29" s="3"/>
      <c r="E29" s="34"/>
      <c r="F29" s="35"/>
      <c r="G29" s="2"/>
      <c r="H29" s="36">
        <f t="shared" ref="H29:H92" si="0">I29/12</f>
        <v>8.3333333333333329E-2</v>
      </c>
      <c r="I29" s="37">
        <v>1</v>
      </c>
      <c r="J29" s="38">
        <f>M8</f>
        <v>0</v>
      </c>
      <c r="K29" s="38">
        <f>IF(J30="",0,J30)</f>
        <v>31</v>
      </c>
      <c r="L29" s="39">
        <f t="shared" ref="L29:L92" si="1">IF(M29&lt;=L28,M29+N29,IF($L$11="Montant",VLOOKUP(M29,$L$14:$M$22,2),IF($L$11="Pourcentage du solde",IF(M29*$P$13&lt;=$P$14,$P$14,M29*$P$13),IF(M29&lt;=$P$19*$P$18,M29+N29,$P$18*$P$19))))</f>
        <v>0</v>
      </c>
      <c r="M29" s="40">
        <f>P25</f>
        <v>0</v>
      </c>
      <c r="N29" s="40">
        <f>IF(I29&lt;&gt;"",$N$25*M29,"")</f>
        <v>0</v>
      </c>
      <c r="O29" s="40">
        <f>IF(I29&lt;&gt;"",L29-N29,"")</f>
        <v>0</v>
      </c>
      <c r="P29" s="40">
        <f>IF(I29&lt;&gt;"",M29-O29,"")</f>
        <v>0</v>
      </c>
      <c r="S29" s="166">
        <f>IF(L30*I30=0,IF(L29*I29&lt;&gt;0,I29,0),0)</f>
        <v>0</v>
      </c>
    </row>
    <row r="30" spans="1:19" ht="12.75" customHeight="1" x14ac:dyDescent="0.2">
      <c r="A30" s="2"/>
      <c r="B30" s="2"/>
      <c r="C30" s="2"/>
      <c r="D30" s="41"/>
      <c r="E30" s="42"/>
      <c r="F30" s="43"/>
      <c r="G30" s="2"/>
      <c r="H30" s="36">
        <f t="shared" si="0"/>
        <v>0.16666666666666666</v>
      </c>
      <c r="I30" s="37">
        <f>I29+1</f>
        <v>2</v>
      </c>
      <c r="J30" s="38">
        <f t="shared" ref="J30:J93" si="2">IF(I30="","",EDATE($J$29,I29))</f>
        <v>31</v>
      </c>
      <c r="K30" s="38">
        <f t="shared" ref="K30:K93" si="3">IF(J31="",0,J31)</f>
        <v>60</v>
      </c>
      <c r="L30" s="39">
        <f t="shared" si="1"/>
        <v>0</v>
      </c>
      <c r="M30" s="40">
        <f>IF(I30&lt;&gt;"",P29,"")</f>
        <v>0</v>
      </c>
      <c r="N30" s="40">
        <f t="shared" ref="N30:N93" si="4">IF(I30&lt;&gt;"",$N$25*M30,"")</f>
        <v>0</v>
      </c>
      <c r="O30" s="40">
        <f t="shared" ref="O30:O93" si="5">IF(I30&lt;&gt;"",L30-N30,"")</f>
        <v>0</v>
      </c>
      <c r="P30" s="40">
        <f t="shared" ref="P30:P93" si="6">IF(I30&lt;&gt;"",M30-O30,"")</f>
        <v>0</v>
      </c>
      <c r="S30" s="166">
        <f t="shared" ref="S30:S93" si="7">IF(L31*I31=0,IF(L30*I30&lt;&gt;0,I30,0),0)</f>
        <v>0</v>
      </c>
    </row>
    <row r="31" spans="1:19" ht="12.75" customHeight="1" x14ac:dyDescent="0.2">
      <c r="A31" s="2"/>
      <c r="B31" s="2"/>
      <c r="C31" s="2"/>
      <c r="D31" s="41"/>
      <c r="E31" s="42"/>
      <c r="F31" s="44"/>
      <c r="G31" s="2"/>
      <c r="H31" s="36">
        <f t="shared" si="0"/>
        <v>0.25</v>
      </c>
      <c r="I31" s="37">
        <f t="shared" ref="I31:I94" si="8">I30+1</f>
        <v>3</v>
      </c>
      <c r="J31" s="38">
        <f t="shared" si="2"/>
        <v>60</v>
      </c>
      <c r="K31" s="38">
        <f t="shared" si="3"/>
        <v>91</v>
      </c>
      <c r="L31" s="39">
        <f t="shared" si="1"/>
        <v>0</v>
      </c>
      <c r="M31" s="40">
        <f t="shared" ref="M31:M87" si="9">IF(I31&lt;&gt;"",P30,"")</f>
        <v>0</v>
      </c>
      <c r="N31" s="40">
        <f t="shared" si="4"/>
        <v>0</v>
      </c>
      <c r="O31" s="40">
        <f t="shared" si="5"/>
        <v>0</v>
      </c>
      <c r="P31" s="40">
        <f t="shared" si="6"/>
        <v>0</v>
      </c>
      <c r="S31" s="166">
        <f t="shared" si="7"/>
        <v>0</v>
      </c>
    </row>
    <row r="32" spans="1:19" ht="12.75" customHeight="1" x14ac:dyDescent="0.2">
      <c r="A32" s="2"/>
      <c r="B32" s="2"/>
      <c r="C32" s="2"/>
      <c r="D32" s="41"/>
      <c r="E32" s="42"/>
      <c r="F32" s="42"/>
      <c r="G32" s="2"/>
      <c r="H32" s="36">
        <f t="shared" si="0"/>
        <v>0.33333333333333331</v>
      </c>
      <c r="I32" s="37">
        <f t="shared" si="8"/>
        <v>4</v>
      </c>
      <c r="J32" s="38">
        <f t="shared" si="2"/>
        <v>91</v>
      </c>
      <c r="K32" s="38">
        <f t="shared" si="3"/>
        <v>121</v>
      </c>
      <c r="L32" s="39">
        <f t="shared" si="1"/>
        <v>0</v>
      </c>
      <c r="M32" s="40">
        <f t="shared" si="9"/>
        <v>0</v>
      </c>
      <c r="N32" s="40">
        <f t="shared" si="4"/>
        <v>0</v>
      </c>
      <c r="O32" s="40">
        <f t="shared" si="5"/>
        <v>0</v>
      </c>
      <c r="P32" s="40">
        <f t="shared" si="6"/>
        <v>0</v>
      </c>
      <c r="S32" s="166">
        <f t="shared" si="7"/>
        <v>0</v>
      </c>
    </row>
    <row r="33" spans="1:19" ht="12.75" customHeight="1" x14ac:dyDescent="0.2">
      <c r="A33" s="2"/>
      <c r="B33" s="2"/>
      <c r="C33" s="2"/>
      <c r="D33" s="3"/>
      <c r="E33" s="2"/>
      <c r="F33" s="45"/>
      <c r="G33" s="2"/>
      <c r="H33" s="36">
        <f t="shared" si="0"/>
        <v>0.41666666666666669</v>
      </c>
      <c r="I33" s="37">
        <f t="shared" si="8"/>
        <v>5</v>
      </c>
      <c r="J33" s="38">
        <f t="shared" si="2"/>
        <v>121</v>
      </c>
      <c r="K33" s="38">
        <f t="shared" si="3"/>
        <v>152</v>
      </c>
      <c r="L33" s="39">
        <f t="shared" si="1"/>
        <v>0</v>
      </c>
      <c r="M33" s="40">
        <f t="shared" si="9"/>
        <v>0</v>
      </c>
      <c r="N33" s="40">
        <f t="shared" si="4"/>
        <v>0</v>
      </c>
      <c r="O33" s="40">
        <f t="shared" si="5"/>
        <v>0</v>
      </c>
      <c r="P33" s="40">
        <f t="shared" si="6"/>
        <v>0</v>
      </c>
      <c r="S33" s="166">
        <f t="shared" si="7"/>
        <v>0</v>
      </c>
    </row>
    <row r="34" spans="1:19" ht="12.75" customHeight="1" x14ac:dyDescent="0.2">
      <c r="A34" s="2"/>
      <c r="B34" s="2"/>
      <c r="C34" s="2"/>
      <c r="D34" s="41"/>
      <c r="E34" s="42"/>
      <c r="F34" s="46"/>
      <c r="G34" s="2"/>
      <c r="H34" s="36">
        <f t="shared" si="0"/>
        <v>0.5</v>
      </c>
      <c r="I34" s="37">
        <f t="shared" si="8"/>
        <v>6</v>
      </c>
      <c r="J34" s="38">
        <f t="shared" si="2"/>
        <v>152</v>
      </c>
      <c r="K34" s="38">
        <f t="shared" si="3"/>
        <v>182</v>
      </c>
      <c r="L34" s="39">
        <f t="shared" si="1"/>
        <v>0</v>
      </c>
      <c r="M34" s="40">
        <f t="shared" si="9"/>
        <v>0</v>
      </c>
      <c r="N34" s="40">
        <f t="shared" si="4"/>
        <v>0</v>
      </c>
      <c r="O34" s="40">
        <f t="shared" si="5"/>
        <v>0</v>
      </c>
      <c r="P34" s="40">
        <f t="shared" si="6"/>
        <v>0</v>
      </c>
      <c r="S34" s="166">
        <f t="shared" si="7"/>
        <v>0</v>
      </c>
    </row>
    <row r="35" spans="1:19" ht="12.75" customHeight="1" x14ac:dyDescent="0.2">
      <c r="A35" s="2"/>
      <c r="B35" s="2"/>
      <c r="C35" s="2"/>
      <c r="D35" s="41"/>
      <c r="E35" s="42"/>
      <c r="F35" s="47"/>
      <c r="G35" s="2"/>
      <c r="H35" s="36">
        <f t="shared" si="0"/>
        <v>0.58333333333333337</v>
      </c>
      <c r="I35" s="37">
        <f t="shared" si="8"/>
        <v>7</v>
      </c>
      <c r="J35" s="38">
        <f t="shared" si="2"/>
        <v>182</v>
      </c>
      <c r="K35" s="38">
        <f t="shared" si="3"/>
        <v>213</v>
      </c>
      <c r="L35" s="39">
        <f t="shared" si="1"/>
        <v>0</v>
      </c>
      <c r="M35" s="40">
        <f t="shared" si="9"/>
        <v>0</v>
      </c>
      <c r="N35" s="40">
        <f t="shared" si="4"/>
        <v>0</v>
      </c>
      <c r="O35" s="40">
        <f t="shared" si="5"/>
        <v>0</v>
      </c>
      <c r="P35" s="40">
        <f t="shared" si="6"/>
        <v>0</v>
      </c>
      <c r="S35" s="166">
        <f t="shared" si="7"/>
        <v>0</v>
      </c>
    </row>
    <row r="36" spans="1:19" ht="12.75" customHeight="1" x14ac:dyDescent="0.2">
      <c r="A36" s="2"/>
      <c r="B36" s="2"/>
      <c r="C36" s="2"/>
      <c r="D36" s="3"/>
      <c r="E36" s="2"/>
      <c r="F36" s="2"/>
      <c r="G36" s="2"/>
      <c r="H36" s="36">
        <f t="shared" si="0"/>
        <v>0.66666666666666663</v>
      </c>
      <c r="I36" s="37">
        <f t="shared" si="8"/>
        <v>8</v>
      </c>
      <c r="J36" s="38">
        <f t="shared" si="2"/>
        <v>213</v>
      </c>
      <c r="K36" s="38">
        <f t="shared" si="3"/>
        <v>244</v>
      </c>
      <c r="L36" s="39">
        <f t="shared" si="1"/>
        <v>0</v>
      </c>
      <c r="M36" s="40">
        <f t="shared" si="9"/>
        <v>0</v>
      </c>
      <c r="N36" s="40">
        <f t="shared" si="4"/>
        <v>0</v>
      </c>
      <c r="O36" s="40">
        <f t="shared" si="5"/>
        <v>0</v>
      </c>
      <c r="P36" s="40">
        <f t="shared" si="6"/>
        <v>0</v>
      </c>
      <c r="S36" s="166">
        <f t="shared" si="7"/>
        <v>0</v>
      </c>
    </row>
    <row r="37" spans="1:19" ht="12.75" customHeight="1" x14ac:dyDescent="0.2">
      <c r="A37" s="2"/>
      <c r="B37" s="2"/>
      <c r="C37" s="2"/>
      <c r="D37" s="3"/>
      <c r="E37" s="2"/>
      <c r="F37" s="2"/>
      <c r="G37" s="2"/>
      <c r="H37" s="36">
        <f t="shared" si="0"/>
        <v>0.75</v>
      </c>
      <c r="I37" s="37">
        <f t="shared" si="8"/>
        <v>9</v>
      </c>
      <c r="J37" s="38">
        <f t="shared" si="2"/>
        <v>244</v>
      </c>
      <c r="K37" s="38">
        <f t="shared" si="3"/>
        <v>274</v>
      </c>
      <c r="L37" s="39">
        <f t="shared" si="1"/>
        <v>0</v>
      </c>
      <c r="M37" s="40">
        <f t="shared" si="9"/>
        <v>0</v>
      </c>
      <c r="N37" s="40">
        <f t="shared" si="4"/>
        <v>0</v>
      </c>
      <c r="O37" s="40">
        <f t="shared" si="5"/>
        <v>0</v>
      </c>
      <c r="P37" s="40">
        <f t="shared" si="6"/>
        <v>0</v>
      </c>
      <c r="S37" s="166">
        <f t="shared" si="7"/>
        <v>0</v>
      </c>
    </row>
    <row r="38" spans="1:19" ht="12.75" customHeight="1" x14ac:dyDescent="0.2">
      <c r="A38" s="2"/>
      <c r="B38" s="2"/>
      <c r="C38" s="2"/>
      <c r="D38" s="3" t="s">
        <v>2</v>
      </c>
      <c r="E38" s="2"/>
      <c r="F38" s="8">
        <f>SUM(N29:N845)</f>
        <v>0</v>
      </c>
      <c r="G38" s="2"/>
      <c r="H38" s="36">
        <f t="shared" si="0"/>
        <v>0.83333333333333337</v>
      </c>
      <c r="I38" s="37">
        <f t="shared" si="8"/>
        <v>10</v>
      </c>
      <c r="J38" s="38">
        <f t="shared" si="2"/>
        <v>274</v>
      </c>
      <c r="K38" s="38">
        <f t="shared" si="3"/>
        <v>305</v>
      </c>
      <c r="L38" s="39">
        <f t="shared" si="1"/>
        <v>0</v>
      </c>
      <c r="M38" s="40">
        <f t="shared" si="9"/>
        <v>0</v>
      </c>
      <c r="N38" s="40">
        <f t="shared" si="4"/>
        <v>0</v>
      </c>
      <c r="O38" s="40">
        <f t="shared" si="5"/>
        <v>0</v>
      </c>
      <c r="P38" s="40">
        <f t="shared" si="6"/>
        <v>0</v>
      </c>
      <c r="S38" s="166">
        <f t="shared" si="7"/>
        <v>0</v>
      </c>
    </row>
    <row r="39" spans="1:19" ht="12.75" customHeight="1" x14ac:dyDescent="0.2">
      <c r="A39" s="2"/>
      <c r="B39" s="2"/>
      <c r="C39" s="2"/>
      <c r="D39" s="3"/>
      <c r="E39" s="2"/>
      <c r="F39" s="2"/>
      <c r="G39" s="2"/>
      <c r="H39" s="36">
        <f t="shared" si="0"/>
        <v>0.91666666666666663</v>
      </c>
      <c r="I39" s="37">
        <f t="shared" si="8"/>
        <v>11</v>
      </c>
      <c r="J39" s="38">
        <f t="shared" si="2"/>
        <v>305</v>
      </c>
      <c r="K39" s="38">
        <f t="shared" si="3"/>
        <v>335</v>
      </c>
      <c r="L39" s="39">
        <f t="shared" si="1"/>
        <v>0</v>
      </c>
      <c r="M39" s="40">
        <f t="shared" si="9"/>
        <v>0</v>
      </c>
      <c r="N39" s="40">
        <f t="shared" si="4"/>
        <v>0</v>
      </c>
      <c r="O39" s="40">
        <f t="shared" si="5"/>
        <v>0</v>
      </c>
      <c r="P39" s="40">
        <f t="shared" si="6"/>
        <v>0</v>
      </c>
      <c r="S39" s="166">
        <f t="shared" si="7"/>
        <v>0</v>
      </c>
    </row>
    <row r="40" spans="1:19" ht="12.75" customHeight="1" x14ac:dyDescent="0.2">
      <c r="A40" s="2"/>
      <c r="B40" s="2"/>
      <c r="C40" s="2"/>
      <c r="D40" s="41"/>
      <c r="E40" s="42"/>
      <c r="F40" s="2"/>
      <c r="G40" s="2"/>
      <c r="H40" s="36">
        <f t="shared" si="0"/>
        <v>1</v>
      </c>
      <c r="I40" s="37">
        <f t="shared" si="8"/>
        <v>12</v>
      </c>
      <c r="J40" s="38">
        <f t="shared" si="2"/>
        <v>335</v>
      </c>
      <c r="K40" s="38">
        <f t="shared" si="3"/>
        <v>366</v>
      </c>
      <c r="L40" s="39">
        <f t="shared" si="1"/>
        <v>0</v>
      </c>
      <c r="M40" s="40">
        <f t="shared" si="9"/>
        <v>0</v>
      </c>
      <c r="N40" s="40">
        <f t="shared" si="4"/>
        <v>0</v>
      </c>
      <c r="O40" s="40">
        <f t="shared" si="5"/>
        <v>0</v>
      </c>
      <c r="P40" s="40">
        <f t="shared" si="6"/>
        <v>0</v>
      </c>
      <c r="S40" s="166">
        <f t="shared" si="7"/>
        <v>0</v>
      </c>
    </row>
    <row r="41" spans="1:19" ht="12.75" customHeight="1" x14ac:dyDescent="0.2">
      <c r="A41" s="2"/>
      <c r="B41" s="2"/>
      <c r="C41" s="2"/>
      <c r="D41" s="3"/>
      <c r="E41" s="2"/>
      <c r="F41" s="2"/>
      <c r="G41" s="2"/>
      <c r="H41" s="36">
        <f t="shared" si="0"/>
        <v>1.0833333333333333</v>
      </c>
      <c r="I41" s="37">
        <f t="shared" si="8"/>
        <v>13</v>
      </c>
      <c r="J41" s="38">
        <f t="shared" si="2"/>
        <v>366</v>
      </c>
      <c r="K41" s="38">
        <f t="shared" si="3"/>
        <v>397</v>
      </c>
      <c r="L41" s="39">
        <f t="shared" si="1"/>
        <v>0</v>
      </c>
      <c r="M41" s="40">
        <f t="shared" si="9"/>
        <v>0</v>
      </c>
      <c r="N41" s="40">
        <f t="shared" si="4"/>
        <v>0</v>
      </c>
      <c r="O41" s="40">
        <f t="shared" si="5"/>
        <v>0</v>
      </c>
      <c r="P41" s="40">
        <f t="shared" si="6"/>
        <v>0</v>
      </c>
      <c r="S41" s="166">
        <f t="shared" si="7"/>
        <v>0</v>
      </c>
    </row>
    <row r="42" spans="1:19" ht="12.75" customHeight="1" x14ac:dyDescent="0.2">
      <c r="A42" s="2"/>
      <c r="B42" s="2"/>
      <c r="C42" s="2"/>
      <c r="D42" s="3"/>
      <c r="E42" s="2"/>
      <c r="F42" s="2"/>
      <c r="G42" s="2"/>
      <c r="H42" s="36">
        <f t="shared" si="0"/>
        <v>1.1666666666666667</v>
      </c>
      <c r="I42" s="37">
        <f t="shared" si="8"/>
        <v>14</v>
      </c>
      <c r="J42" s="38">
        <f t="shared" si="2"/>
        <v>397</v>
      </c>
      <c r="K42" s="38">
        <f t="shared" si="3"/>
        <v>425</v>
      </c>
      <c r="L42" s="39">
        <f t="shared" si="1"/>
        <v>0</v>
      </c>
      <c r="M42" s="40">
        <f t="shared" si="9"/>
        <v>0</v>
      </c>
      <c r="N42" s="40">
        <f t="shared" si="4"/>
        <v>0</v>
      </c>
      <c r="O42" s="40">
        <f t="shared" si="5"/>
        <v>0</v>
      </c>
      <c r="P42" s="40">
        <f t="shared" si="6"/>
        <v>0</v>
      </c>
      <c r="S42" s="166">
        <f t="shared" si="7"/>
        <v>0</v>
      </c>
    </row>
    <row r="43" spans="1:19" ht="12.75" customHeight="1" x14ac:dyDescent="0.2">
      <c r="A43" s="2"/>
      <c r="B43" s="2"/>
      <c r="C43" s="2"/>
      <c r="D43" s="3"/>
      <c r="E43" s="2"/>
      <c r="F43" s="2"/>
      <c r="G43" s="4"/>
      <c r="H43" s="36">
        <f t="shared" si="0"/>
        <v>1.25</v>
      </c>
      <c r="I43" s="37">
        <f t="shared" si="8"/>
        <v>15</v>
      </c>
      <c r="J43" s="38">
        <f t="shared" si="2"/>
        <v>425</v>
      </c>
      <c r="K43" s="38">
        <f t="shared" si="3"/>
        <v>456</v>
      </c>
      <c r="L43" s="39">
        <f t="shared" si="1"/>
        <v>0</v>
      </c>
      <c r="M43" s="40">
        <f t="shared" si="9"/>
        <v>0</v>
      </c>
      <c r="N43" s="40">
        <f t="shared" si="4"/>
        <v>0</v>
      </c>
      <c r="O43" s="40">
        <f t="shared" si="5"/>
        <v>0</v>
      </c>
      <c r="P43" s="40">
        <f t="shared" si="6"/>
        <v>0</v>
      </c>
      <c r="S43" s="166">
        <f t="shared" si="7"/>
        <v>0</v>
      </c>
    </row>
    <row r="44" spans="1:19" ht="12.75" customHeight="1" x14ac:dyDescent="0.2">
      <c r="A44" s="2"/>
      <c r="B44" s="2"/>
      <c r="C44" s="2"/>
      <c r="D44" s="3"/>
      <c r="E44" s="2"/>
      <c r="F44" s="2"/>
      <c r="G44" s="4"/>
      <c r="H44" s="36">
        <f t="shared" si="0"/>
        <v>1.3333333333333333</v>
      </c>
      <c r="I44" s="37">
        <f t="shared" si="8"/>
        <v>16</v>
      </c>
      <c r="J44" s="38">
        <f t="shared" si="2"/>
        <v>456</v>
      </c>
      <c r="K44" s="38">
        <f t="shared" si="3"/>
        <v>486</v>
      </c>
      <c r="L44" s="39">
        <f t="shared" si="1"/>
        <v>0</v>
      </c>
      <c r="M44" s="40">
        <f t="shared" si="9"/>
        <v>0</v>
      </c>
      <c r="N44" s="40">
        <f t="shared" si="4"/>
        <v>0</v>
      </c>
      <c r="O44" s="40">
        <f t="shared" si="5"/>
        <v>0</v>
      </c>
      <c r="P44" s="40">
        <f t="shared" si="6"/>
        <v>0</v>
      </c>
      <c r="S44" s="166">
        <f t="shared" si="7"/>
        <v>0</v>
      </c>
    </row>
    <row r="45" spans="1:19" ht="12.75" customHeight="1" x14ac:dyDescent="0.2">
      <c r="A45" s="2"/>
      <c r="B45" s="2"/>
      <c r="C45" s="2"/>
      <c r="D45" s="3"/>
      <c r="E45" s="2"/>
      <c r="F45" s="2"/>
      <c r="G45" s="4"/>
      <c r="H45" s="36">
        <f t="shared" si="0"/>
        <v>1.4166666666666667</v>
      </c>
      <c r="I45" s="37">
        <f t="shared" si="8"/>
        <v>17</v>
      </c>
      <c r="J45" s="38">
        <f t="shared" si="2"/>
        <v>486</v>
      </c>
      <c r="K45" s="38">
        <f t="shared" si="3"/>
        <v>517</v>
      </c>
      <c r="L45" s="39">
        <f t="shared" si="1"/>
        <v>0</v>
      </c>
      <c r="M45" s="40">
        <f t="shared" si="9"/>
        <v>0</v>
      </c>
      <c r="N45" s="40">
        <f t="shared" si="4"/>
        <v>0</v>
      </c>
      <c r="O45" s="40">
        <f t="shared" si="5"/>
        <v>0</v>
      </c>
      <c r="P45" s="40">
        <f t="shared" si="6"/>
        <v>0</v>
      </c>
      <c r="S45" s="166">
        <f t="shared" si="7"/>
        <v>0</v>
      </c>
    </row>
    <row r="46" spans="1:19" ht="12.75" customHeight="1" x14ac:dyDescent="0.2">
      <c r="A46" s="2"/>
      <c r="B46" s="2"/>
      <c r="C46" s="2"/>
      <c r="D46" s="3"/>
      <c r="E46" s="2"/>
      <c r="F46" s="2"/>
      <c r="G46" s="4"/>
      <c r="H46" s="36">
        <f t="shared" si="0"/>
        <v>1.5</v>
      </c>
      <c r="I46" s="37">
        <f t="shared" si="8"/>
        <v>18</v>
      </c>
      <c r="J46" s="38">
        <f t="shared" si="2"/>
        <v>517</v>
      </c>
      <c r="K46" s="38">
        <f t="shared" si="3"/>
        <v>547</v>
      </c>
      <c r="L46" s="39">
        <f t="shared" si="1"/>
        <v>0</v>
      </c>
      <c r="M46" s="40">
        <f t="shared" si="9"/>
        <v>0</v>
      </c>
      <c r="N46" s="40">
        <f t="shared" si="4"/>
        <v>0</v>
      </c>
      <c r="O46" s="40">
        <f t="shared" si="5"/>
        <v>0</v>
      </c>
      <c r="P46" s="40">
        <f t="shared" si="6"/>
        <v>0</v>
      </c>
      <c r="S46" s="166">
        <f t="shared" si="7"/>
        <v>0</v>
      </c>
    </row>
    <row r="47" spans="1:19" ht="12.75" customHeight="1" x14ac:dyDescent="0.2">
      <c r="A47" s="2"/>
      <c r="B47" s="2"/>
      <c r="C47" s="2"/>
      <c r="D47" s="3"/>
      <c r="E47" s="2"/>
      <c r="F47" s="48"/>
      <c r="G47" s="4"/>
      <c r="H47" s="36">
        <f t="shared" si="0"/>
        <v>1.5833333333333333</v>
      </c>
      <c r="I47" s="37">
        <f t="shared" si="8"/>
        <v>19</v>
      </c>
      <c r="J47" s="38">
        <f t="shared" si="2"/>
        <v>547</v>
      </c>
      <c r="K47" s="38">
        <f t="shared" si="3"/>
        <v>578</v>
      </c>
      <c r="L47" s="39">
        <f t="shared" si="1"/>
        <v>0</v>
      </c>
      <c r="M47" s="40">
        <f t="shared" si="9"/>
        <v>0</v>
      </c>
      <c r="N47" s="40">
        <f t="shared" si="4"/>
        <v>0</v>
      </c>
      <c r="O47" s="40">
        <f t="shared" si="5"/>
        <v>0</v>
      </c>
      <c r="P47" s="40">
        <f t="shared" si="6"/>
        <v>0</v>
      </c>
      <c r="S47" s="166">
        <f t="shared" si="7"/>
        <v>0</v>
      </c>
    </row>
    <row r="48" spans="1:19" ht="12.75" customHeight="1" x14ac:dyDescent="0.2">
      <c r="A48" s="2"/>
      <c r="B48" s="2"/>
      <c r="C48" s="2"/>
      <c r="D48" s="3"/>
      <c r="E48" s="2"/>
      <c r="F48" s="2"/>
      <c r="G48" s="4"/>
      <c r="H48" s="36">
        <f t="shared" si="0"/>
        <v>1.6666666666666667</v>
      </c>
      <c r="I48" s="37">
        <f t="shared" si="8"/>
        <v>20</v>
      </c>
      <c r="J48" s="38">
        <f t="shared" si="2"/>
        <v>578</v>
      </c>
      <c r="K48" s="38">
        <f t="shared" si="3"/>
        <v>609</v>
      </c>
      <c r="L48" s="39">
        <f t="shared" si="1"/>
        <v>0</v>
      </c>
      <c r="M48" s="40">
        <f t="shared" si="9"/>
        <v>0</v>
      </c>
      <c r="N48" s="40">
        <f t="shared" si="4"/>
        <v>0</v>
      </c>
      <c r="O48" s="40">
        <f t="shared" si="5"/>
        <v>0</v>
      </c>
      <c r="P48" s="40">
        <f t="shared" si="6"/>
        <v>0</v>
      </c>
      <c r="S48" s="166">
        <f t="shared" si="7"/>
        <v>0</v>
      </c>
    </row>
    <row r="49" spans="1:19" ht="12.75" customHeight="1" x14ac:dyDescent="0.2">
      <c r="A49" s="2"/>
      <c r="B49" s="2"/>
      <c r="C49" s="2"/>
      <c r="D49" s="3"/>
      <c r="E49" s="2"/>
      <c r="F49" s="2"/>
      <c r="G49" s="4"/>
      <c r="H49" s="36">
        <f t="shared" si="0"/>
        <v>1.75</v>
      </c>
      <c r="I49" s="37">
        <f t="shared" si="8"/>
        <v>21</v>
      </c>
      <c r="J49" s="38">
        <f t="shared" si="2"/>
        <v>609</v>
      </c>
      <c r="K49" s="38">
        <f t="shared" si="3"/>
        <v>639</v>
      </c>
      <c r="L49" s="39">
        <f t="shared" si="1"/>
        <v>0</v>
      </c>
      <c r="M49" s="40">
        <f t="shared" si="9"/>
        <v>0</v>
      </c>
      <c r="N49" s="40">
        <f t="shared" si="4"/>
        <v>0</v>
      </c>
      <c r="O49" s="40">
        <f t="shared" si="5"/>
        <v>0</v>
      </c>
      <c r="P49" s="40">
        <f t="shared" si="6"/>
        <v>0</v>
      </c>
      <c r="S49" s="166">
        <f t="shared" si="7"/>
        <v>0</v>
      </c>
    </row>
    <row r="50" spans="1:19" ht="12.75" customHeight="1" x14ac:dyDescent="0.2">
      <c r="A50" s="2"/>
      <c r="B50" s="2"/>
      <c r="C50" s="2"/>
      <c r="D50" s="3"/>
      <c r="E50" s="2"/>
      <c r="F50" s="2"/>
      <c r="G50" s="4"/>
      <c r="H50" s="36">
        <f t="shared" si="0"/>
        <v>1.8333333333333333</v>
      </c>
      <c r="I50" s="37">
        <f t="shared" si="8"/>
        <v>22</v>
      </c>
      <c r="J50" s="38">
        <f t="shared" si="2"/>
        <v>639</v>
      </c>
      <c r="K50" s="38">
        <f t="shared" si="3"/>
        <v>670</v>
      </c>
      <c r="L50" s="39">
        <f t="shared" si="1"/>
        <v>0</v>
      </c>
      <c r="M50" s="40">
        <f t="shared" si="9"/>
        <v>0</v>
      </c>
      <c r="N50" s="40">
        <f t="shared" si="4"/>
        <v>0</v>
      </c>
      <c r="O50" s="40">
        <f t="shared" si="5"/>
        <v>0</v>
      </c>
      <c r="P50" s="40">
        <f t="shared" si="6"/>
        <v>0</v>
      </c>
      <c r="S50" s="166">
        <f t="shared" si="7"/>
        <v>0</v>
      </c>
    </row>
    <row r="51" spans="1:19" ht="12.75" customHeight="1" x14ac:dyDescent="0.2">
      <c r="A51" s="2"/>
      <c r="B51" s="2"/>
      <c r="C51" s="2"/>
      <c r="D51" s="3"/>
      <c r="E51" s="2"/>
      <c r="F51" s="2"/>
      <c r="G51" s="4"/>
      <c r="H51" s="36">
        <f t="shared" si="0"/>
        <v>1.9166666666666667</v>
      </c>
      <c r="I51" s="37">
        <f t="shared" si="8"/>
        <v>23</v>
      </c>
      <c r="J51" s="38">
        <f t="shared" si="2"/>
        <v>670</v>
      </c>
      <c r="K51" s="38">
        <f t="shared" si="3"/>
        <v>700</v>
      </c>
      <c r="L51" s="39">
        <f t="shared" si="1"/>
        <v>0</v>
      </c>
      <c r="M51" s="40">
        <f t="shared" si="9"/>
        <v>0</v>
      </c>
      <c r="N51" s="40">
        <f t="shared" si="4"/>
        <v>0</v>
      </c>
      <c r="O51" s="40">
        <f t="shared" si="5"/>
        <v>0</v>
      </c>
      <c r="P51" s="40">
        <f t="shared" si="6"/>
        <v>0</v>
      </c>
      <c r="S51" s="166">
        <f t="shared" si="7"/>
        <v>0</v>
      </c>
    </row>
    <row r="52" spans="1:19" ht="12.75" customHeight="1" x14ac:dyDescent="0.2">
      <c r="A52" s="2"/>
      <c r="B52" s="2"/>
      <c r="C52" s="2"/>
      <c r="D52" s="3"/>
      <c r="E52" s="2"/>
      <c r="F52" s="2"/>
      <c r="G52" s="4"/>
      <c r="H52" s="36">
        <f t="shared" si="0"/>
        <v>2</v>
      </c>
      <c r="I52" s="37">
        <f t="shared" si="8"/>
        <v>24</v>
      </c>
      <c r="J52" s="38">
        <f t="shared" si="2"/>
        <v>700</v>
      </c>
      <c r="K52" s="38">
        <f t="shared" si="3"/>
        <v>731</v>
      </c>
      <c r="L52" s="39">
        <f t="shared" si="1"/>
        <v>0</v>
      </c>
      <c r="M52" s="40">
        <f t="shared" si="9"/>
        <v>0</v>
      </c>
      <c r="N52" s="40">
        <f t="shared" si="4"/>
        <v>0</v>
      </c>
      <c r="O52" s="40">
        <f t="shared" si="5"/>
        <v>0</v>
      </c>
      <c r="P52" s="40">
        <f t="shared" si="6"/>
        <v>0</v>
      </c>
      <c r="S52" s="166">
        <f t="shared" si="7"/>
        <v>0</v>
      </c>
    </row>
    <row r="53" spans="1:19" ht="12.75" customHeight="1" x14ac:dyDescent="0.2">
      <c r="A53" s="2"/>
      <c r="B53" s="2"/>
      <c r="C53" s="2"/>
      <c r="D53" s="3"/>
      <c r="E53" s="2"/>
      <c r="F53" s="2"/>
      <c r="G53" s="4"/>
      <c r="H53" s="36">
        <f t="shared" si="0"/>
        <v>2.0833333333333335</v>
      </c>
      <c r="I53" s="37">
        <f t="shared" si="8"/>
        <v>25</v>
      </c>
      <c r="J53" s="38">
        <f t="shared" si="2"/>
        <v>731</v>
      </c>
      <c r="K53" s="38">
        <f t="shared" si="3"/>
        <v>762</v>
      </c>
      <c r="L53" s="39">
        <f t="shared" si="1"/>
        <v>0</v>
      </c>
      <c r="M53" s="40">
        <f t="shared" si="9"/>
        <v>0</v>
      </c>
      <c r="N53" s="40">
        <f t="shared" si="4"/>
        <v>0</v>
      </c>
      <c r="O53" s="40">
        <f t="shared" si="5"/>
        <v>0</v>
      </c>
      <c r="P53" s="40">
        <f t="shared" si="6"/>
        <v>0</v>
      </c>
      <c r="S53" s="166">
        <f t="shared" si="7"/>
        <v>0</v>
      </c>
    </row>
    <row r="54" spans="1:19" ht="12.75" customHeight="1" x14ac:dyDescent="0.2">
      <c r="A54" s="2"/>
      <c r="B54" s="2"/>
      <c r="C54" s="2"/>
      <c r="D54" s="3"/>
      <c r="E54" s="2"/>
      <c r="F54" s="2"/>
      <c r="G54" s="4"/>
      <c r="H54" s="36">
        <f t="shared" si="0"/>
        <v>2.1666666666666665</v>
      </c>
      <c r="I54" s="37">
        <f t="shared" si="8"/>
        <v>26</v>
      </c>
      <c r="J54" s="38">
        <f t="shared" si="2"/>
        <v>762</v>
      </c>
      <c r="K54" s="38">
        <f t="shared" si="3"/>
        <v>790</v>
      </c>
      <c r="L54" s="39">
        <f t="shared" si="1"/>
        <v>0</v>
      </c>
      <c r="M54" s="40">
        <f t="shared" si="9"/>
        <v>0</v>
      </c>
      <c r="N54" s="40">
        <f t="shared" si="4"/>
        <v>0</v>
      </c>
      <c r="O54" s="40">
        <f t="shared" si="5"/>
        <v>0</v>
      </c>
      <c r="P54" s="40">
        <f t="shared" si="6"/>
        <v>0</v>
      </c>
      <c r="S54" s="166">
        <f t="shared" si="7"/>
        <v>0</v>
      </c>
    </row>
    <row r="55" spans="1:19" ht="12.75" customHeight="1" x14ac:dyDescent="0.2">
      <c r="A55" s="2"/>
      <c r="B55" s="2"/>
      <c r="C55" s="2"/>
      <c r="D55" s="3"/>
      <c r="E55" s="2"/>
      <c r="F55" s="2"/>
      <c r="G55" s="4"/>
      <c r="H55" s="36">
        <f t="shared" si="0"/>
        <v>2.25</v>
      </c>
      <c r="I55" s="37">
        <f t="shared" si="8"/>
        <v>27</v>
      </c>
      <c r="J55" s="38">
        <f t="shared" si="2"/>
        <v>790</v>
      </c>
      <c r="K55" s="38">
        <f t="shared" si="3"/>
        <v>821</v>
      </c>
      <c r="L55" s="39">
        <f t="shared" si="1"/>
        <v>0</v>
      </c>
      <c r="M55" s="40">
        <f t="shared" si="9"/>
        <v>0</v>
      </c>
      <c r="N55" s="40">
        <f t="shared" si="4"/>
        <v>0</v>
      </c>
      <c r="O55" s="40">
        <f t="shared" si="5"/>
        <v>0</v>
      </c>
      <c r="P55" s="40">
        <f t="shared" si="6"/>
        <v>0</v>
      </c>
      <c r="S55" s="166">
        <f t="shared" si="7"/>
        <v>0</v>
      </c>
    </row>
    <row r="56" spans="1:19" ht="12.75" customHeight="1" x14ac:dyDescent="0.2">
      <c r="A56" s="2"/>
      <c r="B56" s="2"/>
      <c r="C56" s="2"/>
      <c r="D56" s="3"/>
      <c r="E56" s="2"/>
      <c r="F56" s="2"/>
      <c r="G56" s="4"/>
      <c r="H56" s="36">
        <f t="shared" si="0"/>
        <v>2.3333333333333335</v>
      </c>
      <c r="I56" s="37">
        <f t="shared" si="8"/>
        <v>28</v>
      </c>
      <c r="J56" s="38">
        <f t="shared" si="2"/>
        <v>821</v>
      </c>
      <c r="K56" s="38">
        <f t="shared" si="3"/>
        <v>851</v>
      </c>
      <c r="L56" s="39">
        <f t="shared" si="1"/>
        <v>0</v>
      </c>
      <c r="M56" s="40">
        <f t="shared" si="9"/>
        <v>0</v>
      </c>
      <c r="N56" s="40">
        <f t="shared" si="4"/>
        <v>0</v>
      </c>
      <c r="O56" s="40">
        <f t="shared" si="5"/>
        <v>0</v>
      </c>
      <c r="P56" s="40">
        <f t="shared" si="6"/>
        <v>0</v>
      </c>
      <c r="S56" s="166">
        <f t="shared" si="7"/>
        <v>0</v>
      </c>
    </row>
    <row r="57" spans="1:19" ht="12.75" customHeight="1" x14ac:dyDescent="0.2">
      <c r="A57" s="2"/>
      <c r="B57" s="2"/>
      <c r="C57" s="2"/>
      <c r="D57" s="3"/>
      <c r="E57" s="2"/>
      <c r="F57" s="2"/>
      <c r="G57" s="4"/>
      <c r="H57" s="36">
        <f t="shared" si="0"/>
        <v>2.4166666666666665</v>
      </c>
      <c r="I57" s="37">
        <f t="shared" si="8"/>
        <v>29</v>
      </c>
      <c r="J57" s="38">
        <f t="shared" si="2"/>
        <v>851</v>
      </c>
      <c r="K57" s="38">
        <f t="shared" si="3"/>
        <v>882</v>
      </c>
      <c r="L57" s="39">
        <f t="shared" si="1"/>
        <v>0</v>
      </c>
      <c r="M57" s="40">
        <f t="shared" si="9"/>
        <v>0</v>
      </c>
      <c r="N57" s="40">
        <f t="shared" si="4"/>
        <v>0</v>
      </c>
      <c r="O57" s="40">
        <f t="shared" si="5"/>
        <v>0</v>
      </c>
      <c r="P57" s="40">
        <f t="shared" si="6"/>
        <v>0</v>
      </c>
      <c r="S57" s="166">
        <f t="shared" si="7"/>
        <v>0</v>
      </c>
    </row>
    <row r="58" spans="1:19" ht="12.75" customHeight="1" x14ac:dyDescent="0.2">
      <c r="A58" s="2"/>
      <c r="B58" s="2"/>
      <c r="C58" s="2"/>
      <c r="D58" s="3"/>
      <c r="E58" s="2"/>
      <c r="F58" s="2"/>
      <c r="G58" s="4"/>
      <c r="H58" s="36">
        <f t="shared" si="0"/>
        <v>2.5</v>
      </c>
      <c r="I58" s="37">
        <f t="shared" si="8"/>
        <v>30</v>
      </c>
      <c r="J58" s="38">
        <f t="shared" si="2"/>
        <v>882</v>
      </c>
      <c r="K58" s="38">
        <f t="shared" si="3"/>
        <v>912</v>
      </c>
      <c r="L58" s="39">
        <f t="shared" si="1"/>
        <v>0</v>
      </c>
      <c r="M58" s="40">
        <f t="shared" si="9"/>
        <v>0</v>
      </c>
      <c r="N58" s="40">
        <f t="shared" si="4"/>
        <v>0</v>
      </c>
      <c r="O58" s="40">
        <f t="shared" si="5"/>
        <v>0</v>
      </c>
      <c r="P58" s="40">
        <f t="shared" si="6"/>
        <v>0</v>
      </c>
      <c r="S58" s="166">
        <f t="shared" si="7"/>
        <v>0</v>
      </c>
    </row>
    <row r="59" spans="1:19" ht="12.75" customHeight="1" x14ac:dyDescent="0.2">
      <c r="A59" s="2"/>
      <c r="B59" s="2"/>
      <c r="C59" s="2"/>
      <c r="D59" s="3"/>
      <c r="E59" s="2"/>
      <c r="F59" s="2"/>
      <c r="G59" s="4"/>
      <c r="H59" s="36">
        <f t="shared" si="0"/>
        <v>2.5833333333333335</v>
      </c>
      <c r="I59" s="37">
        <f t="shared" si="8"/>
        <v>31</v>
      </c>
      <c r="J59" s="38">
        <f t="shared" si="2"/>
        <v>912</v>
      </c>
      <c r="K59" s="38">
        <f t="shared" si="3"/>
        <v>943</v>
      </c>
      <c r="L59" s="39">
        <f t="shared" si="1"/>
        <v>0</v>
      </c>
      <c r="M59" s="40">
        <f t="shared" si="9"/>
        <v>0</v>
      </c>
      <c r="N59" s="40">
        <f t="shared" si="4"/>
        <v>0</v>
      </c>
      <c r="O59" s="40">
        <f t="shared" si="5"/>
        <v>0</v>
      </c>
      <c r="P59" s="40">
        <f t="shared" si="6"/>
        <v>0</v>
      </c>
      <c r="S59" s="166">
        <f t="shared" si="7"/>
        <v>0</v>
      </c>
    </row>
    <row r="60" spans="1:19" ht="12.75" customHeight="1" x14ac:dyDescent="0.2">
      <c r="A60" s="2"/>
      <c r="B60" s="2"/>
      <c r="C60" s="2"/>
      <c r="D60" s="3"/>
      <c r="E60" s="2"/>
      <c r="F60" s="2"/>
      <c r="G60" s="4"/>
      <c r="H60" s="36">
        <f t="shared" si="0"/>
        <v>2.6666666666666665</v>
      </c>
      <c r="I60" s="37">
        <f t="shared" si="8"/>
        <v>32</v>
      </c>
      <c r="J60" s="38">
        <f t="shared" si="2"/>
        <v>943</v>
      </c>
      <c r="K60" s="38">
        <f t="shared" si="3"/>
        <v>974</v>
      </c>
      <c r="L60" s="39">
        <f t="shared" si="1"/>
        <v>0</v>
      </c>
      <c r="M60" s="40">
        <f t="shared" si="9"/>
        <v>0</v>
      </c>
      <c r="N60" s="40">
        <f t="shared" si="4"/>
        <v>0</v>
      </c>
      <c r="O60" s="40">
        <f t="shared" si="5"/>
        <v>0</v>
      </c>
      <c r="P60" s="40">
        <f t="shared" si="6"/>
        <v>0</v>
      </c>
      <c r="S60" s="166">
        <f t="shared" si="7"/>
        <v>0</v>
      </c>
    </row>
    <row r="61" spans="1:19" ht="12.75" customHeight="1" x14ac:dyDescent="0.2">
      <c r="A61" s="2"/>
      <c r="B61" s="2"/>
      <c r="C61" s="2"/>
      <c r="D61" s="3"/>
      <c r="E61" s="2"/>
      <c r="F61" s="2"/>
      <c r="G61" s="4"/>
      <c r="H61" s="36">
        <f t="shared" si="0"/>
        <v>2.75</v>
      </c>
      <c r="I61" s="37">
        <f t="shared" si="8"/>
        <v>33</v>
      </c>
      <c r="J61" s="38">
        <f t="shared" si="2"/>
        <v>974</v>
      </c>
      <c r="K61" s="38">
        <f t="shared" si="3"/>
        <v>1004</v>
      </c>
      <c r="L61" s="39">
        <f t="shared" si="1"/>
        <v>0</v>
      </c>
      <c r="M61" s="40">
        <f t="shared" si="9"/>
        <v>0</v>
      </c>
      <c r="N61" s="40">
        <f t="shared" si="4"/>
        <v>0</v>
      </c>
      <c r="O61" s="40">
        <f t="shared" si="5"/>
        <v>0</v>
      </c>
      <c r="P61" s="40">
        <f t="shared" si="6"/>
        <v>0</v>
      </c>
      <c r="S61" s="166">
        <f t="shared" si="7"/>
        <v>0</v>
      </c>
    </row>
    <row r="62" spans="1:19" ht="12.75" customHeight="1" x14ac:dyDescent="0.2">
      <c r="A62" s="2"/>
      <c r="B62" s="2"/>
      <c r="C62" s="2"/>
      <c r="D62" s="3"/>
      <c r="E62" s="2"/>
      <c r="F62" s="2"/>
      <c r="G62" s="4"/>
      <c r="H62" s="36">
        <f t="shared" si="0"/>
        <v>2.8333333333333335</v>
      </c>
      <c r="I62" s="37">
        <f t="shared" si="8"/>
        <v>34</v>
      </c>
      <c r="J62" s="38">
        <f t="shared" si="2"/>
        <v>1004</v>
      </c>
      <c r="K62" s="38">
        <f t="shared" si="3"/>
        <v>1035</v>
      </c>
      <c r="L62" s="39">
        <f t="shared" si="1"/>
        <v>0</v>
      </c>
      <c r="M62" s="40">
        <f t="shared" si="9"/>
        <v>0</v>
      </c>
      <c r="N62" s="40">
        <f t="shared" si="4"/>
        <v>0</v>
      </c>
      <c r="O62" s="40">
        <f t="shared" si="5"/>
        <v>0</v>
      </c>
      <c r="P62" s="40">
        <f t="shared" si="6"/>
        <v>0</v>
      </c>
      <c r="S62" s="166">
        <f t="shared" si="7"/>
        <v>0</v>
      </c>
    </row>
    <row r="63" spans="1:19" ht="12.75" customHeight="1" x14ac:dyDescent="0.2">
      <c r="A63" s="2"/>
      <c r="B63" s="2"/>
      <c r="C63" s="2"/>
      <c r="D63" s="3"/>
      <c r="E63" s="2"/>
      <c r="F63" s="2"/>
      <c r="G63" s="4"/>
      <c r="H63" s="36">
        <f t="shared" si="0"/>
        <v>2.9166666666666665</v>
      </c>
      <c r="I63" s="37">
        <f t="shared" si="8"/>
        <v>35</v>
      </c>
      <c r="J63" s="38">
        <f t="shared" si="2"/>
        <v>1035</v>
      </c>
      <c r="K63" s="38">
        <f t="shared" si="3"/>
        <v>1065</v>
      </c>
      <c r="L63" s="39">
        <f t="shared" si="1"/>
        <v>0</v>
      </c>
      <c r="M63" s="40">
        <f t="shared" si="9"/>
        <v>0</v>
      </c>
      <c r="N63" s="40">
        <f t="shared" si="4"/>
        <v>0</v>
      </c>
      <c r="O63" s="40">
        <f t="shared" si="5"/>
        <v>0</v>
      </c>
      <c r="P63" s="40">
        <f t="shared" si="6"/>
        <v>0</v>
      </c>
      <c r="S63" s="166">
        <f t="shared" si="7"/>
        <v>0</v>
      </c>
    </row>
    <row r="64" spans="1:19" ht="12.75" customHeight="1" x14ac:dyDescent="0.2">
      <c r="A64" s="2"/>
      <c r="B64" s="2"/>
      <c r="C64" s="2"/>
      <c r="D64" s="3"/>
      <c r="E64" s="2"/>
      <c r="F64" s="2"/>
      <c r="G64" s="4"/>
      <c r="H64" s="36">
        <f t="shared" si="0"/>
        <v>3</v>
      </c>
      <c r="I64" s="37">
        <f t="shared" si="8"/>
        <v>36</v>
      </c>
      <c r="J64" s="38">
        <f t="shared" si="2"/>
        <v>1065</v>
      </c>
      <c r="K64" s="38">
        <f t="shared" si="3"/>
        <v>1096</v>
      </c>
      <c r="L64" s="39">
        <f t="shared" si="1"/>
        <v>0</v>
      </c>
      <c r="M64" s="40">
        <f t="shared" si="9"/>
        <v>0</v>
      </c>
      <c r="N64" s="40">
        <f t="shared" si="4"/>
        <v>0</v>
      </c>
      <c r="O64" s="40">
        <f t="shared" si="5"/>
        <v>0</v>
      </c>
      <c r="P64" s="40">
        <f t="shared" si="6"/>
        <v>0</v>
      </c>
      <c r="S64" s="166">
        <f t="shared" si="7"/>
        <v>0</v>
      </c>
    </row>
    <row r="65" spans="1:19" ht="12.75" customHeight="1" x14ac:dyDescent="0.2">
      <c r="A65" s="2"/>
      <c r="B65" s="2"/>
      <c r="C65" s="2"/>
      <c r="D65" s="3"/>
      <c r="E65" s="2"/>
      <c r="F65" s="2"/>
      <c r="G65" s="4"/>
      <c r="H65" s="36">
        <f t="shared" si="0"/>
        <v>3.0833333333333335</v>
      </c>
      <c r="I65" s="37">
        <f t="shared" si="8"/>
        <v>37</v>
      </c>
      <c r="J65" s="38">
        <f t="shared" si="2"/>
        <v>1096</v>
      </c>
      <c r="K65" s="38">
        <f t="shared" si="3"/>
        <v>1127</v>
      </c>
      <c r="L65" s="39">
        <f t="shared" si="1"/>
        <v>0</v>
      </c>
      <c r="M65" s="40">
        <f t="shared" si="9"/>
        <v>0</v>
      </c>
      <c r="N65" s="40">
        <f t="shared" si="4"/>
        <v>0</v>
      </c>
      <c r="O65" s="40">
        <f t="shared" si="5"/>
        <v>0</v>
      </c>
      <c r="P65" s="40">
        <f t="shared" si="6"/>
        <v>0</v>
      </c>
      <c r="S65" s="166">
        <f t="shared" si="7"/>
        <v>0</v>
      </c>
    </row>
    <row r="66" spans="1:19" ht="12.75" customHeight="1" x14ac:dyDescent="0.2">
      <c r="A66" s="2"/>
      <c r="B66" s="2"/>
      <c r="C66" s="2"/>
      <c r="D66" s="3"/>
      <c r="E66" s="2"/>
      <c r="F66" s="2"/>
      <c r="G66" s="4"/>
      <c r="H66" s="36">
        <f t="shared" si="0"/>
        <v>3.1666666666666665</v>
      </c>
      <c r="I66" s="37">
        <f t="shared" si="8"/>
        <v>38</v>
      </c>
      <c r="J66" s="38">
        <f t="shared" si="2"/>
        <v>1127</v>
      </c>
      <c r="K66" s="38">
        <f t="shared" si="3"/>
        <v>1155</v>
      </c>
      <c r="L66" s="39">
        <f t="shared" si="1"/>
        <v>0</v>
      </c>
      <c r="M66" s="40">
        <f t="shared" si="9"/>
        <v>0</v>
      </c>
      <c r="N66" s="40">
        <f t="shared" si="4"/>
        <v>0</v>
      </c>
      <c r="O66" s="40">
        <f t="shared" si="5"/>
        <v>0</v>
      </c>
      <c r="P66" s="40">
        <f t="shared" si="6"/>
        <v>0</v>
      </c>
      <c r="S66" s="166">
        <f t="shared" si="7"/>
        <v>0</v>
      </c>
    </row>
    <row r="67" spans="1:19" ht="12.75" customHeight="1" x14ac:dyDescent="0.2">
      <c r="A67" s="2"/>
      <c r="B67" s="2"/>
      <c r="C67" s="2"/>
      <c r="D67" s="3"/>
      <c r="E67" s="2"/>
      <c r="F67" s="2"/>
      <c r="G67" s="4"/>
      <c r="H67" s="36">
        <f t="shared" si="0"/>
        <v>3.25</v>
      </c>
      <c r="I67" s="37">
        <f t="shared" si="8"/>
        <v>39</v>
      </c>
      <c r="J67" s="38">
        <f t="shared" si="2"/>
        <v>1155</v>
      </c>
      <c r="K67" s="38">
        <f t="shared" si="3"/>
        <v>1186</v>
      </c>
      <c r="L67" s="39">
        <f t="shared" si="1"/>
        <v>0</v>
      </c>
      <c r="M67" s="40">
        <f t="shared" si="9"/>
        <v>0</v>
      </c>
      <c r="N67" s="40">
        <f t="shared" si="4"/>
        <v>0</v>
      </c>
      <c r="O67" s="40">
        <f t="shared" si="5"/>
        <v>0</v>
      </c>
      <c r="P67" s="40">
        <f t="shared" si="6"/>
        <v>0</v>
      </c>
      <c r="S67" s="166">
        <f t="shared" si="7"/>
        <v>0</v>
      </c>
    </row>
    <row r="68" spans="1:19" ht="12.75" customHeight="1" x14ac:dyDescent="0.2">
      <c r="A68" s="2"/>
      <c r="B68" s="2"/>
      <c r="C68" s="2"/>
      <c r="D68" s="3"/>
      <c r="E68" s="2"/>
      <c r="F68" s="2"/>
      <c r="G68" s="4"/>
      <c r="H68" s="36">
        <f t="shared" si="0"/>
        <v>3.3333333333333335</v>
      </c>
      <c r="I68" s="37">
        <f t="shared" si="8"/>
        <v>40</v>
      </c>
      <c r="J68" s="38">
        <f t="shared" si="2"/>
        <v>1186</v>
      </c>
      <c r="K68" s="38">
        <f t="shared" si="3"/>
        <v>1216</v>
      </c>
      <c r="L68" s="39">
        <f t="shared" si="1"/>
        <v>0</v>
      </c>
      <c r="M68" s="40">
        <f t="shared" si="9"/>
        <v>0</v>
      </c>
      <c r="N68" s="40">
        <f t="shared" si="4"/>
        <v>0</v>
      </c>
      <c r="O68" s="40">
        <f t="shared" si="5"/>
        <v>0</v>
      </c>
      <c r="P68" s="40">
        <f t="shared" si="6"/>
        <v>0</v>
      </c>
      <c r="S68" s="166">
        <f t="shared" si="7"/>
        <v>0</v>
      </c>
    </row>
    <row r="69" spans="1:19" ht="12.75" customHeight="1" x14ac:dyDescent="0.2">
      <c r="A69" s="2"/>
      <c r="B69" s="2"/>
      <c r="C69" s="2"/>
      <c r="D69" s="3"/>
      <c r="E69" s="2"/>
      <c r="F69" s="2"/>
      <c r="G69" s="4"/>
      <c r="H69" s="36">
        <f t="shared" si="0"/>
        <v>3.4166666666666665</v>
      </c>
      <c r="I69" s="37">
        <f t="shared" si="8"/>
        <v>41</v>
      </c>
      <c r="J69" s="38">
        <f t="shared" si="2"/>
        <v>1216</v>
      </c>
      <c r="K69" s="38">
        <f t="shared" si="3"/>
        <v>1247</v>
      </c>
      <c r="L69" s="39">
        <f t="shared" si="1"/>
        <v>0</v>
      </c>
      <c r="M69" s="40">
        <f t="shared" si="9"/>
        <v>0</v>
      </c>
      <c r="N69" s="40">
        <f t="shared" si="4"/>
        <v>0</v>
      </c>
      <c r="O69" s="40">
        <f t="shared" si="5"/>
        <v>0</v>
      </c>
      <c r="P69" s="40">
        <f>IF(I69&lt;&gt;"",M69-O69,"")</f>
        <v>0</v>
      </c>
      <c r="S69" s="166">
        <f t="shared" si="7"/>
        <v>0</v>
      </c>
    </row>
    <row r="70" spans="1:19" ht="12.75" customHeight="1" x14ac:dyDescent="0.2">
      <c r="A70" s="2"/>
      <c r="B70" s="2"/>
      <c r="C70" s="2"/>
      <c r="D70" s="3"/>
      <c r="E70" s="2"/>
      <c r="F70" s="2"/>
      <c r="G70" s="4"/>
      <c r="H70" s="36">
        <f t="shared" si="0"/>
        <v>3.5</v>
      </c>
      <c r="I70" s="37">
        <f t="shared" si="8"/>
        <v>42</v>
      </c>
      <c r="J70" s="38">
        <f t="shared" si="2"/>
        <v>1247</v>
      </c>
      <c r="K70" s="38">
        <f t="shared" si="3"/>
        <v>1277</v>
      </c>
      <c r="L70" s="39">
        <f t="shared" si="1"/>
        <v>0</v>
      </c>
      <c r="M70" s="40">
        <f t="shared" si="9"/>
        <v>0</v>
      </c>
      <c r="N70" s="40">
        <f t="shared" si="4"/>
        <v>0</v>
      </c>
      <c r="O70" s="40">
        <f t="shared" si="5"/>
        <v>0</v>
      </c>
      <c r="P70" s="40">
        <f t="shared" si="6"/>
        <v>0</v>
      </c>
      <c r="S70" s="166">
        <f t="shared" si="7"/>
        <v>0</v>
      </c>
    </row>
    <row r="71" spans="1:19" ht="12.75" customHeight="1" x14ac:dyDescent="0.2">
      <c r="A71" s="2"/>
      <c r="B71" s="2"/>
      <c r="C71" s="2"/>
      <c r="D71" s="3"/>
      <c r="E71" s="2"/>
      <c r="F71" s="2"/>
      <c r="G71" s="4"/>
      <c r="H71" s="36">
        <f t="shared" si="0"/>
        <v>3.5833333333333335</v>
      </c>
      <c r="I71" s="37">
        <f t="shared" si="8"/>
        <v>43</v>
      </c>
      <c r="J71" s="38">
        <f t="shared" si="2"/>
        <v>1277</v>
      </c>
      <c r="K71" s="38">
        <f t="shared" si="3"/>
        <v>1308</v>
      </c>
      <c r="L71" s="39">
        <f t="shared" si="1"/>
        <v>0</v>
      </c>
      <c r="M71" s="40">
        <f t="shared" si="9"/>
        <v>0</v>
      </c>
      <c r="N71" s="40">
        <f t="shared" si="4"/>
        <v>0</v>
      </c>
      <c r="O71" s="40">
        <f t="shared" si="5"/>
        <v>0</v>
      </c>
      <c r="P71" s="40">
        <f t="shared" si="6"/>
        <v>0</v>
      </c>
      <c r="S71" s="166">
        <f t="shared" si="7"/>
        <v>0</v>
      </c>
    </row>
    <row r="72" spans="1:19" ht="12.75" customHeight="1" x14ac:dyDescent="0.2">
      <c r="A72" s="2"/>
      <c r="B72" s="2"/>
      <c r="C72" s="2"/>
      <c r="D72" s="3"/>
      <c r="E72" s="2"/>
      <c r="F72" s="2"/>
      <c r="G72" s="4"/>
      <c r="H72" s="36">
        <f t="shared" si="0"/>
        <v>3.6666666666666665</v>
      </c>
      <c r="I72" s="37">
        <f t="shared" si="8"/>
        <v>44</v>
      </c>
      <c r="J72" s="38">
        <f t="shared" si="2"/>
        <v>1308</v>
      </c>
      <c r="K72" s="38">
        <f t="shared" si="3"/>
        <v>1339</v>
      </c>
      <c r="L72" s="39">
        <f t="shared" si="1"/>
        <v>0</v>
      </c>
      <c r="M72" s="40">
        <f t="shared" si="9"/>
        <v>0</v>
      </c>
      <c r="N72" s="40">
        <f t="shared" si="4"/>
        <v>0</v>
      </c>
      <c r="O72" s="40">
        <f t="shared" si="5"/>
        <v>0</v>
      </c>
      <c r="P72" s="40">
        <f t="shared" si="6"/>
        <v>0</v>
      </c>
      <c r="S72" s="166">
        <f t="shared" si="7"/>
        <v>0</v>
      </c>
    </row>
    <row r="73" spans="1:19" ht="12.75" customHeight="1" x14ac:dyDescent="0.2">
      <c r="A73" s="2"/>
      <c r="B73" s="2"/>
      <c r="C73" s="2"/>
      <c r="D73" s="3"/>
      <c r="E73" s="2"/>
      <c r="F73" s="2"/>
      <c r="G73" s="4"/>
      <c r="H73" s="36">
        <f t="shared" si="0"/>
        <v>3.75</v>
      </c>
      <c r="I73" s="37">
        <f t="shared" si="8"/>
        <v>45</v>
      </c>
      <c r="J73" s="38">
        <f t="shared" si="2"/>
        <v>1339</v>
      </c>
      <c r="K73" s="38">
        <f t="shared" si="3"/>
        <v>1369</v>
      </c>
      <c r="L73" s="39">
        <f t="shared" si="1"/>
        <v>0</v>
      </c>
      <c r="M73" s="40">
        <f t="shared" si="9"/>
        <v>0</v>
      </c>
      <c r="N73" s="40">
        <f t="shared" si="4"/>
        <v>0</v>
      </c>
      <c r="O73" s="40">
        <f t="shared" si="5"/>
        <v>0</v>
      </c>
      <c r="P73" s="40">
        <f t="shared" si="6"/>
        <v>0</v>
      </c>
      <c r="S73" s="166">
        <f t="shared" si="7"/>
        <v>0</v>
      </c>
    </row>
    <row r="74" spans="1:19" ht="12.75" customHeight="1" x14ac:dyDescent="0.2">
      <c r="A74" s="2"/>
      <c r="B74" s="2"/>
      <c r="C74" s="2"/>
      <c r="D74" s="3"/>
      <c r="E74" s="2"/>
      <c r="F74" s="2"/>
      <c r="G74" s="4"/>
      <c r="H74" s="36">
        <f t="shared" si="0"/>
        <v>3.8333333333333335</v>
      </c>
      <c r="I74" s="37">
        <f t="shared" si="8"/>
        <v>46</v>
      </c>
      <c r="J74" s="38">
        <f t="shared" si="2"/>
        <v>1369</v>
      </c>
      <c r="K74" s="38">
        <f t="shared" si="3"/>
        <v>1400</v>
      </c>
      <c r="L74" s="39">
        <f t="shared" si="1"/>
        <v>0</v>
      </c>
      <c r="M74" s="40">
        <f t="shared" si="9"/>
        <v>0</v>
      </c>
      <c r="N74" s="40">
        <f t="shared" si="4"/>
        <v>0</v>
      </c>
      <c r="O74" s="40">
        <f t="shared" si="5"/>
        <v>0</v>
      </c>
      <c r="P74" s="40">
        <f t="shared" si="6"/>
        <v>0</v>
      </c>
      <c r="S74" s="166">
        <f t="shared" si="7"/>
        <v>0</v>
      </c>
    </row>
    <row r="75" spans="1:19" ht="12.75" customHeight="1" x14ac:dyDescent="0.2">
      <c r="A75" s="2"/>
      <c r="B75" s="2"/>
      <c r="C75" s="2"/>
      <c r="D75" s="3"/>
      <c r="E75" s="2"/>
      <c r="F75" s="2"/>
      <c r="G75" s="4"/>
      <c r="H75" s="36">
        <f t="shared" si="0"/>
        <v>3.9166666666666665</v>
      </c>
      <c r="I75" s="37">
        <f t="shared" si="8"/>
        <v>47</v>
      </c>
      <c r="J75" s="38">
        <f t="shared" si="2"/>
        <v>1400</v>
      </c>
      <c r="K75" s="38">
        <f t="shared" si="3"/>
        <v>1430</v>
      </c>
      <c r="L75" s="39">
        <f t="shared" si="1"/>
        <v>0</v>
      </c>
      <c r="M75" s="40">
        <f t="shared" si="9"/>
        <v>0</v>
      </c>
      <c r="N75" s="40">
        <f t="shared" si="4"/>
        <v>0</v>
      </c>
      <c r="O75" s="40">
        <f t="shared" si="5"/>
        <v>0</v>
      </c>
      <c r="P75" s="40">
        <f t="shared" si="6"/>
        <v>0</v>
      </c>
      <c r="Q75" s="49"/>
      <c r="S75" s="166">
        <f t="shared" si="7"/>
        <v>0</v>
      </c>
    </row>
    <row r="76" spans="1:19" ht="12.75" customHeight="1" x14ac:dyDescent="0.2">
      <c r="A76" s="2"/>
      <c r="B76" s="2"/>
      <c r="C76" s="2"/>
      <c r="D76" s="3"/>
      <c r="E76" s="2"/>
      <c r="F76" s="2"/>
      <c r="G76" s="4"/>
      <c r="H76" s="36">
        <f t="shared" si="0"/>
        <v>4</v>
      </c>
      <c r="I76" s="37">
        <f t="shared" si="8"/>
        <v>48</v>
      </c>
      <c r="J76" s="38">
        <f t="shared" si="2"/>
        <v>1430</v>
      </c>
      <c r="K76" s="38">
        <f t="shared" si="3"/>
        <v>1461</v>
      </c>
      <c r="L76" s="39">
        <f t="shared" si="1"/>
        <v>0</v>
      </c>
      <c r="M76" s="40">
        <f t="shared" si="9"/>
        <v>0</v>
      </c>
      <c r="N76" s="40">
        <f t="shared" si="4"/>
        <v>0</v>
      </c>
      <c r="O76" s="40">
        <f t="shared" si="5"/>
        <v>0</v>
      </c>
      <c r="P76" s="40">
        <f t="shared" si="6"/>
        <v>0</v>
      </c>
      <c r="S76" s="166">
        <f t="shared" si="7"/>
        <v>0</v>
      </c>
    </row>
    <row r="77" spans="1:19" ht="12.75" customHeight="1" x14ac:dyDescent="0.2">
      <c r="A77" s="2"/>
      <c r="B77" s="2"/>
      <c r="C77" s="2"/>
      <c r="D77" s="3"/>
      <c r="E77" s="2"/>
      <c r="F77" s="2"/>
      <c r="G77" s="4"/>
      <c r="H77" s="36">
        <f t="shared" si="0"/>
        <v>4.083333333333333</v>
      </c>
      <c r="I77" s="37">
        <f t="shared" si="8"/>
        <v>49</v>
      </c>
      <c r="J77" s="38">
        <f t="shared" si="2"/>
        <v>1461</v>
      </c>
      <c r="K77" s="38">
        <f t="shared" si="3"/>
        <v>1492</v>
      </c>
      <c r="L77" s="39">
        <f t="shared" si="1"/>
        <v>0</v>
      </c>
      <c r="M77" s="40">
        <f t="shared" si="9"/>
        <v>0</v>
      </c>
      <c r="N77" s="40">
        <f t="shared" si="4"/>
        <v>0</v>
      </c>
      <c r="O77" s="40">
        <f t="shared" si="5"/>
        <v>0</v>
      </c>
      <c r="P77" s="40">
        <f t="shared" si="6"/>
        <v>0</v>
      </c>
      <c r="S77" s="166">
        <f t="shared" si="7"/>
        <v>0</v>
      </c>
    </row>
    <row r="78" spans="1:19" ht="12.75" customHeight="1" x14ac:dyDescent="0.2">
      <c r="A78" s="2"/>
      <c r="B78" s="2"/>
      <c r="C78" s="2"/>
      <c r="D78" s="3"/>
      <c r="E78" s="2"/>
      <c r="F78" s="2"/>
      <c r="G78" s="4"/>
      <c r="H78" s="36">
        <f t="shared" si="0"/>
        <v>4.166666666666667</v>
      </c>
      <c r="I78" s="37">
        <f t="shared" si="8"/>
        <v>50</v>
      </c>
      <c r="J78" s="38">
        <f t="shared" si="2"/>
        <v>1492</v>
      </c>
      <c r="K78" s="38">
        <f t="shared" si="3"/>
        <v>1521</v>
      </c>
      <c r="L78" s="39">
        <f t="shared" si="1"/>
        <v>0</v>
      </c>
      <c r="M78" s="40">
        <f t="shared" si="9"/>
        <v>0</v>
      </c>
      <c r="N78" s="40">
        <f t="shared" si="4"/>
        <v>0</v>
      </c>
      <c r="O78" s="40">
        <f t="shared" si="5"/>
        <v>0</v>
      </c>
      <c r="P78" s="40">
        <f t="shared" si="6"/>
        <v>0</v>
      </c>
      <c r="S78" s="166">
        <f t="shared" si="7"/>
        <v>0</v>
      </c>
    </row>
    <row r="79" spans="1:19" ht="12.75" customHeight="1" x14ac:dyDescent="0.2">
      <c r="A79" s="2"/>
      <c r="B79" s="2"/>
      <c r="C79" s="2"/>
      <c r="D79" s="3"/>
      <c r="E79" s="2"/>
      <c r="F79" s="2"/>
      <c r="G79" s="4"/>
      <c r="H79" s="36">
        <f t="shared" si="0"/>
        <v>4.25</v>
      </c>
      <c r="I79" s="37">
        <f t="shared" si="8"/>
        <v>51</v>
      </c>
      <c r="J79" s="38">
        <f t="shared" si="2"/>
        <v>1521</v>
      </c>
      <c r="K79" s="38">
        <f t="shared" si="3"/>
        <v>1552</v>
      </c>
      <c r="L79" s="39">
        <f t="shared" si="1"/>
        <v>0</v>
      </c>
      <c r="M79" s="40">
        <f t="shared" si="9"/>
        <v>0</v>
      </c>
      <c r="N79" s="40">
        <f t="shared" si="4"/>
        <v>0</v>
      </c>
      <c r="O79" s="40">
        <f t="shared" si="5"/>
        <v>0</v>
      </c>
      <c r="P79" s="40">
        <f t="shared" si="6"/>
        <v>0</v>
      </c>
      <c r="S79" s="166">
        <f t="shared" si="7"/>
        <v>0</v>
      </c>
    </row>
    <row r="80" spans="1:19" ht="12.75" customHeight="1" x14ac:dyDescent="0.2">
      <c r="A80" s="2"/>
      <c r="B80" s="2"/>
      <c r="C80" s="2"/>
      <c r="D80" s="3"/>
      <c r="E80" s="2"/>
      <c r="F80" s="2"/>
      <c r="G80" s="4"/>
      <c r="H80" s="36">
        <f t="shared" si="0"/>
        <v>4.333333333333333</v>
      </c>
      <c r="I80" s="37">
        <f t="shared" si="8"/>
        <v>52</v>
      </c>
      <c r="J80" s="38">
        <f t="shared" si="2"/>
        <v>1552</v>
      </c>
      <c r="K80" s="38">
        <f t="shared" si="3"/>
        <v>1582</v>
      </c>
      <c r="L80" s="39">
        <f t="shared" si="1"/>
        <v>0</v>
      </c>
      <c r="M80" s="40">
        <f t="shared" si="9"/>
        <v>0</v>
      </c>
      <c r="N80" s="40">
        <f t="shared" si="4"/>
        <v>0</v>
      </c>
      <c r="O80" s="40">
        <f t="shared" si="5"/>
        <v>0</v>
      </c>
      <c r="P80" s="40">
        <f t="shared" si="6"/>
        <v>0</v>
      </c>
      <c r="S80" s="166">
        <f t="shared" si="7"/>
        <v>0</v>
      </c>
    </row>
    <row r="81" spans="1:19" ht="12.75" customHeight="1" x14ac:dyDescent="0.2">
      <c r="A81" s="2"/>
      <c r="B81" s="2"/>
      <c r="C81" s="2"/>
      <c r="D81" s="3"/>
      <c r="E81" s="2"/>
      <c r="F81" s="2"/>
      <c r="G81" s="4"/>
      <c r="H81" s="36">
        <f t="shared" si="0"/>
        <v>4.416666666666667</v>
      </c>
      <c r="I81" s="37">
        <f t="shared" si="8"/>
        <v>53</v>
      </c>
      <c r="J81" s="38">
        <f t="shared" si="2"/>
        <v>1582</v>
      </c>
      <c r="K81" s="38">
        <f t="shared" si="3"/>
        <v>1613</v>
      </c>
      <c r="L81" s="39">
        <f t="shared" si="1"/>
        <v>0</v>
      </c>
      <c r="M81" s="40">
        <f t="shared" si="9"/>
        <v>0</v>
      </c>
      <c r="N81" s="40">
        <f t="shared" si="4"/>
        <v>0</v>
      </c>
      <c r="O81" s="40">
        <f t="shared" si="5"/>
        <v>0</v>
      </c>
      <c r="P81" s="40">
        <f t="shared" si="6"/>
        <v>0</v>
      </c>
      <c r="S81" s="166">
        <f t="shared" si="7"/>
        <v>0</v>
      </c>
    </row>
    <row r="82" spans="1:19" ht="12.75" customHeight="1" x14ac:dyDescent="0.2">
      <c r="A82" s="2"/>
      <c r="B82" s="2"/>
      <c r="C82" s="2"/>
      <c r="D82" s="3"/>
      <c r="E82" s="2"/>
      <c r="F82" s="2"/>
      <c r="G82" s="4"/>
      <c r="H82" s="36">
        <f t="shared" si="0"/>
        <v>4.5</v>
      </c>
      <c r="I82" s="37">
        <f t="shared" si="8"/>
        <v>54</v>
      </c>
      <c r="J82" s="38">
        <f t="shared" si="2"/>
        <v>1613</v>
      </c>
      <c r="K82" s="38">
        <f t="shared" si="3"/>
        <v>1643</v>
      </c>
      <c r="L82" s="39">
        <f t="shared" si="1"/>
        <v>0</v>
      </c>
      <c r="M82" s="40">
        <f t="shared" si="9"/>
        <v>0</v>
      </c>
      <c r="N82" s="40">
        <f t="shared" si="4"/>
        <v>0</v>
      </c>
      <c r="O82" s="40">
        <f t="shared" si="5"/>
        <v>0</v>
      </c>
      <c r="P82" s="40">
        <f t="shared" si="6"/>
        <v>0</v>
      </c>
      <c r="S82" s="166">
        <f t="shared" si="7"/>
        <v>0</v>
      </c>
    </row>
    <row r="83" spans="1:19" ht="12.75" customHeight="1" x14ac:dyDescent="0.2">
      <c r="A83" s="2"/>
      <c r="B83" s="2"/>
      <c r="C83" s="2"/>
      <c r="D83" s="3"/>
      <c r="E83" s="2"/>
      <c r="F83" s="2"/>
      <c r="G83" s="4"/>
      <c r="H83" s="36">
        <f t="shared" si="0"/>
        <v>4.583333333333333</v>
      </c>
      <c r="I83" s="37">
        <f t="shared" si="8"/>
        <v>55</v>
      </c>
      <c r="J83" s="38">
        <f t="shared" si="2"/>
        <v>1643</v>
      </c>
      <c r="K83" s="38">
        <f t="shared" si="3"/>
        <v>1674</v>
      </c>
      <c r="L83" s="39">
        <f t="shared" si="1"/>
        <v>0</v>
      </c>
      <c r="M83" s="40">
        <f t="shared" si="9"/>
        <v>0</v>
      </c>
      <c r="N83" s="40">
        <f t="shared" si="4"/>
        <v>0</v>
      </c>
      <c r="O83" s="40">
        <f t="shared" si="5"/>
        <v>0</v>
      </c>
      <c r="P83" s="40">
        <f t="shared" si="6"/>
        <v>0</v>
      </c>
      <c r="S83" s="166">
        <f t="shared" si="7"/>
        <v>0</v>
      </c>
    </row>
    <row r="84" spans="1:19" ht="12.75" customHeight="1" x14ac:dyDescent="0.2">
      <c r="A84" s="2"/>
      <c r="B84" s="2"/>
      <c r="C84" s="2"/>
      <c r="D84" s="3"/>
      <c r="E84" s="2"/>
      <c r="F84" s="2"/>
      <c r="G84" s="4"/>
      <c r="H84" s="36">
        <f t="shared" si="0"/>
        <v>4.666666666666667</v>
      </c>
      <c r="I84" s="37">
        <f t="shared" si="8"/>
        <v>56</v>
      </c>
      <c r="J84" s="38">
        <f t="shared" si="2"/>
        <v>1674</v>
      </c>
      <c r="K84" s="38">
        <f t="shared" si="3"/>
        <v>1705</v>
      </c>
      <c r="L84" s="39">
        <f t="shared" si="1"/>
        <v>0</v>
      </c>
      <c r="M84" s="40">
        <f t="shared" si="9"/>
        <v>0</v>
      </c>
      <c r="N84" s="40">
        <f t="shared" si="4"/>
        <v>0</v>
      </c>
      <c r="O84" s="40">
        <f t="shared" si="5"/>
        <v>0</v>
      </c>
      <c r="P84" s="40">
        <f t="shared" si="6"/>
        <v>0</v>
      </c>
      <c r="S84" s="166">
        <f t="shared" si="7"/>
        <v>0</v>
      </c>
    </row>
    <row r="85" spans="1:19" ht="12.75" customHeight="1" x14ac:dyDescent="0.2">
      <c r="A85" s="2"/>
      <c r="B85" s="2"/>
      <c r="C85" s="2"/>
      <c r="D85" s="3"/>
      <c r="E85" s="2"/>
      <c r="F85" s="2"/>
      <c r="G85" s="4"/>
      <c r="H85" s="36">
        <f t="shared" si="0"/>
        <v>4.75</v>
      </c>
      <c r="I85" s="37">
        <f t="shared" si="8"/>
        <v>57</v>
      </c>
      <c r="J85" s="38">
        <f t="shared" si="2"/>
        <v>1705</v>
      </c>
      <c r="K85" s="38">
        <f t="shared" si="3"/>
        <v>1735</v>
      </c>
      <c r="L85" s="39">
        <f t="shared" si="1"/>
        <v>0</v>
      </c>
      <c r="M85" s="40">
        <f t="shared" si="9"/>
        <v>0</v>
      </c>
      <c r="N85" s="40">
        <f t="shared" si="4"/>
        <v>0</v>
      </c>
      <c r="O85" s="40">
        <f t="shared" si="5"/>
        <v>0</v>
      </c>
      <c r="P85" s="40">
        <f t="shared" si="6"/>
        <v>0</v>
      </c>
      <c r="S85" s="166">
        <f t="shared" si="7"/>
        <v>0</v>
      </c>
    </row>
    <row r="86" spans="1:19" ht="12.75" customHeight="1" x14ac:dyDescent="0.2">
      <c r="A86" s="2"/>
      <c r="B86" s="2"/>
      <c r="C86" s="2"/>
      <c r="D86" s="3"/>
      <c r="E86" s="2"/>
      <c r="F86" s="2"/>
      <c r="G86" s="4"/>
      <c r="H86" s="36">
        <f t="shared" si="0"/>
        <v>4.833333333333333</v>
      </c>
      <c r="I86" s="37">
        <f t="shared" si="8"/>
        <v>58</v>
      </c>
      <c r="J86" s="38">
        <f t="shared" si="2"/>
        <v>1735</v>
      </c>
      <c r="K86" s="38">
        <f t="shared" si="3"/>
        <v>1766</v>
      </c>
      <c r="L86" s="39">
        <f t="shared" si="1"/>
        <v>0</v>
      </c>
      <c r="M86" s="40">
        <f t="shared" si="9"/>
        <v>0</v>
      </c>
      <c r="N86" s="40">
        <f t="shared" si="4"/>
        <v>0</v>
      </c>
      <c r="O86" s="40">
        <f t="shared" si="5"/>
        <v>0</v>
      </c>
      <c r="P86" s="40">
        <f t="shared" si="6"/>
        <v>0</v>
      </c>
      <c r="S86" s="166">
        <f t="shared" si="7"/>
        <v>0</v>
      </c>
    </row>
    <row r="87" spans="1:19" ht="12.75" customHeight="1" x14ac:dyDescent="0.2">
      <c r="A87" s="2"/>
      <c r="B87" s="2"/>
      <c r="C87" s="2"/>
      <c r="D87" s="3"/>
      <c r="E87" s="2"/>
      <c r="F87" s="2"/>
      <c r="G87" s="4"/>
      <c r="H87" s="36">
        <f t="shared" si="0"/>
        <v>4.916666666666667</v>
      </c>
      <c r="I87" s="37">
        <f t="shared" si="8"/>
        <v>59</v>
      </c>
      <c r="J87" s="38">
        <f t="shared" si="2"/>
        <v>1766</v>
      </c>
      <c r="K87" s="38">
        <f t="shared" si="3"/>
        <v>1796</v>
      </c>
      <c r="L87" s="39">
        <f t="shared" si="1"/>
        <v>0</v>
      </c>
      <c r="M87" s="40">
        <f t="shared" si="9"/>
        <v>0</v>
      </c>
      <c r="N87" s="40">
        <f t="shared" si="4"/>
        <v>0</v>
      </c>
      <c r="O87" s="40">
        <f t="shared" si="5"/>
        <v>0</v>
      </c>
      <c r="P87" s="40">
        <f t="shared" si="6"/>
        <v>0</v>
      </c>
      <c r="S87" s="166">
        <f t="shared" si="7"/>
        <v>0</v>
      </c>
    </row>
    <row r="88" spans="1:19" ht="12.75" customHeight="1" x14ac:dyDescent="0.2">
      <c r="A88" s="2"/>
      <c r="B88" s="2"/>
      <c r="C88" s="2"/>
      <c r="D88" s="3"/>
      <c r="E88" s="2"/>
      <c r="F88" s="2"/>
      <c r="G88" s="4"/>
      <c r="H88" s="36">
        <f t="shared" si="0"/>
        <v>5</v>
      </c>
      <c r="I88" s="37">
        <f t="shared" si="8"/>
        <v>60</v>
      </c>
      <c r="J88" s="38">
        <f t="shared" si="2"/>
        <v>1796</v>
      </c>
      <c r="K88" s="38">
        <f t="shared" si="3"/>
        <v>1827</v>
      </c>
      <c r="L88" s="39">
        <f t="shared" si="1"/>
        <v>0</v>
      </c>
      <c r="M88" s="40">
        <f>IF(I88&lt;&gt;"",P87,"")</f>
        <v>0</v>
      </c>
      <c r="N88" s="40">
        <f t="shared" si="4"/>
        <v>0</v>
      </c>
      <c r="O88" s="40">
        <f t="shared" si="5"/>
        <v>0</v>
      </c>
      <c r="P88" s="40">
        <f t="shared" si="6"/>
        <v>0</v>
      </c>
      <c r="S88" s="166">
        <f t="shared" si="7"/>
        <v>0</v>
      </c>
    </row>
    <row r="89" spans="1:19" ht="12.75" customHeight="1" x14ac:dyDescent="0.2">
      <c r="A89" s="2"/>
      <c r="B89" s="2"/>
      <c r="C89" s="2"/>
      <c r="D89" s="3"/>
      <c r="E89" s="2"/>
      <c r="F89" s="2"/>
      <c r="G89" s="4"/>
      <c r="H89" s="36">
        <f t="shared" si="0"/>
        <v>5.083333333333333</v>
      </c>
      <c r="I89" s="37">
        <f t="shared" si="8"/>
        <v>61</v>
      </c>
      <c r="J89" s="38">
        <f t="shared" si="2"/>
        <v>1827</v>
      </c>
      <c r="K89" s="33">
        <f t="shared" si="3"/>
        <v>1858</v>
      </c>
      <c r="L89" s="39">
        <f t="shared" si="1"/>
        <v>0</v>
      </c>
      <c r="M89" s="40">
        <f t="shared" ref="M89:M152" si="10">IF(I89&lt;&gt;"",P88,"")</f>
        <v>0</v>
      </c>
      <c r="N89" s="40">
        <f t="shared" si="4"/>
        <v>0</v>
      </c>
      <c r="O89" s="40">
        <f t="shared" si="5"/>
        <v>0</v>
      </c>
      <c r="P89" s="40">
        <f t="shared" si="6"/>
        <v>0</v>
      </c>
      <c r="S89" s="166">
        <f t="shared" si="7"/>
        <v>0</v>
      </c>
    </row>
    <row r="90" spans="1:19" ht="12.75" customHeight="1" x14ac:dyDescent="0.2">
      <c r="H90" s="52">
        <f t="shared" si="0"/>
        <v>5.166666666666667</v>
      </c>
      <c r="I90" s="37">
        <f t="shared" si="8"/>
        <v>62</v>
      </c>
      <c r="J90" s="38">
        <f t="shared" si="2"/>
        <v>1858</v>
      </c>
      <c r="K90" s="53">
        <f t="shared" si="3"/>
        <v>1886</v>
      </c>
      <c r="L90" s="39">
        <f t="shared" si="1"/>
        <v>0</v>
      </c>
      <c r="M90" s="40">
        <f t="shared" si="10"/>
        <v>0</v>
      </c>
      <c r="N90" s="40">
        <f t="shared" si="4"/>
        <v>0</v>
      </c>
      <c r="O90" s="40">
        <f t="shared" si="5"/>
        <v>0</v>
      </c>
      <c r="P90" s="40">
        <f t="shared" si="6"/>
        <v>0</v>
      </c>
      <c r="S90" s="166">
        <f t="shared" si="7"/>
        <v>0</v>
      </c>
    </row>
    <row r="91" spans="1:19" ht="12.75" customHeight="1" x14ac:dyDescent="0.2">
      <c r="H91" s="52">
        <f t="shared" si="0"/>
        <v>5.25</v>
      </c>
      <c r="I91" s="37">
        <f t="shared" si="8"/>
        <v>63</v>
      </c>
      <c r="J91" s="38">
        <f t="shared" si="2"/>
        <v>1886</v>
      </c>
      <c r="K91" s="53">
        <f t="shared" si="3"/>
        <v>1917</v>
      </c>
      <c r="L91" s="39">
        <f t="shared" si="1"/>
        <v>0</v>
      </c>
      <c r="M91" s="40">
        <f t="shared" si="10"/>
        <v>0</v>
      </c>
      <c r="N91" s="40">
        <f t="shared" si="4"/>
        <v>0</v>
      </c>
      <c r="O91" s="40">
        <f t="shared" si="5"/>
        <v>0</v>
      </c>
      <c r="P91" s="40">
        <f t="shared" si="6"/>
        <v>0</v>
      </c>
      <c r="S91" s="166">
        <f t="shared" si="7"/>
        <v>0</v>
      </c>
    </row>
    <row r="92" spans="1:19" ht="12.75" customHeight="1" x14ac:dyDescent="0.2">
      <c r="H92" s="52">
        <f t="shared" si="0"/>
        <v>5.333333333333333</v>
      </c>
      <c r="I92" s="37">
        <f t="shared" si="8"/>
        <v>64</v>
      </c>
      <c r="J92" s="38">
        <f t="shared" si="2"/>
        <v>1917</v>
      </c>
      <c r="K92" s="53">
        <f t="shared" si="3"/>
        <v>1947</v>
      </c>
      <c r="L92" s="39">
        <f t="shared" si="1"/>
        <v>0</v>
      </c>
      <c r="M92" s="40">
        <f t="shared" si="10"/>
        <v>0</v>
      </c>
      <c r="N92" s="40">
        <f t="shared" si="4"/>
        <v>0</v>
      </c>
      <c r="O92" s="40">
        <f t="shared" si="5"/>
        <v>0</v>
      </c>
      <c r="P92" s="40">
        <f t="shared" si="6"/>
        <v>0</v>
      </c>
      <c r="S92" s="166">
        <f t="shared" si="7"/>
        <v>0</v>
      </c>
    </row>
    <row r="93" spans="1:19" ht="12.75" customHeight="1" x14ac:dyDescent="0.2">
      <c r="H93" s="52">
        <f t="shared" ref="H93:H156" si="11">I93/12</f>
        <v>5.416666666666667</v>
      </c>
      <c r="I93" s="37">
        <f t="shared" si="8"/>
        <v>65</v>
      </c>
      <c r="J93" s="38">
        <f t="shared" si="2"/>
        <v>1947</v>
      </c>
      <c r="K93" s="53">
        <f t="shared" si="3"/>
        <v>1978</v>
      </c>
      <c r="L93" s="39">
        <f t="shared" ref="L93:L156" si="12">IF(M93&lt;=L92,M93+N93,IF($L$11="Montant",VLOOKUP(M93,$L$14:$M$22,2),IF($L$11="Pourcentage du solde",IF(M93*$P$13&lt;=$P$14,$P$14,M93*$P$13),IF(M93&lt;=$P$19*$P$18,M93+N93,$P$18*$P$19))))</f>
        <v>0</v>
      </c>
      <c r="M93" s="40">
        <f t="shared" si="10"/>
        <v>0</v>
      </c>
      <c r="N93" s="40">
        <f t="shared" si="4"/>
        <v>0</v>
      </c>
      <c r="O93" s="40">
        <f t="shared" si="5"/>
        <v>0</v>
      </c>
      <c r="P93" s="40">
        <f t="shared" si="6"/>
        <v>0</v>
      </c>
      <c r="S93" s="166">
        <f t="shared" si="7"/>
        <v>0</v>
      </c>
    </row>
    <row r="94" spans="1:19" ht="12.75" customHeight="1" x14ac:dyDescent="0.2">
      <c r="H94" s="52">
        <f t="shared" si="11"/>
        <v>5.5</v>
      </c>
      <c r="I94" s="37">
        <f t="shared" si="8"/>
        <v>66</v>
      </c>
      <c r="J94" s="38">
        <f t="shared" ref="J94:J157" si="13">IF(I94="","",EDATE($J$29,I93))</f>
        <v>1978</v>
      </c>
      <c r="K94" s="53">
        <f t="shared" ref="K94:K157" si="14">IF(J95="",0,J95)</f>
        <v>2008</v>
      </c>
      <c r="L94" s="39">
        <f t="shared" si="12"/>
        <v>0</v>
      </c>
      <c r="M94" s="40">
        <f t="shared" si="10"/>
        <v>0</v>
      </c>
      <c r="N94" s="40">
        <f t="shared" ref="N94:N157" si="15">IF(I94&lt;&gt;"",$N$25*M94,"")</f>
        <v>0</v>
      </c>
      <c r="O94" s="40">
        <f t="shared" ref="O94:O157" si="16">IF(I94&lt;&gt;"",L94-N94,"")</f>
        <v>0</v>
      </c>
      <c r="P94" s="40">
        <f t="shared" ref="P94:P157" si="17">IF(I94&lt;&gt;"",M94-O94,"")</f>
        <v>0</v>
      </c>
      <c r="S94" s="166">
        <f t="shared" ref="S94:S157" si="18">IF(L95*I95=0,IF(L94*I94&lt;&gt;0,I94,0),0)</f>
        <v>0</v>
      </c>
    </row>
    <row r="95" spans="1:19" ht="12.75" customHeight="1" x14ac:dyDescent="0.2">
      <c r="H95" s="52">
        <f t="shared" si="11"/>
        <v>5.583333333333333</v>
      </c>
      <c r="I95" s="37">
        <f t="shared" ref="I95:I158" si="19">I94+1</f>
        <v>67</v>
      </c>
      <c r="J95" s="38">
        <f t="shared" si="13"/>
        <v>2008</v>
      </c>
      <c r="K95" s="53">
        <f t="shared" si="14"/>
        <v>2039</v>
      </c>
      <c r="L95" s="39">
        <f t="shared" si="12"/>
        <v>0</v>
      </c>
      <c r="M95" s="40">
        <f t="shared" si="10"/>
        <v>0</v>
      </c>
      <c r="N95" s="40">
        <f t="shared" si="15"/>
        <v>0</v>
      </c>
      <c r="O95" s="40">
        <f t="shared" si="16"/>
        <v>0</v>
      </c>
      <c r="P95" s="40">
        <f t="shared" si="17"/>
        <v>0</v>
      </c>
      <c r="S95" s="166">
        <f t="shared" si="18"/>
        <v>0</v>
      </c>
    </row>
    <row r="96" spans="1:19" ht="12.75" customHeight="1" x14ac:dyDescent="0.2">
      <c r="H96" s="52">
        <f t="shared" si="11"/>
        <v>5.666666666666667</v>
      </c>
      <c r="I96" s="37">
        <f t="shared" si="19"/>
        <v>68</v>
      </c>
      <c r="J96" s="38">
        <f t="shared" si="13"/>
        <v>2039</v>
      </c>
      <c r="K96" s="53">
        <f t="shared" si="14"/>
        <v>2070</v>
      </c>
      <c r="L96" s="39">
        <f t="shared" si="12"/>
        <v>0</v>
      </c>
      <c r="M96" s="40">
        <f t="shared" si="10"/>
        <v>0</v>
      </c>
      <c r="N96" s="40">
        <f t="shared" si="15"/>
        <v>0</v>
      </c>
      <c r="O96" s="40">
        <f t="shared" si="16"/>
        <v>0</v>
      </c>
      <c r="P96" s="40">
        <f t="shared" si="17"/>
        <v>0</v>
      </c>
      <c r="S96" s="166">
        <f t="shared" si="18"/>
        <v>0</v>
      </c>
    </row>
    <row r="97" spans="8:19" ht="12.75" customHeight="1" x14ac:dyDescent="0.2">
      <c r="H97" s="52">
        <f t="shared" si="11"/>
        <v>5.75</v>
      </c>
      <c r="I97" s="37">
        <f t="shared" si="19"/>
        <v>69</v>
      </c>
      <c r="J97" s="38">
        <f t="shared" si="13"/>
        <v>2070</v>
      </c>
      <c r="K97" s="53">
        <f t="shared" si="14"/>
        <v>2100</v>
      </c>
      <c r="L97" s="39">
        <f t="shared" si="12"/>
        <v>0</v>
      </c>
      <c r="M97" s="40">
        <f t="shared" si="10"/>
        <v>0</v>
      </c>
      <c r="N97" s="40">
        <f t="shared" si="15"/>
        <v>0</v>
      </c>
      <c r="O97" s="40">
        <f t="shared" si="16"/>
        <v>0</v>
      </c>
      <c r="P97" s="40">
        <f t="shared" si="17"/>
        <v>0</v>
      </c>
      <c r="S97" s="166">
        <f t="shared" si="18"/>
        <v>0</v>
      </c>
    </row>
    <row r="98" spans="8:19" ht="12.75" customHeight="1" x14ac:dyDescent="0.2">
      <c r="H98" s="52">
        <f t="shared" si="11"/>
        <v>5.833333333333333</v>
      </c>
      <c r="I98" s="37">
        <f t="shared" si="19"/>
        <v>70</v>
      </c>
      <c r="J98" s="38">
        <f t="shared" si="13"/>
        <v>2100</v>
      </c>
      <c r="K98" s="53">
        <f t="shared" si="14"/>
        <v>2131</v>
      </c>
      <c r="L98" s="39">
        <f t="shared" si="12"/>
        <v>0</v>
      </c>
      <c r="M98" s="40">
        <f t="shared" si="10"/>
        <v>0</v>
      </c>
      <c r="N98" s="40">
        <f t="shared" si="15"/>
        <v>0</v>
      </c>
      <c r="O98" s="40">
        <f t="shared" si="16"/>
        <v>0</v>
      </c>
      <c r="P98" s="40">
        <f t="shared" si="17"/>
        <v>0</v>
      </c>
      <c r="S98" s="166">
        <f t="shared" si="18"/>
        <v>0</v>
      </c>
    </row>
    <row r="99" spans="8:19" ht="12.75" customHeight="1" x14ac:dyDescent="0.2">
      <c r="H99" s="52">
        <f t="shared" si="11"/>
        <v>5.916666666666667</v>
      </c>
      <c r="I99" s="37">
        <f t="shared" si="19"/>
        <v>71</v>
      </c>
      <c r="J99" s="38">
        <f t="shared" si="13"/>
        <v>2131</v>
      </c>
      <c r="K99" s="53">
        <f t="shared" si="14"/>
        <v>2161</v>
      </c>
      <c r="L99" s="39">
        <f t="shared" si="12"/>
        <v>0</v>
      </c>
      <c r="M99" s="40">
        <f t="shared" si="10"/>
        <v>0</v>
      </c>
      <c r="N99" s="40">
        <f t="shared" si="15"/>
        <v>0</v>
      </c>
      <c r="O99" s="40">
        <f t="shared" si="16"/>
        <v>0</v>
      </c>
      <c r="P99" s="40">
        <f t="shared" si="17"/>
        <v>0</v>
      </c>
      <c r="S99" s="166">
        <f t="shared" si="18"/>
        <v>0</v>
      </c>
    </row>
    <row r="100" spans="8:19" ht="12.75" customHeight="1" x14ac:dyDescent="0.2">
      <c r="H100" s="52">
        <f t="shared" si="11"/>
        <v>6</v>
      </c>
      <c r="I100" s="37">
        <f t="shared" si="19"/>
        <v>72</v>
      </c>
      <c r="J100" s="38">
        <f t="shared" si="13"/>
        <v>2161</v>
      </c>
      <c r="K100" s="53">
        <f t="shared" si="14"/>
        <v>2192</v>
      </c>
      <c r="L100" s="39">
        <f t="shared" si="12"/>
        <v>0</v>
      </c>
      <c r="M100" s="40">
        <f t="shared" si="10"/>
        <v>0</v>
      </c>
      <c r="N100" s="40">
        <f t="shared" si="15"/>
        <v>0</v>
      </c>
      <c r="O100" s="40">
        <f t="shared" si="16"/>
        <v>0</v>
      </c>
      <c r="P100" s="40">
        <f t="shared" si="17"/>
        <v>0</v>
      </c>
      <c r="S100" s="166">
        <f t="shared" si="18"/>
        <v>0</v>
      </c>
    </row>
    <row r="101" spans="8:19" ht="12.75" customHeight="1" x14ac:dyDescent="0.2">
      <c r="H101" s="52">
        <f t="shared" si="11"/>
        <v>6.083333333333333</v>
      </c>
      <c r="I101" s="37">
        <f t="shared" si="19"/>
        <v>73</v>
      </c>
      <c r="J101" s="38">
        <f t="shared" si="13"/>
        <v>2192</v>
      </c>
      <c r="K101" s="53">
        <f t="shared" si="14"/>
        <v>2223</v>
      </c>
      <c r="L101" s="39">
        <f t="shared" si="12"/>
        <v>0</v>
      </c>
      <c r="M101" s="40">
        <f t="shared" si="10"/>
        <v>0</v>
      </c>
      <c r="N101" s="40">
        <f t="shared" si="15"/>
        <v>0</v>
      </c>
      <c r="O101" s="40">
        <f t="shared" si="16"/>
        <v>0</v>
      </c>
      <c r="P101" s="40">
        <f t="shared" si="17"/>
        <v>0</v>
      </c>
      <c r="S101" s="166">
        <f t="shared" si="18"/>
        <v>0</v>
      </c>
    </row>
    <row r="102" spans="8:19" ht="12.75" customHeight="1" x14ac:dyDescent="0.2">
      <c r="H102" s="52">
        <f t="shared" si="11"/>
        <v>6.166666666666667</v>
      </c>
      <c r="I102" s="37">
        <f t="shared" si="19"/>
        <v>74</v>
      </c>
      <c r="J102" s="38">
        <f t="shared" si="13"/>
        <v>2223</v>
      </c>
      <c r="K102" s="53">
        <f t="shared" si="14"/>
        <v>2251</v>
      </c>
      <c r="L102" s="39">
        <f t="shared" si="12"/>
        <v>0</v>
      </c>
      <c r="M102" s="40">
        <f t="shared" si="10"/>
        <v>0</v>
      </c>
      <c r="N102" s="40">
        <f t="shared" si="15"/>
        <v>0</v>
      </c>
      <c r="O102" s="40">
        <f t="shared" si="16"/>
        <v>0</v>
      </c>
      <c r="P102" s="40">
        <f t="shared" si="17"/>
        <v>0</v>
      </c>
      <c r="S102" s="166">
        <f t="shared" si="18"/>
        <v>0</v>
      </c>
    </row>
    <row r="103" spans="8:19" ht="12.75" customHeight="1" x14ac:dyDescent="0.2">
      <c r="H103" s="52">
        <f t="shared" si="11"/>
        <v>6.25</v>
      </c>
      <c r="I103" s="37">
        <f t="shared" si="19"/>
        <v>75</v>
      </c>
      <c r="J103" s="38">
        <f t="shared" si="13"/>
        <v>2251</v>
      </c>
      <c r="K103" s="53">
        <f t="shared" si="14"/>
        <v>2282</v>
      </c>
      <c r="L103" s="39">
        <f t="shared" si="12"/>
        <v>0</v>
      </c>
      <c r="M103" s="40">
        <f t="shared" si="10"/>
        <v>0</v>
      </c>
      <c r="N103" s="40">
        <f t="shared" si="15"/>
        <v>0</v>
      </c>
      <c r="O103" s="40">
        <f t="shared" si="16"/>
        <v>0</v>
      </c>
      <c r="P103" s="40">
        <f t="shared" si="17"/>
        <v>0</v>
      </c>
      <c r="S103" s="166">
        <f t="shared" si="18"/>
        <v>0</v>
      </c>
    </row>
    <row r="104" spans="8:19" ht="12.75" customHeight="1" x14ac:dyDescent="0.2">
      <c r="H104" s="52">
        <f t="shared" si="11"/>
        <v>6.333333333333333</v>
      </c>
      <c r="I104" s="37">
        <f t="shared" si="19"/>
        <v>76</v>
      </c>
      <c r="J104" s="38">
        <f t="shared" si="13"/>
        <v>2282</v>
      </c>
      <c r="K104" s="53">
        <f t="shared" si="14"/>
        <v>2312</v>
      </c>
      <c r="L104" s="39">
        <f t="shared" si="12"/>
        <v>0</v>
      </c>
      <c r="M104" s="40">
        <f t="shared" si="10"/>
        <v>0</v>
      </c>
      <c r="N104" s="40">
        <f t="shared" si="15"/>
        <v>0</v>
      </c>
      <c r="O104" s="40">
        <f t="shared" si="16"/>
        <v>0</v>
      </c>
      <c r="P104" s="40">
        <f t="shared" si="17"/>
        <v>0</v>
      </c>
      <c r="S104" s="166">
        <f t="shared" si="18"/>
        <v>0</v>
      </c>
    </row>
    <row r="105" spans="8:19" ht="12.75" customHeight="1" x14ac:dyDescent="0.2">
      <c r="H105" s="52">
        <f t="shared" si="11"/>
        <v>6.416666666666667</v>
      </c>
      <c r="I105" s="37">
        <f t="shared" si="19"/>
        <v>77</v>
      </c>
      <c r="J105" s="38">
        <f t="shared" si="13"/>
        <v>2312</v>
      </c>
      <c r="K105" s="53">
        <f t="shared" si="14"/>
        <v>2343</v>
      </c>
      <c r="L105" s="39">
        <f t="shared" si="12"/>
        <v>0</v>
      </c>
      <c r="M105" s="40">
        <f t="shared" si="10"/>
        <v>0</v>
      </c>
      <c r="N105" s="40">
        <f t="shared" si="15"/>
        <v>0</v>
      </c>
      <c r="O105" s="40">
        <f t="shared" si="16"/>
        <v>0</v>
      </c>
      <c r="P105" s="40">
        <f t="shared" si="17"/>
        <v>0</v>
      </c>
      <c r="S105" s="166">
        <f t="shared" si="18"/>
        <v>0</v>
      </c>
    </row>
    <row r="106" spans="8:19" ht="12.75" customHeight="1" x14ac:dyDescent="0.2">
      <c r="H106" s="52">
        <f t="shared" si="11"/>
        <v>6.5</v>
      </c>
      <c r="I106" s="37">
        <f t="shared" si="19"/>
        <v>78</v>
      </c>
      <c r="J106" s="38">
        <f t="shared" si="13"/>
        <v>2343</v>
      </c>
      <c r="K106" s="53">
        <f t="shared" si="14"/>
        <v>2373</v>
      </c>
      <c r="L106" s="39">
        <f t="shared" si="12"/>
        <v>0</v>
      </c>
      <c r="M106" s="40">
        <f t="shared" si="10"/>
        <v>0</v>
      </c>
      <c r="N106" s="40">
        <f t="shared" si="15"/>
        <v>0</v>
      </c>
      <c r="O106" s="40">
        <f t="shared" si="16"/>
        <v>0</v>
      </c>
      <c r="P106" s="40">
        <f t="shared" si="17"/>
        <v>0</v>
      </c>
      <c r="S106" s="166">
        <f t="shared" si="18"/>
        <v>0</v>
      </c>
    </row>
    <row r="107" spans="8:19" ht="12.75" customHeight="1" x14ac:dyDescent="0.2">
      <c r="H107" s="52">
        <f t="shared" si="11"/>
        <v>6.583333333333333</v>
      </c>
      <c r="I107" s="37">
        <f t="shared" si="19"/>
        <v>79</v>
      </c>
      <c r="J107" s="38">
        <f t="shared" si="13"/>
        <v>2373</v>
      </c>
      <c r="K107" s="53">
        <f t="shared" si="14"/>
        <v>2404</v>
      </c>
      <c r="L107" s="39">
        <f t="shared" si="12"/>
        <v>0</v>
      </c>
      <c r="M107" s="40">
        <f t="shared" si="10"/>
        <v>0</v>
      </c>
      <c r="N107" s="40">
        <f t="shared" si="15"/>
        <v>0</v>
      </c>
      <c r="O107" s="40">
        <f t="shared" si="16"/>
        <v>0</v>
      </c>
      <c r="P107" s="40">
        <f t="shared" si="17"/>
        <v>0</v>
      </c>
      <c r="S107" s="166">
        <f t="shared" si="18"/>
        <v>0</v>
      </c>
    </row>
    <row r="108" spans="8:19" ht="12.75" customHeight="1" x14ac:dyDescent="0.2">
      <c r="H108" s="52">
        <f t="shared" si="11"/>
        <v>6.666666666666667</v>
      </c>
      <c r="I108" s="37">
        <f t="shared" si="19"/>
        <v>80</v>
      </c>
      <c r="J108" s="38">
        <f t="shared" si="13"/>
        <v>2404</v>
      </c>
      <c r="K108" s="53">
        <f t="shared" si="14"/>
        <v>2435</v>
      </c>
      <c r="L108" s="39">
        <f t="shared" si="12"/>
        <v>0</v>
      </c>
      <c r="M108" s="40">
        <f t="shared" si="10"/>
        <v>0</v>
      </c>
      <c r="N108" s="40">
        <f t="shared" si="15"/>
        <v>0</v>
      </c>
      <c r="O108" s="40">
        <f t="shared" si="16"/>
        <v>0</v>
      </c>
      <c r="P108" s="40">
        <f t="shared" si="17"/>
        <v>0</v>
      </c>
      <c r="S108" s="166">
        <f t="shared" si="18"/>
        <v>0</v>
      </c>
    </row>
    <row r="109" spans="8:19" ht="12.75" customHeight="1" x14ac:dyDescent="0.2">
      <c r="H109" s="52">
        <f t="shared" si="11"/>
        <v>6.75</v>
      </c>
      <c r="I109" s="37">
        <f t="shared" si="19"/>
        <v>81</v>
      </c>
      <c r="J109" s="38">
        <f t="shared" si="13"/>
        <v>2435</v>
      </c>
      <c r="K109" s="53">
        <f t="shared" si="14"/>
        <v>2465</v>
      </c>
      <c r="L109" s="39">
        <f t="shared" si="12"/>
        <v>0</v>
      </c>
      <c r="M109" s="40">
        <f t="shared" si="10"/>
        <v>0</v>
      </c>
      <c r="N109" s="40">
        <f t="shared" si="15"/>
        <v>0</v>
      </c>
      <c r="O109" s="40">
        <f t="shared" si="16"/>
        <v>0</v>
      </c>
      <c r="P109" s="40">
        <f t="shared" si="17"/>
        <v>0</v>
      </c>
      <c r="S109" s="166">
        <f t="shared" si="18"/>
        <v>0</v>
      </c>
    </row>
    <row r="110" spans="8:19" ht="12.75" customHeight="1" x14ac:dyDescent="0.2">
      <c r="H110" s="52">
        <f t="shared" si="11"/>
        <v>6.833333333333333</v>
      </c>
      <c r="I110" s="37">
        <f t="shared" si="19"/>
        <v>82</v>
      </c>
      <c r="J110" s="38">
        <f t="shared" si="13"/>
        <v>2465</v>
      </c>
      <c r="K110" s="53">
        <f t="shared" si="14"/>
        <v>2496</v>
      </c>
      <c r="L110" s="39">
        <f t="shared" si="12"/>
        <v>0</v>
      </c>
      <c r="M110" s="40">
        <f t="shared" si="10"/>
        <v>0</v>
      </c>
      <c r="N110" s="40">
        <f t="shared" si="15"/>
        <v>0</v>
      </c>
      <c r="O110" s="40">
        <f t="shared" si="16"/>
        <v>0</v>
      </c>
      <c r="P110" s="40">
        <f t="shared" si="17"/>
        <v>0</v>
      </c>
      <c r="S110" s="166">
        <f t="shared" si="18"/>
        <v>0</v>
      </c>
    </row>
    <row r="111" spans="8:19" ht="12.75" customHeight="1" x14ac:dyDescent="0.2">
      <c r="H111" s="52">
        <f t="shared" si="11"/>
        <v>6.916666666666667</v>
      </c>
      <c r="I111" s="37">
        <f t="shared" si="19"/>
        <v>83</v>
      </c>
      <c r="J111" s="38">
        <f t="shared" si="13"/>
        <v>2496</v>
      </c>
      <c r="K111" s="53">
        <f t="shared" si="14"/>
        <v>2526</v>
      </c>
      <c r="L111" s="39">
        <f t="shared" si="12"/>
        <v>0</v>
      </c>
      <c r="M111" s="40">
        <f t="shared" si="10"/>
        <v>0</v>
      </c>
      <c r="N111" s="40">
        <f t="shared" si="15"/>
        <v>0</v>
      </c>
      <c r="O111" s="40">
        <f t="shared" si="16"/>
        <v>0</v>
      </c>
      <c r="P111" s="40">
        <f t="shared" si="17"/>
        <v>0</v>
      </c>
      <c r="S111" s="166">
        <f t="shared" si="18"/>
        <v>0</v>
      </c>
    </row>
    <row r="112" spans="8:19" ht="12.75" customHeight="1" x14ac:dyDescent="0.2">
      <c r="H112" s="52">
        <f t="shared" si="11"/>
        <v>7</v>
      </c>
      <c r="I112" s="37">
        <f t="shared" si="19"/>
        <v>84</v>
      </c>
      <c r="J112" s="38">
        <f t="shared" si="13"/>
        <v>2526</v>
      </c>
      <c r="K112" s="53">
        <f t="shared" si="14"/>
        <v>2557</v>
      </c>
      <c r="L112" s="39">
        <f t="shared" si="12"/>
        <v>0</v>
      </c>
      <c r="M112" s="40">
        <f t="shared" si="10"/>
        <v>0</v>
      </c>
      <c r="N112" s="40">
        <f t="shared" si="15"/>
        <v>0</v>
      </c>
      <c r="O112" s="40">
        <f t="shared" si="16"/>
        <v>0</v>
      </c>
      <c r="P112" s="40">
        <f t="shared" si="17"/>
        <v>0</v>
      </c>
      <c r="S112" s="166">
        <f t="shared" si="18"/>
        <v>0</v>
      </c>
    </row>
    <row r="113" spans="8:19" ht="12.75" customHeight="1" x14ac:dyDescent="0.2">
      <c r="H113" s="52">
        <f t="shared" si="11"/>
        <v>7.083333333333333</v>
      </c>
      <c r="I113" s="37">
        <f t="shared" si="19"/>
        <v>85</v>
      </c>
      <c r="J113" s="38">
        <f t="shared" si="13"/>
        <v>2557</v>
      </c>
      <c r="K113" s="53">
        <f t="shared" si="14"/>
        <v>2588</v>
      </c>
      <c r="L113" s="39">
        <f t="shared" si="12"/>
        <v>0</v>
      </c>
      <c r="M113" s="40">
        <f t="shared" si="10"/>
        <v>0</v>
      </c>
      <c r="N113" s="40">
        <f t="shared" si="15"/>
        <v>0</v>
      </c>
      <c r="O113" s="40">
        <f t="shared" si="16"/>
        <v>0</v>
      </c>
      <c r="P113" s="40">
        <f t="shared" si="17"/>
        <v>0</v>
      </c>
      <c r="S113" s="166">
        <f t="shared" si="18"/>
        <v>0</v>
      </c>
    </row>
    <row r="114" spans="8:19" ht="12.75" customHeight="1" x14ac:dyDescent="0.2">
      <c r="H114" s="52">
        <f t="shared" si="11"/>
        <v>7.166666666666667</v>
      </c>
      <c r="I114" s="37">
        <f t="shared" si="19"/>
        <v>86</v>
      </c>
      <c r="J114" s="38">
        <f t="shared" si="13"/>
        <v>2588</v>
      </c>
      <c r="K114" s="53">
        <f t="shared" si="14"/>
        <v>2616</v>
      </c>
      <c r="L114" s="39">
        <f t="shared" si="12"/>
        <v>0</v>
      </c>
      <c r="M114" s="40">
        <f t="shared" si="10"/>
        <v>0</v>
      </c>
      <c r="N114" s="40">
        <f t="shared" si="15"/>
        <v>0</v>
      </c>
      <c r="O114" s="40">
        <f t="shared" si="16"/>
        <v>0</v>
      </c>
      <c r="P114" s="40">
        <f t="shared" si="17"/>
        <v>0</v>
      </c>
      <c r="S114" s="166">
        <f t="shared" si="18"/>
        <v>0</v>
      </c>
    </row>
    <row r="115" spans="8:19" ht="12.75" customHeight="1" x14ac:dyDescent="0.2">
      <c r="H115" s="52">
        <f t="shared" si="11"/>
        <v>7.25</v>
      </c>
      <c r="I115" s="37">
        <f t="shared" si="19"/>
        <v>87</v>
      </c>
      <c r="J115" s="38">
        <f t="shared" si="13"/>
        <v>2616</v>
      </c>
      <c r="K115" s="53">
        <f t="shared" si="14"/>
        <v>2647</v>
      </c>
      <c r="L115" s="39">
        <f t="shared" si="12"/>
        <v>0</v>
      </c>
      <c r="M115" s="40">
        <f t="shared" si="10"/>
        <v>0</v>
      </c>
      <c r="N115" s="40">
        <f t="shared" si="15"/>
        <v>0</v>
      </c>
      <c r="O115" s="40">
        <f t="shared" si="16"/>
        <v>0</v>
      </c>
      <c r="P115" s="40">
        <f t="shared" si="17"/>
        <v>0</v>
      </c>
      <c r="S115" s="166">
        <f t="shared" si="18"/>
        <v>0</v>
      </c>
    </row>
    <row r="116" spans="8:19" ht="12.75" customHeight="1" x14ac:dyDescent="0.2">
      <c r="H116" s="52">
        <f t="shared" si="11"/>
        <v>7.333333333333333</v>
      </c>
      <c r="I116" s="37">
        <f t="shared" si="19"/>
        <v>88</v>
      </c>
      <c r="J116" s="38">
        <f t="shared" si="13"/>
        <v>2647</v>
      </c>
      <c r="K116" s="53">
        <f t="shared" si="14"/>
        <v>2677</v>
      </c>
      <c r="L116" s="39">
        <f t="shared" si="12"/>
        <v>0</v>
      </c>
      <c r="M116" s="40">
        <f t="shared" si="10"/>
        <v>0</v>
      </c>
      <c r="N116" s="40">
        <f t="shared" si="15"/>
        <v>0</v>
      </c>
      <c r="O116" s="40">
        <f t="shared" si="16"/>
        <v>0</v>
      </c>
      <c r="P116" s="40">
        <f t="shared" si="17"/>
        <v>0</v>
      </c>
      <c r="S116" s="166">
        <f t="shared" si="18"/>
        <v>0</v>
      </c>
    </row>
    <row r="117" spans="8:19" ht="12.75" customHeight="1" x14ac:dyDescent="0.2">
      <c r="H117" s="52">
        <f t="shared" si="11"/>
        <v>7.416666666666667</v>
      </c>
      <c r="I117" s="37">
        <f t="shared" si="19"/>
        <v>89</v>
      </c>
      <c r="J117" s="38">
        <f t="shared" si="13"/>
        <v>2677</v>
      </c>
      <c r="K117" s="53">
        <f t="shared" si="14"/>
        <v>2708</v>
      </c>
      <c r="L117" s="39">
        <f t="shared" si="12"/>
        <v>0</v>
      </c>
      <c r="M117" s="40">
        <f t="shared" si="10"/>
        <v>0</v>
      </c>
      <c r="N117" s="40">
        <f t="shared" si="15"/>
        <v>0</v>
      </c>
      <c r="O117" s="40">
        <f t="shared" si="16"/>
        <v>0</v>
      </c>
      <c r="P117" s="40">
        <f t="shared" si="17"/>
        <v>0</v>
      </c>
      <c r="S117" s="166">
        <f t="shared" si="18"/>
        <v>0</v>
      </c>
    </row>
    <row r="118" spans="8:19" ht="12.75" customHeight="1" x14ac:dyDescent="0.2">
      <c r="H118" s="52">
        <f t="shared" si="11"/>
        <v>7.5</v>
      </c>
      <c r="I118" s="37">
        <f t="shared" si="19"/>
        <v>90</v>
      </c>
      <c r="J118" s="38">
        <f t="shared" si="13"/>
        <v>2708</v>
      </c>
      <c r="K118" s="53">
        <f t="shared" si="14"/>
        <v>2738</v>
      </c>
      <c r="L118" s="39">
        <f t="shared" si="12"/>
        <v>0</v>
      </c>
      <c r="M118" s="40">
        <f t="shared" si="10"/>
        <v>0</v>
      </c>
      <c r="N118" s="40">
        <f t="shared" si="15"/>
        <v>0</v>
      </c>
      <c r="O118" s="40">
        <f t="shared" si="16"/>
        <v>0</v>
      </c>
      <c r="P118" s="40">
        <f t="shared" si="17"/>
        <v>0</v>
      </c>
      <c r="S118" s="166">
        <f t="shared" si="18"/>
        <v>0</v>
      </c>
    </row>
    <row r="119" spans="8:19" ht="12.75" customHeight="1" x14ac:dyDescent="0.2">
      <c r="H119" s="52">
        <f t="shared" si="11"/>
        <v>7.583333333333333</v>
      </c>
      <c r="I119" s="37">
        <f t="shared" si="19"/>
        <v>91</v>
      </c>
      <c r="J119" s="38">
        <f t="shared" si="13"/>
        <v>2738</v>
      </c>
      <c r="K119" s="53">
        <f t="shared" si="14"/>
        <v>2769</v>
      </c>
      <c r="L119" s="39">
        <f t="shared" si="12"/>
        <v>0</v>
      </c>
      <c r="M119" s="40">
        <f t="shared" si="10"/>
        <v>0</v>
      </c>
      <c r="N119" s="40">
        <f t="shared" si="15"/>
        <v>0</v>
      </c>
      <c r="O119" s="40">
        <f t="shared" si="16"/>
        <v>0</v>
      </c>
      <c r="P119" s="40">
        <f t="shared" si="17"/>
        <v>0</v>
      </c>
      <c r="S119" s="166">
        <f t="shared" si="18"/>
        <v>0</v>
      </c>
    </row>
    <row r="120" spans="8:19" ht="12.75" customHeight="1" x14ac:dyDescent="0.2">
      <c r="H120" s="52">
        <f t="shared" si="11"/>
        <v>7.666666666666667</v>
      </c>
      <c r="I120" s="37">
        <f t="shared" si="19"/>
        <v>92</v>
      </c>
      <c r="J120" s="38">
        <f t="shared" si="13"/>
        <v>2769</v>
      </c>
      <c r="K120" s="53">
        <f t="shared" si="14"/>
        <v>2800</v>
      </c>
      <c r="L120" s="39">
        <f t="shared" si="12"/>
        <v>0</v>
      </c>
      <c r="M120" s="40">
        <f t="shared" si="10"/>
        <v>0</v>
      </c>
      <c r="N120" s="40">
        <f t="shared" si="15"/>
        <v>0</v>
      </c>
      <c r="O120" s="40">
        <f t="shared" si="16"/>
        <v>0</v>
      </c>
      <c r="P120" s="40">
        <f t="shared" si="17"/>
        <v>0</v>
      </c>
      <c r="S120" s="166">
        <f t="shared" si="18"/>
        <v>0</v>
      </c>
    </row>
    <row r="121" spans="8:19" ht="12.75" customHeight="1" x14ac:dyDescent="0.2">
      <c r="H121" s="52">
        <f t="shared" si="11"/>
        <v>7.75</v>
      </c>
      <c r="I121" s="37">
        <f t="shared" si="19"/>
        <v>93</v>
      </c>
      <c r="J121" s="38">
        <f t="shared" si="13"/>
        <v>2800</v>
      </c>
      <c r="K121" s="53">
        <f t="shared" si="14"/>
        <v>2830</v>
      </c>
      <c r="L121" s="39">
        <f t="shared" si="12"/>
        <v>0</v>
      </c>
      <c r="M121" s="40">
        <f t="shared" si="10"/>
        <v>0</v>
      </c>
      <c r="N121" s="40">
        <f t="shared" si="15"/>
        <v>0</v>
      </c>
      <c r="O121" s="40">
        <f t="shared" si="16"/>
        <v>0</v>
      </c>
      <c r="P121" s="40">
        <f t="shared" si="17"/>
        <v>0</v>
      </c>
      <c r="S121" s="166">
        <f t="shared" si="18"/>
        <v>0</v>
      </c>
    </row>
    <row r="122" spans="8:19" ht="12.75" customHeight="1" x14ac:dyDescent="0.2">
      <c r="H122" s="52">
        <f t="shared" si="11"/>
        <v>7.833333333333333</v>
      </c>
      <c r="I122" s="37">
        <f t="shared" si="19"/>
        <v>94</v>
      </c>
      <c r="J122" s="38">
        <f t="shared" si="13"/>
        <v>2830</v>
      </c>
      <c r="K122" s="53">
        <f t="shared" si="14"/>
        <v>2861</v>
      </c>
      <c r="L122" s="39">
        <f t="shared" si="12"/>
        <v>0</v>
      </c>
      <c r="M122" s="40">
        <f t="shared" si="10"/>
        <v>0</v>
      </c>
      <c r="N122" s="40">
        <f t="shared" si="15"/>
        <v>0</v>
      </c>
      <c r="O122" s="40">
        <f t="shared" si="16"/>
        <v>0</v>
      </c>
      <c r="P122" s="40">
        <f t="shared" si="17"/>
        <v>0</v>
      </c>
      <c r="S122" s="166">
        <f t="shared" si="18"/>
        <v>0</v>
      </c>
    </row>
    <row r="123" spans="8:19" ht="12.75" customHeight="1" x14ac:dyDescent="0.2">
      <c r="H123" s="52">
        <f t="shared" si="11"/>
        <v>7.916666666666667</v>
      </c>
      <c r="I123" s="37">
        <f t="shared" si="19"/>
        <v>95</v>
      </c>
      <c r="J123" s="38">
        <f t="shared" si="13"/>
        <v>2861</v>
      </c>
      <c r="K123" s="53">
        <f t="shared" si="14"/>
        <v>2891</v>
      </c>
      <c r="L123" s="39">
        <f t="shared" si="12"/>
        <v>0</v>
      </c>
      <c r="M123" s="40">
        <f t="shared" si="10"/>
        <v>0</v>
      </c>
      <c r="N123" s="40">
        <f t="shared" si="15"/>
        <v>0</v>
      </c>
      <c r="O123" s="40">
        <f t="shared" si="16"/>
        <v>0</v>
      </c>
      <c r="P123" s="40">
        <f t="shared" si="17"/>
        <v>0</v>
      </c>
      <c r="S123" s="166">
        <f t="shared" si="18"/>
        <v>0</v>
      </c>
    </row>
    <row r="124" spans="8:19" ht="12.75" customHeight="1" x14ac:dyDescent="0.2">
      <c r="H124" s="52">
        <f t="shared" si="11"/>
        <v>8</v>
      </c>
      <c r="I124" s="37">
        <f t="shared" si="19"/>
        <v>96</v>
      </c>
      <c r="J124" s="38">
        <f t="shared" si="13"/>
        <v>2891</v>
      </c>
      <c r="K124" s="53">
        <f t="shared" si="14"/>
        <v>2922</v>
      </c>
      <c r="L124" s="39">
        <f t="shared" si="12"/>
        <v>0</v>
      </c>
      <c r="M124" s="40">
        <f t="shared" si="10"/>
        <v>0</v>
      </c>
      <c r="N124" s="40">
        <f t="shared" si="15"/>
        <v>0</v>
      </c>
      <c r="O124" s="40">
        <f t="shared" si="16"/>
        <v>0</v>
      </c>
      <c r="P124" s="40">
        <f t="shared" si="17"/>
        <v>0</v>
      </c>
      <c r="S124" s="166">
        <f t="shared" si="18"/>
        <v>0</v>
      </c>
    </row>
    <row r="125" spans="8:19" ht="12.75" customHeight="1" x14ac:dyDescent="0.2">
      <c r="H125" s="52">
        <f t="shared" si="11"/>
        <v>8.0833333333333339</v>
      </c>
      <c r="I125" s="37">
        <f t="shared" si="19"/>
        <v>97</v>
      </c>
      <c r="J125" s="38">
        <f t="shared" si="13"/>
        <v>2922</v>
      </c>
      <c r="K125" s="53">
        <f t="shared" si="14"/>
        <v>2953</v>
      </c>
      <c r="L125" s="39">
        <f t="shared" si="12"/>
        <v>0</v>
      </c>
      <c r="M125" s="40">
        <f t="shared" si="10"/>
        <v>0</v>
      </c>
      <c r="N125" s="40">
        <f t="shared" si="15"/>
        <v>0</v>
      </c>
      <c r="O125" s="40">
        <f t="shared" si="16"/>
        <v>0</v>
      </c>
      <c r="P125" s="40">
        <f t="shared" si="17"/>
        <v>0</v>
      </c>
      <c r="S125" s="166">
        <f t="shared" si="18"/>
        <v>0</v>
      </c>
    </row>
    <row r="126" spans="8:19" ht="12.75" customHeight="1" x14ac:dyDescent="0.2">
      <c r="H126" s="52">
        <f t="shared" si="11"/>
        <v>8.1666666666666661</v>
      </c>
      <c r="I126" s="37">
        <f t="shared" si="19"/>
        <v>98</v>
      </c>
      <c r="J126" s="38">
        <f t="shared" si="13"/>
        <v>2953</v>
      </c>
      <c r="K126" s="53">
        <f t="shared" si="14"/>
        <v>2982</v>
      </c>
      <c r="L126" s="39">
        <f t="shared" si="12"/>
        <v>0</v>
      </c>
      <c r="M126" s="40">
        <f t="shared" si="10"/>
        <v>0</v>
      </c>
      <c r="N126" s="40">
        <f t="shared" si="15"/>
        <v>0</v>
      </c>
      <c r="O126" s="40">
        <f t="shared" si="16"/>
        <v>0</v>
      </c>
      <c r="P126" s="40">
        <f t="shared" si="17"/>
        <v>0</v>
      </c>
      <c r="S126" s="166">
        <f t="shared" si="18"/>
        <v>0</v>
      </c>
    </row>
    <row r="127" spans="8:19" ht="12.75" customHeight="1" x14ac:dyDescent="0.2">
      <c r="H127" s="52">
        <f t="shared" si="11"/>
        <v>8.25</v>
      </c>
      <c r="I127" s="37">
        <f t="shared" si="19"/>
        <v>99</v>
      </c>
      <c r="J127" s="38">
        <f t="shared" si="13"/>
        <v>2982</v>
      </c>
      <c r="K127" s="53">
        <f t="shared" si="14"/>
        <v>3013</v>
      </c>
      <c r="L127" s="39">
        <f t="shared" si="12"/>
        <v>0</v>
      </c>
      <c r="M127" s="40">
        <f t="shared" si="10"/>
        <v>0</v>
      </c>
      <c r="N127" s="40">
        <f t="shared" si="15"/>
        <v>0</v>
      </c>
      <c r="O127" s="40">
        <f t="shared" si="16"/>
        <v>0</v>
      </c>
      <c r="P127" s="40">
        <f t="shared" si="17"/>
        <v>0</v>
      </c>
      <c r="S127" s="166">
        <f t="shared" si="18"/>
        <v>0</v>
      </c>
    </row>
    <row r="128" spans="8:19" ht="12.75" customHeight="1" x14ac:dyDescent="0.2">
      <c r="H128" s="52">
        <f t="shared" si="11"/>
        <v>8.3333333333333339</v>
      </c>
      <c r="I128" s="37">
        <f t="shared" si="19"/>
        <v>100</v>
      </c>
      <c r="J128" s="38">
        <f t="shared" si="13"/>
        <v>3013</v>
      </c>
      <c r="K128" s="53">
        <f t="shared" si="14"/>
        <v>3043</v>
      </c>
      <c r="L128" s="39">
        <f t="shared" si="12"/>
        <v>0</v>
      </c>
      <c r="M128" s="40">
        <f t="shared" si="10"/>
        <v>0</v>
      </c>
      <c r="N128" s="40">
        <f t="shared" si="15"/>
        <v>0</v>
      </c>
      <c r="O128" s="40">
        <f t="shared" si="16"/>
        <v>0</v>
      </c>
      <c r="P128" s="40">
        <f t="shared" si="17"/>
        <v>0</v>
      </c>
      <c r="S128" s="166">
        <f t="shared" si="18"/>
        <v>0</v>
      </c>
    </row>
    <row r="129" spans="8:19" ht="12.75" customHeight="1" x14ac:dyDescent="0.2">
      <c r="H129" s="52">
        <f t="shared" si="11"/>
        <v>8.4166666666666661</v>
      </c>
      <c r="I129" s="37">
        <f t="shared" si="19"/>
        <v>101</v>
      </c>
      <c r="J129" s="38">
        <f t="shared" si="13"/>
        <v>3043</v>
      </c>
      <c r="K129" s="53">
        <f t="shared" si="14"/>
        <v>3074</v>
      </c>
      <c r="L129" s="39">
        <f t="shared" si="12"/>
        <v>0</v>
      </c>
      <c r="M129" s="40">
        <f t="shared" si="10"/>
        <v>0</v>
      </c>
      <c r="N129" s="40">
        <f t="shared" si="15"/>
        <v>0</v>
      </c>
      <c r="O129" s="40">
        <f t="shared" si="16"/>
        <v>0</v>
      </c>
      <c r="P129" s="40">
        <f t="shared" si="17"/>
        <v>0</v>
      </c>
      <c r="S129" s="166">
        <f t="shared" si="18"/>
        <v>0</v>
      </c>
    </row>
    <row r="130" spans="8:19" ht="12.75" customHeight="1" x14ac:dyDescent="0.2">
      <c r="H130" s="52">
        <f t="shared" si="11"/>
        <v>8.5</v>
      </c>
      <c r="I130" s="37">
        <f t="shared" si="19"/>
        <v>102</v>
      </c>
      <c r="J130" s="38">
        <f t="shared" si="13"/>
        <v>3074</v>
      </c>
      <c r="K130" s="53">
        <f t="shared" si="14"/>
        <v>3104</v>
      </c>
      <c r="L130" s="39">
        <f t="shared" si="12"/>
        <v>0</v>
      </c>
      <c r="M130" s="40">
        <f t="shared" si="10"/>
        <v>0</v>
      </c>
      <c r="N130" s="40">
        <f t="shared" si="15"/>
        <v>0</v>
      </c>
      <c r="O130" s="40">
        <f t="shared" si="16"/>
        <v>0</v>
      </c>
      <c r="P130" s="40">
        <f t="shared" si="17"/>
        <v>0</v>
      </c>
      <c r="S130" s="166">
        <f t="shared" si="18"/>
        <v>0</v>
      </c>
    </row>
    <row r="131" spans="8:19" ht="12.75" customHeight="1" x14ac:dyDescent="0.2">
      <c r="H131" s="52">
        <f t="shared" si="11"/>
        <v>8.5833333333333339</v>
      </c>
      <c r="I131" s="37">
        <f t="shared" si="19"/>
        <v>103</v>
      </c>
      <c r="J131" s="38">
        <f t="shared" si="13"/>
        <v>3104</v>
      </c>
      <c r="K131" s="53">
        <f t="shared" si="14"/>
        <v>3135</v>
      </c>
      <c r="L131" s="39">
        <f t="shared" si="12"/>
        <v>0</v>
      </c>
      <c r="M131" s="40">
        <f t="shared" si="10"/>
        <v>0</v>
      </c>
      <c r="N131" s="40">
        <f t="shared" si="15"/>
        <v>0</v>
      </c>
      <c r="O131" s="40">
        <f t="shared" si="16"/>
        <v>0</v>
      </c>
      <c r="P131" s="40">
        <f t="shared" si="17"/>
        <v>0</v>
      </c>
      <c r="S131" s="166">
        <f t="shared" si="18"/>
        <v>0</v>
      </c>
    </row>
    <row r="132" spans="8:19" ht="12.75" customHeight="1" x14ac:dyDescent="0.2">
      <c r="H132" s="52">
        <f t="shared" si="11"/>
        <v>8.6666666666666661</v>
      </c>
      <c r="I132" s="37">
        <f t="shared" si="19"/>
        <v>104</v>
      </c>
      <c r="J132" s="38">
        <f t="shared" si="13"/>
        <v>3135</v>
      </c>
      <c r="K132" s="53">
        <f t="shared" si="14"/>
        <v>3166</v>
      </c>
      <c r="L132" s="39">
        <f t="shared" si="12"/>
        <v>0</v>
      </c>
      <c r="M132" s="40">
        <f t="shared" si="10"/>
        <v>0</v>
      </c>
      <c r="N132" s="40">
        <f t="shared" si="15"/>
        <v>0</v>
      </c>
      <c r="O132" s="40">
        <f t="shared" si="16"/>
        <v>0</v>
      </c>
      <c r="P132" s="40">
        <f t="shared" si="17"/>
        <v>0</v>
      </c>
      <c r="S132" s="166">
        <f t="shared" si="18"/>
        <v>0</v>
      </c>
    </row>
    <row r="133" spans="8:19" ht="12.75" customHeight="1" x14ac:dyDescent="0.2">
      <c r="H133" s="52">
        <f t="shared" si="11"/>
        <v>8.75</v>
      </c>
      <c r="I133" s="37">
        <f t="shared" si="19"/>
        <v>105</v>
      </c>
      <c r="J133" s="38">
        <f t="shared" si="13"/>
        <v>3166</v>
      </c>
      <c r="K133" s="53">
        <f t="shared" si="14"/>
        <v>3196</v>
      </c>
      <c r="L133" s="39">
        <f t="shared" si="12"/>
        <v>0</v>
      </c>
      <c r="M133" s="40">
        <f t="shared" si="10"/>
        <v>0</v>
      </c>
      <c r="N133" s="40">
        <f t="shared" si="15"/>
        <v>0</v>
      </c>
      <c r="O133" s="40">
        <f t="shared" si="16"/>
        <v>0</v>
      </c>
      <c r="P133" s="40">
        <f t="shared" si="17"/>
        <v>0</v>
      </c>
      <c r="S133" s="166">
        <f t="shared" si="18"/>
        <v>0</v>
      </c>
    </row>
    <row r="134" spans="8:19" ht="12.75" customHeight="1" x14ac:dyDescent="0.2">
      <c r="H134" s="52">
        <f t="shared" si="11"/>
        <v>8.8333333333333339</v>
      </c>
      <c r="I134" s="37">
        <f t="shared" si="19"/>
        <v>106</v>
      </c>
      <c r="J134" s="38">
        <f t="shared" si="13"/>
        <v>3196</v>
      </c>
      <c r="K134" s="53">
        <f t="shared" si="14"/>
        <v>3227</v>
      </c>
      <c r="L134" s="39">
        <f t="shared" si="12"/>
        <v>0</v>
      </c>
      <c r="M134" s="40">
        <f t="shared" si="10"/>
        <v>0</v>
      </c>
      <c r="N134" s="40">
        <f t="shared" si="15"/>
        <v>0</v>
      </c>
      <c r="O134" s="40">
        <f t="shared" si="16"/>
        <v>0</v>
      </c>
      <c r="P134" s="40">
        <f t="shared" si="17"/>
        <v>0</v>
      </c>
      <c r="S134" s="166">
        <f t="shared" si="18"/>
        <v>0</v>
      </c>
    </row>
    <row r="135" spans="8:19" ht="12.75" customHeight="1" x14ac:dyDescent="0.2">
      <c r="H135" s="52">
        <f t="shared" si="11"/>
        <v>8.9166666666666661</v>
      </c>
      <c r="I135" s="37">
        <f t="shared" si="19"/>
        <v>107</v>
      </c>
      <c r="J135" s="38">
        <f t="shared" si="13"/>
        <v>3227</v>
      </c>
      <c r="K135" s="53">
        <f t="shared" si="14"/>
        <v>3257</v>
      </c>
      <c r="L135" s="39">
        <f t="shared" si="12"/>
        <v>0</v>
      </c>
      <c r="M135" s="40">
        <f t="shared" si="10"/>
        <v>0</v>
      </c>
      <c r="N135" s="40">
        <f t="shared" si="15"/>
        <v>0</v>
      </c>
      <c r="O135" s="40">
        <f t="shared" si="16"/>
        <v>0</v>
      </c>
      <c r="P135" s="40">
        <f t="shared" si="17"/>
        <v>0</v>
      </c>
      <c r="S135" s="166">
        <f t="shared" si="18"/>
        <v>0</v>
      </c>
    </row>
    <row r="136" spans="8:19" ht="12.75" customHeight="1" x14ac:dyDescent="0.2">
      <c r="H136" s="52">
        <f t="shared" si="11"/>
        <v>9</v>
      </c>
      <c r="I136" s="37">
        <f t="shared" si="19"/>
        <v>108</v>
      </c>
      <c r="J136" s="38">
        <f t="shared" si="13"/>
        <v>3257</v>
      </c>
      <c r="K136" s="53">
        <f t="shared" si="14"/>
        <v>3288</v>
      </c>
      <c r="L136" s="39">
        <f t="shared" si="12"/>
        <v>0</v>
      </c>
      <c r="M136" s="40">
        <f t="shared" si="10"/>
        <v>0</v>
      </c>
      <c r="N136" s="40">
        <f t="shared" si="15"/>
        <v>0</v>
      </c>
      <c r="O136" s="40">
        <f t="shared" si="16"/>
        <v>0</v>
      </c>
      <c r="P136" s="40">
        <f t="shared" si="17"/>
        <v>0</v>
      </c>
      <c r="S136" s="166">
        <f t="shared" si="18"/>
        <v>0</v>
      </c>
    </row>
    <row r="137" spans="8:19" ht="12.75" customHeight="1" x14ac:dyDescent="0.2">
      <c r="H137" s="52">
        <f t="shared" si="11"/>
        <v>9.0833333333333339</v>
      </c>
      <c r="I137" s="37">
        <f t="shared" si="19"/>
        <v>109</v>
      </c>
      <c r="J137" s="38">
        <f t="shared" si="13"/>
        <v>3288</v>
      </c>
      <c r="K137" s="53">
        <f t="shared" si="14"/>
        <v>3319</v>
      </c>
      <c r="L137" s="39">
        <f t="shared" si="12"/>
        <v>0</v>
      </c>
      <c r="M137" s="40">
        <f t="shared" si="10"/>
        <v>0</v>
      </c>
      <c r="N137" s="40">
        <f t="shared" si="15"/>
        <v>0</v>
      </c>
      <c r="O137" s="40">
        <f t="shared" si="16"/>
        <v>0</v>
      </c>
      <c r="P137" s="40">
        <f t="shared" si="17"/>
        <v>0</v>
      </c>
      <c r="S137" s="166">
        <f t="shared" si="18"/>
        <v>0</v>
      </c>
    </row>
    <row r="138" spans="8:19" ht="12.75" customHeight="1" x14ac:dyDescent="0.2">
      <c r="H138" s="52">
        <f t="shared" si="11"/>
        <v>9.1666666666666661</v>
      </c>
      <c r="I138" s="37">
        <f t="shared" si="19"/>
        <v>110</v>
      </c>
      <c r="J138" s="38">
        <f t="shared" si="13"/>
        <v>3319</v>
      </c>
      <c r="K138" s="53">
        <f t="shared" si="14"/>
        <v>3347</v>
      </c>
      <c r="L138" s="39">
        <f t="shared" si="12"/>
        <v>0</v>
      </c>
      <c r="M138" s="40">
        <f t="shared" si="10"/>
        <v>0</v>
      </c>
      <c r="N138" s="40">
        <f t="shared" si="15"/>
        <v>0</v>
      </c>
      <c r="O138" s="40">
        <f t="shared" si="16"/>
        <v>0</v>
      </c>
      <c r="P138" s="40">
        <f t="shared" si="17"/>
        <v>0</v>
      </c>
      <c r="S138" s="166">
        <f t="shared" si="18"/>
        <v>0</v>
      </c>
    </row>
    <row r="139" spans="8:19" ht="12.75" customHeight="1" x14ac:dyDescent="0.2">
      <c r="H139" s="52">
        <f t="shared" si="11"/>
        <v>9.25</v>
      </c>
      <c r="I139" s="37">
        <f t="shared" si="19"/>
        <v>111</v>
      </c>
      <c r="J139" s="38">
        <f t="shared" si="13"/>
        <v>3347</v>
      </c>
      <c r="K139" s="53">
        <f t="shared" si="14"/>
        <v>3378</v>
      </c>
      <c r="L139" s="39">
        <f t="shared" si="12"/>
        <v>0</v>
      </c>
      <c r="M139" s="40">
        <f t="shared" si="10"/>
        <v>0</v>
      </c>
      <c r="N139" s="40">
        <f t="shared" si="15"/>
        <v>0</v>
      </c>
      <c r="O139" s="40">
        <f t="shared" si="16"/>
        <v>0</v>
      </c>
      <c r="P139" s="40">
        <f t="shared" si="17"/>
        <v>0</v>
      </c>
      <c r="S139" s="166">
        <f t="shared" si="18"/>
        <v>0</v>
      </c>
    </row>
    <row r="140" spans="8:19" ht="12.75" customHeight="1" x14ac:dyDescent="0.2">
      <c r="H140" s="52">
        <f t="shared" si="11"/>
        <v>9.3333333333333339</v>
      </c>
      <c r="I140" s="37">
        <f t="shared" si="19"/>
        <v>112</v>
      </c>
      <c r="J140" s="38">
        <f t="shared" si="13"/>
        <v>3378</v>
      </c>
      <c r="K140" s="53">
        <f t="shared" si="14"/>
        <v>3408</v>
      </c>
      <c r="L140" s="39">
        <f t="shared" si="12"/>
        <v>0</v>
      </c>
      <c r="M140" s="40">
        <f t="shared" si="10"/>
        <v>0</v>
      </c>
      <c r="N140" s="40">
        <f t="shared" si="15"/>
        <v>0</v>
      </c>
      <c r="O140" s="40">
        <f t="shared" si="16"/>
        <v>0</v>
      </c>
      <c r="P140" s="40">
        <f t="shared" si="17"/>
        <v>0</v>
      </c>
      <c r="S140" s="166">
        <f t="shared" si="18"/>
        <v>0</v>
      </c>
    </row>
    <row r="141" spans="8:19" ht="12.75" customHeight="1" x14ac:dyDescent="0.2">
      <c r="H141" s="52">
        <f t="shared" si="11"/>
        <v>9.4166666666666661</v>
      </c>
      <c r="I141" s="37">
        <f t="shared" si="19"/>
        <v>113</v>
      </c>
      <c r="J141" s="38">
        <f t="shared" si="13"/>
        <v>3408</v>
      </c>
      <c r="K141" s="53">
        <f t="shared" si="14"/>
        <v>3439</v>
      </c>
      <c r="L141" s="39">
        <f t="shared" si="12"/>
        <v>0</v>
      </c>
      <c r="M141" s="40">
        <f t="shared" si="10"/>
        <v>0</v>
      </c>
      <c r="N141" s="40">
        <f t="shared" si="15"/>
        <v>0</v>
      </c>
      <c r="O141" s="40">
        <f t="shared" si="16"/>
        <v>0</v>
      </c>
      <c r="P141" s="40">
        <f t="shared" si="17"/>
        <v>0</v>
      </c>
      <c r="S141" s="166">
        <f t="shared" si="18"/>
        <v>0</v>
      </c>
    </row>
    <row r="142" spans="8:19" ht="12.75" customHeight="1" x14ac:dyDescent="0.2">
      <c r="H142" s="52">
        <f t="shared" si="11"/>
        <v>9.5</v>
      </c>
      <c r="I142" s="37">
        <f t="shared" si="19"/>
        <v>114</v>
      </c>
      <c r="J142" s="38">
        <f t="shared" si="13"/>
        <v>3439</v>
      </c>
      <c r="K142" s="53">
        <f t="shared" si="14"/>
        <v>3469</v>
      </c>
      <c r="L142" s="39">
        <f t="shared" si="12"/>
        <v>0</v>
      </c>
      <c r="M142" s="40">
        <f t="shared" si="10"/>
        <v>0</v>
      </c>
      <c r="N142" s="40">
        <f t="shared" si="15"/>
        <v>0</v>
      </c>
      <c r="O142" s="40">
        <f t="shared" si="16"/>
        <v>0</v>
      </c>
      <c r="P142" s="40">
        <f t="shared" si="17"/>
        <v>0</v>
      </c>
      <c r="S142" s="166">
        <f t="shared" si="18"/>
        <v>0</v>
      </c>
    </row>
    <row r="143" spans="8:19" ht="12.75" customHeight="1" x14ac:dyDescent="0.2">
      <c r="H143" s="52">
        <f t="shared" si="11"/>
        <v>9.5833333333333339</v>
      </c>
      <c r="I143" s="37">
        <f t="shared" si="19"/>
        <v>115</v>
      </c>
      <c r="J143" s="38">
        <f t="shared" si="13"/>
        <v>3469</v>
      </c>
      <c r="K143" s="53">
        <f t="shared" si="14"/>
        <v>3500</v>
      </c>
      <c r="L143" s="39">
        <f t="shared" si="12"/>
        <v>0</v>
      </c>
      <c r="M143" s="40">
        <f t="shared" si="10"/>
        <v>0</v>
      </c>
      <c r="N143" s="40">
        <f t="shared" si="15"/>
        <v>0</v>
      </c>
      <c r="O143" s="40">
        <f t="shared" si="16"/>
        <v>0</v>
      </c>
      <c r="P143" s="40">
        <f t="shared" si="17"/>
        <v>0</v>
      </c>
      <c r="S143" s="166">
        <f t="shared" si="18"/>
        <v>0</v>
      </c>
    </row>
    <row r="144" spans="8:19" ht="12.75" customHeight="1" x14ac:dyDescent="0.2">
      <c r="H144" s="52">
        <f t="shared" si="11"/>
        <v>9.6666666666666661</v>
      </c>
      <c r="I144" s="37">
        <f t="shared" si="19"/>
        <v>116</v>
      </c>
      <c r="J144" s="38">
        <f t="shared" si="13"/>
        <v>3500</v>
      </c>
      <c r="K144" s="53">
        <f t="shared" si="14"/>
        <v>3531</v>
      </c>
      <c r="L144" s="39">
        <f t="shared" si="12"/>
        <v>0</v>
      </c>
      <c r="M144" s="40">
        <f t="shared" si="10"/>
        <v>0</v>
      </c>
      <c r="N144" s="40">
        <f t="shared" si="15"/>
        <v>0</v>
      </c>
      <c r="O144" s="40">
        <f t="shared" si="16"/>
        <v>0</v>
      </c>
      <c r="P144" s="40">
        <f t="shared" si="17"/>
        <v>0</v>
      </c>
      <c r="S144" s="166">
        <f t="shared" si="18"/>
        <v>0</v>
      </c>
    </row>
    <row r="145" spans="8:19" ht="12.75" customHeight="1" x14ac:dyDescent="0.2">
      <c r="H145" s="52">
        <f t="shared" si="11"/>
        <v>9.75</v>
      </c>
      <c r="I145" s="37">
        <f t="shared" si="19"/>
        <v>117</v>
      </c>
      <c r="J145" s="38">
        <f t="shared" si="13"/>
        <v>3531</v>
      </c>
      <c r="K145" s="53">
        <f t="shared" si="14"/>
        <v>3561</v>
      </c>
      <c r="L145" s="39">
        <f t="shared" si="12"/>
        <v>0</v>
      </c>
      <c r="M145" s="40">
        <f t="shared" si="10"/>
        <v>0</v>
      </c>
      <c r="N145" s="40">
        <f t="shared" si="15"/>
        <v>0</v>
      </c>
      <c r="O145" s="40">
        <f t="shared" si="16"/>
        <v>0</v>
      </c>
      <c r="P145" s="40">
        <f t="shared" si="17"/>
        <v>0</v>
      </c>
      <c r="S145" s="166">
        <f t="shared" si="18"/>
        <v>0</v>
      </c>
    </row>
    <row r="146" spans="8:19" ht="12.75" customHeight="1" x14ac:dyDescent="0.2">
      <c r="H146" s="52">
        <f t="shared" si="11"/>
        <v>9.8333333333333339</v>
      </c>
      <c r="I146" s="37">
        <f t="shared" si="19"/>
        <v>118</v>
      </c>
      <c r="J146" s="38">
        <f t="shared" si="13"/>
        <v>3561</v>
      </c>
      <c r="K146" s="53">
        <f t="shared" si="14"/>
        <v>3592</v>
      </c>
      <c r="L146" s="39">
        <f t="shared" si="12"/>
        <v>0</v>
      </c>
      <c r="M146" s="40">
        <f t="shared" si="10"/>
        <v>0</v>
      </c>
      <c r="N146" s="40">
        <f t="shared" si="15"/>
        <v>0</v>
      </c>
      <c r="O146" s="40">
        <f t="shared" si="16"/>
        <v>0</v>
      </c>
      <c r="P146" s="40">
        <f t="shared" si="17"/>
        <v>0</v>
      </c>
      <c r="S146" s="166">
        <f t="shared" si="18"/>
        <v>0</v>
      </c>
    </row>
    <row r="147" spans="8:19" ht="12.75" customHeight="1" x14ac:dyDescent="0.2">
      <c r="H147" s="52">
        <f t="shared" si="11"/>
        <v>9.9166666666666661</v>
      </c>
      <c r="I147" s="37">
        <f t="shared" si="19"/>
        <v>119</v>
      </c>
      <c r="J147" s="38">
        <f t="shared" si="13"/>
        <v>3592</v>
      </c>
      <c r="K147" s="53">
        <f t="shared" si="14"/>
        <v>3622</v>
      </c>
      <c r="L147" s="39">
        <f t="shared" si="12"/>
        <v>0</v>
      </c>
      <c r="M147" s="40">
        <f t="shared" si="10"/>
        <v>0</v>
      </c>
      <c r="N147" s="40">
        <f t="shared" si="15"/>
        <v>0</v>
      </c>
      <c r="O147" s="40">
        <f t="shared" si="16"/>
        <v>0</v>
      </c>
      <c r="P147" s="40">
        <f t="shared" si="17"/>
        <v>0</v>
      </c>
      <c r="S147" s="166">
        <f t="shared" si="18"/>
        <v>0</v>
      </c>
    </row>
    <row r="148" spans="8:19" ht="12.75" customHeight="1" x14ac:dyDescent="0.2">
      <c r="H148" s="52">
        <f t="shared" si="11"/>
        <v>10</v>
      </c>
      <c r="I148" s="37">
        <f t="shared" si="19"/>
        <v>120</v>
      </c>
      <c r="J148" s="38">
        <f t="shared" si="13"/>
        <v>3622</v>
      </c>
      <c r="K148" s="53">
        <f t="shared" si="14"/>
        <v>3653</v>
      </c>
      <c r="L148" s="39">
        <f t="shared" si="12"/>
        <v>0</v>
      </c>
      <c r="M148" s="40">
        <f t="shared" si="10"/>
        <v>0</v>
      </c>
      <c r="N148" s="40">
        <f t="shared" si="15"/>
        <v>0</v>
      </c>
      <c r="O148" s="40">
        <f t="shared" si="16"/>
        <v>0</v>
      </c>
      <c r="P148" s="40">
        <f t="shared" si="17"/>
        <v>0</v>
      </c>
      <c r="S148" s="166">
        <f t="shared" si="18"/>
        <v>0</v>
      </c>
    </row>
    <row r="149" spans="8:19" ht="12.75" customHeight="1" x14ac:dyDescent="0.2">
      <c r="H149" s="52">
        <f t="shared" si="11"/>
        <v>10.083333333333334</v>
      </c>
      <c r="I149" s="37">
        <f t="shared" si="19"/>
        <v>121</v>
      </c>
      <c r="J149" s="38">
        <f t="shared" si="13"/>
        <v>3653</v>
      </c>
      <c r="K149" s="53">
        <f t="shared" si="14"/>
        <v>3684</v>
      </c>
      <c r="L149" s="39">
        <f t="shared" si="12"/>
        <v>0</v>
      </c>
      <c r="M149" s="40">
        <f t="shared" si="10"/>
        <v>0</v>
      </c>
      <c r="N149" s="40">
        <f t="shared" si="15"/>
        <v>0</v>
      </c>
      <c r="O149" s="40">
        <f t="shared" si="16"/>
        <v>0</v>
      </c>
      <c r="P149" s="40">
        <f t="shared" si="17"/>
        <v>0</v>
      </c>
      <c r="S149" s="166">
        <f t="shared" si="18"/>
        <v>0</v>
      </c>
    </row>
    <row r="150" spans="8:19" ht="12.75" customHeight="1" x14ac:dyDescent="0.2">
      <c r="H150" s="52">
        <f t="shared" si="11"/>
        <v>10.166666666666666</v>
      </c>
      <c r="I150" s="37">
        <f t="shared" si="19"/>
        <v>122</v>
      </c>
      <c r="J150" s="38">
        <f t="shared" si="13"/>
        <v>3684</v>
      </c>
      <c r="K150" s="53">
        <f t="shared" si="14"/>
        <v>3712</v>
      </c>
      <c r="L150" s="39">
        <f t="shared" si="12"/>
        <v>0</v>
      </c>
      <c r="M150" s="40">
        <f t="shared" si="10"/>
        <v>0</v>
      </c>
      <c r="N150" s="40">
        <f t="shared" si="15"/>
        <v>0</v>
      </c>
      <c r="O150" s="40">
        <f t="shared" si="16"/>
        <v>0</v>
      </c>
      <c r="P150" s="40">
        <f t="shared" si="17"/>
        <v>0</v>
      </c>
      <c r="S150" s="166">
        <f t="shared" si="18"/>
        <v>0</v>
      </c>
    </row>
    <row r="151" spans="8:19" ht="12.75" customHeight="1" x14ac:dyDescent="0.2">
      <c r="H151" s="52">
        <f t="shared" si="11"/>
        <v>10.25</v>
      </c>
      <c r="I151" s="37">
        <f t="shared" si="19"/>
        <v>123</v>
      </c>
      <c r="J151" s="38">
        <f t="shared" si="13"/>
        <v>3712</v>
      </c>
      <c r="K151" s="53">
        <f t="shared" si="14"/>
        <v>3743</v>
      </c>
      <c r="L151" s="39">
        <f t="shared" si="12"/>
        <v>0</v>
      </c>
      <c r="M151" s="40">
        <f t="shared" si="10"/>
        <v>0</v>
      </c>
      <c r="N151" s="40">
        <f t="shared" si="15"/>
        <v>0</v>
      </c>
      <c r="O151" s="40">
        <f t="shared" si="16"/>
        <v>0</v>
      </c>
      <c r="P151" s="40">
        <f t="shared" si="17"/>
        <v>0</v>
      </c>
      <c r="S151" s="166">
        <f t="shared" si="18"/>
        <v>0</v>
      </c>
    </row>
    <row r="152" spans="8:19" ht="12.75" customHeight="1" x14ac:dyDescent="0.2">
      <c r="H152" s="52">
        <f t="shared" si="11"/>
        <v>10.333333333333334</v>
      </c>
      <c r="I152" s="37">
        <f t="shared" si="19"/>
        <v>124</v>
      </c>
      <c r="J152" s="38">
        <f t="shared" si="13"/>
        <v>3743</v>
      </c>
      <c r="K152" s="53">
        <f t="shared" si="14"/>
        <v>3773</v>
      </c>
      <c r="L152" s="39">
        <f t="shared" si="12"/>
        <v>0</v>
      </c>
      <c r="M152" s="40">
        <f t="shared" si="10"/>
        <v>0</v>
      </c>
      <c r="N152" s="40">
        <f t="shared" si="15"/>
        <v>0</v>
      </c>
      <c r="O152" s="40">
        <f t="shared" si="16"/>
        <v>0</v>
      </c>
      <c r="P152" s="40">
        <f t="shared" si="17"/>
        <v>0</v>
      </c>
      <c r="S152" s="166">
        <f t="shared" si="18"/>
        <v>0</v>
      </c>
    </row>
    <row r="153" spans="8:19" ht="12.75" customHeight="1" x14ac:dyDescent="0.2">
      <c r="H153" s="52">
        <f t="shared" si="11"/>
        <v>10.416666666666666</v>
      </c>
      <c r="I153" s="37">
        <f t="shared" si="19"/>
        <v>125</v>
      </c>
      <c r="J153" s="38">
        <f t="shared" si="13"/>
        <v>3773</v>
      </c>
      <c r="K153" s="53">
        <f t="shared" si="14"/>
        <v>3804</v>
      </c>
      <c r="L153" s="39">
        <f t="shared" si="12"/>
        <v>0</v>
      </c>
      <c r="M153" s="40">
        <f t="shared" ref="M153:M216" si="20">IF(I153&lt;&gt;"",P152,"")</f>
        <v>0</v>
      </c>
      <c r="N153" s="40">
        <f t="shared" si="15"/>
        <v>0</v>
      </c>
      <c r="O153" s="40">
        <f t="shared" si="16"/>
        <v>0</v>
      </c>
      <c r="P153" s="40">
        <f t="shared" si="17"/>
        <v>0</v>
      </c>
      <c r="S153" s="166">
        <f t="shared" si="18"/>
        <v>0</v>
      </c>
    </row>
    <row r="154" spans="8:19" ht="12.75" customHeight="1" x14ac:dyDescent="0.2">
      <c r="H154" s="52">
        <f t="shared" si="11"/>
        <v>10.5</v>
      </c>
      <c r="I154" s="37">
        <f t="shared" si="19"/>
        <v>126</v>
      </c>
      <c r="J154" s="38">
        <f t="shared" si="13"/>
        <v>3804</v>
      </c>
      <c r="K154" s="53">
        <f t="shared" si="14"/>
        <v>3834</v>
      </c>
      <c r="L154" s="39">
        <f t="shared" si="12"/>
        <v>0</v>
      </c>
      <c r="M154" s="40">
        <f t="shared" si="20"/>
        <v>0</v>
      </c>
      <c r="N154" s="40">
        <f t="shared" si="15"/>
        <v>0</v>
      </c>
      <c r="O154" s="40">
        <f t="shared" si="16"/>
        <v>0</v>
      </c>
      <c r="P154" s="40">
        <f t="shared" si="17"/>
        <v>0</v>
      </c>
      <c r="S154" s="166">
        <f t="shared" si="18"/>
        <v>0</v>
      </c>
    </row>
    <row r="155" spans="8:19" ht="12.75" customHeight="1" x14ac:dyDescent="0.2">
      <c r="H155" s="52">
        <f t="shared" si="11"/>
        <v>10.583333333333334</v>
      </c>
      <c r="I155" s="37">
        <f t="shared" si="19"/>
        <v>127</v>
      </c>
      <c r="J155" s="38">
        <f t="shared" si="13"/>
        <v>3834</v>
      </c>
      <c r="K155" s="53">
        <f t="shared" si="14"/>
        <v>3865</v>
      </c>
      <c r="L155" s="39">
        <f t="shared" si="12"/>
        <v>0</v>
      </c>
      <c r="M155" s="40">
        <f t="shared" si="20"/>
        <v>0</v>
      </c>
      <c r="N155" s="40">
        <f t="shared" si="15"/>
        <v>0</v>
      </c>
      <c r="O155" s="40">
        <f t="shared" si="16"/>
        <v>0</v>
      </c>
      <c r="P155" s="40">
        <f t="shared" si="17"/>
        <v>0</v>
      </c>
      <c r="S155" s="166">
        <f t="shared" si="18"/>
        <v>0</v>
      </c>
    </row>
    <row r="156" spans="8:19" ht="12.75" customHeight="1" x14ac:dyDescent="0.2">
      <c r="H156" s="52">
        <f t="shared" si="11"/>
        <v>10.666666666666666</v>
      </c>
      <c r="I156" s="37">
        <f t="shared" si="19"/>
        <v>128</v>
      </c>
      <c r="J156" s="38">
        <f t="shared" si="13"/>
        <v>3865</v>
      </c>
      <c r="K156" s="53">
        <f t="shared" si="14"/>
        <v>3896</v>
      </c>
      <c r="L156" s="39">
        <f t="shared" si="12"/>
        <v>0</v>
      </c>
      <c r="M156" s="40">
        <f t="shared" si="20"/>
        <v>0</v>
      </c>
      <c r="N156" s="40">
        <f t="shared" si="15"/>
        <v>0</v>
      </c>
      <c r="O156" s="40">
        <f t="shared" si="16"/>
        <v>0</v>
      </c>
      <c r="P156" s="40">
        <f t="shared" si="17"/>
        <v>0</v>
      </c>
      <c r="S156" s="166">
        <f t="shared" si="18"/>
        <v>0</v>
      </c>
    </row>
    <row r="157" spans="8:19" ht="12.75" customHeight="1" x14ac:dyDescent="0.2">
      <c r="H157" s="52">
        <f t="shared" ref="H157:H220" si="21">I157/12</f>
        <v>10.75</v>
      </c>
      <c r="I157" s="37">
        <f t="shared" si="19"/>
        <v>129</v>
      </c>
      <c r="J157" s="38">
        <f t="shared" si="13"/>
        <v>3896</v>
      </c>
      <c r="K157" s="53">
        <f t="shared" si="14"/>
        <v>3926</v>
      </c>
      <c r="L157" s="39">
        <f t="shared" ref="L157:L220" si="22">IF(M157&lt;=L156,M157+N157,IF($L$11="Montant",VLOOKUP(M157,$L$14:$M$22,2),IF($L$11="Pourcentage du solde",IF(M157*$P$13&lt;=$P$14,$P$14,M157*$P$13),IF(M157&lt;=$P$19*$P$18,M157+N157,$P$18*$P$19))))</f>
        <v>0</v>
      </c>
      <c r="M157" s="40">
        <f t="shared" si="20"/>
        <v>0</v>
      </c>
      <c r="N157" s="40">
        <f t="shared" si="15"/>
        <v>0</v>
      </c>
      <c r="O157" s="40">
        <f t="shared" si="16"/>
        <v>0</v>
      </c>
      <c r="P157" s="40">
        <f t="shared" si="17"/>
        <v>0</v>
      </c>
      <c r="S157" s="166">
        <f t="shared" si="18"/>
        <v>0</v>
      </c>
    </row>
    <row r="158" spans="8:19" ht="12.75" customHeight="1" x14ac:dyDescent="0.2">
      <c r="H158" s="52">
        <f t="shared" si="21"/>
        <v>10.833333333333334</v>
      </c>
      <c r="I158" s="37">
        <f t="shared" si="19"/>
        <v>130</v>
      </c>
      <c r="J158" s="38">
        <f t="shared" ref="J158:J221" si="23">IF(I158="","",EDATE($J$29,I157))</f>
        <v>3926</v>
      </c>
      <c r="K158" s="53">
        <f t="shared" ref="K158:K221" si="24">IF(J159="",0,J159)</f>
        <v>3957</v>
      </c>
      <c r="L158" s="39">
        <f t="shared" si="22"/>
        <v>0</v>
      </c>
      <c r="M158" s="40">
        <f t="shared" si="20"/>
        <v>0</v>
      </c>
      <c r="N158" s="40">
        <f t="shared" ref="N158:N221" si="25">IF(I158&lt;&gt;"",$N$25*M158,"")</f>
        <v>0</v>
      </c>
      <c r="O158" s="40">
        <f t="shared" ref="O158:O221" si="26">IF(I158&lt;&gt;"",L158-N158,"")</f>
        <v>0</v>
      </c>
      <c r="P158" s="40">
        <f t="shared" ref="P158:P221" si="27">IF(I158&lt;&gt;"",M158-O158,"")</f>
        <v>0</v>
      </c>
      <c r="S158" s="166">
        <f t="shared" ref="S158:S221" si="28">IF(L159*I159=0,IF(L158*I158&lt;&gt;0,I158,0),0)</f>
        <v>0</v>
      </c>
    </row>
    <row r="159" spans="8:19" ht="12.75" customHeight="1" x14ac:dyDescent="0.2">
      <c r="H159" s="52">
        <f t="shared" si="21"/>
        <v>10.916666666666666</v>
      </c>
      <c r="I159" s="37">
        <f t="shared" ref="I159:I222" si="29">I158+1</f>
        <v>131</v>
      </c>
      <c r="J159" s="38">
        <f t="shared" si="23"/>
        <v>3957</v>
      </c>
      <c r="K159" s="53">
        <f t="shared" si="24"/>
        <v>3987</v>
      </c>
      <c r="L159" s="39">
        <f t="shared" si="22"/>
        <v>0</v>
      </c>
      <c r="M159" s="40">
        <f t="shared" si="20"/>
        <v>0</v>
      </c>
      <c r="N159" s="40">
        <f t="shared" si="25"/>
        <v>0</v>
      </c>
      <c r="O159" s="40">
        <f t="shared" si="26"/>
        <v>0</v>
      </c>
      <c r="P159" s="40">
        <f t="shared" si="27"/>
        <v>0</v>
      </c>
      <c r="S159" s="166">
        <f t="shared" si="28"/>
        <v>0</v>
      </c>
    </row>
    <row r="160" spans="8:19" ht="12.75" customHeight="1" x14ac:dyDescent="0.2">
      <c r="H160" s="52">
        <f t="shared" si="21"/>
        <v>11</v>
      </c>
      <c r="I160" s="37">
        <f t="shared" si="29"/>
        <v>132</v>
      </c>
      <c r="J160" s="38">
        <f t="shared" si="23"/>
        <v>3987</v>
      </c>
      <c r="K160" s="53">
        <f t="shared" si="24"/>
        <v>4018</v>
      </c>
      <c r="L160" s="39">
        <f t="shared" si="22"/>
        <v>0</v>
      </c>
      <c r="M160" s="40">
        <f t="shared" si="20"/>
        <v>0</v>
      </c>
      <c r="N160" s="40">
        <f t="shared" si="25"/>
        <v>0</v>
      </c>
      <c r="O160" s="40">
        <f t="shared" si="26"/>
        <v>0</v>
      </c>
      <c r="P160" s="40">
        <f t="shared" si="27"/>
        <v>0</v>
      </c>
      <c r="S160" s="166">
        <f t="shared" si="28"/>
        <v>0</v>
      </c>
    </row>
    <row r="161" spans="8:19" ht="12.75" customHeight="1" x14ac:dyDescent="0.2">
      <c r="H161" s="52">
        <f t="shared" si="21"/>
        <v>11.083333333333334</v>
      </c>
      <c r="I161" s="37">
        <f t="shared" si="29"/>
        <v>133</v>
      </c>
      <c r="J161" s="38">
        <f t="shared" si="23"/>
        <v>4018</v>
      </c>
      <c r="K161" s="53">
        <f t="shared" si="24"/>
        <v>4049</v>
      </c>
      <c r="L161" s="39">
        <f t="shared" si="22"/>
        <v>0</v>
      </c>
      <c r="M161" s="40">
        <f t="shared" si="20"/>
        <v>0</v>
      </c>
      <c r="N161" s="40">
        <f t="shared" si="25"/>
        <v>0</v>
      </c>
      <c r="O161" s="40">
        <f t="shared" si="26"/>
        <v>0</v>
      </c>
      <c r="P161" s="40">
        <f t="shared" si="27"/>
        <v>0</v>
      </c>
      <c r="S161" s="166">
        <f t="shared" si="28"/>
        <v>0</v>
      </c>
    </row>
    <row r="162" spans="8:19" ht="12.75" customHeight="1" x14ac:dyDescent="0.2">
      <c r="H162" s="52">
        <f t="shared" si="21"/>
        <v>11.166666666666666</v>
      </c>
      <c r="I162" s="37">
        <f t="shared" si="29"/>
        <v>134</v>
      </c>
      <c r="J162" s="38">
        <f t="shared" si="23"/>
        <v>4049</v>
      </c>
      <c r="K162" s="53">
        <f t="shared" si="24"/>
        <v>4077</v>
      </c>
      <c r="L162" s="39">
        <f t="shared" si="22"/>
        <v>0</v>
      </c>
      <c r="M162" s="40">
        <f t="shared" si="20"/>
        <v>0</v>
      </c>
      <c r="N162" s="40">
        <f t="shared" si="25"/>
        <v>0</v>
      </c>
      <c r="O162" s="40">
        <f t="shared" si="26"/>
        <v>0</v>
      </c>
      <c r="P162" s="40">
        <f t="shared" si="27"/>
        <v>0</v>
      </c>
      <c r="S162" s="166">
        <f t="shared" si="28"/>
        <v>0</v>
      </c>
    </row>
    <row r="163" spans="8:19" ht="12.75" customHeight="1" x14ac:dyDescent="0.2">
      <c r="H163" s="52">
        <f t="shared" si="21"/>
        <v>11.25</v>
      </c>
      <c r="I163" s="37">
        <f t="shared" si="29"/>
        <v>135</v>
      </c>
      <c r="J163" s="38">
        <f t="shared" si="23"/>
        <v>4077</v>
      </c>
      <c r="K163" s="53">
        <f t="shared" si="24"/>
        <v>4108</v>
      </c>
      <c r="L163" s="39">
        <f t="shared" si="22"/>
        <v>0</v>
      </c>
      <c r="M163" s="40">
        <f t="shared" si="20"/>
        <v>0</v>
      </c>
      <c r="N163" s="40">
        <f t="shared" si="25"/>
        <v>0</v>
      </c>
      <c r="O163" s="40">
        <f t="shared" si="26"/>
        <v>0</v>
      </c>
      <c r="P163" s="40">
        <f t="shared" si="27"/>
        <v>0</v>
      </c>
      <c r="S163" s="166">
        <f t="shared" si="28"/>
        <v>0</v>
      </c>
    </row>
    <row r="164" spans="8:19" ht="12.75" customHeight="1" x14ac:dyDescent="0.2">
      <c r="H164" s="52">
        <f t="shared" si="21"/>
        <v>11.333333333333334</v>
      </c>
      <c r="I164" s="37">
        <f t="shared" si="29"/>
        <v>136</v>
      </c>
      <c r="J164" s="38">
        <f t="shared" si="23"/>
        <v>4108</v>
      </c>
      <c r="K164" s="53">
        <f t="shared" si="24"/>
        <v>4138</v>
      </c>
      <c r="L164" s="39">
        <f t="shared" si="22"/>
        <v>0</v>
      </c>
      <c r="M164" s="40">
        <f t="shared" si="20"/>
        <v>0</v>
      </c>
      <c r="N164" s="40">
        <f t="shared" si="25"/>
        <v>0</v>
      </c>
      <c r="O164" s="40">
        <f t="shared" si="26"/>
        <v>0</v>
      </c>
      <c r="P164" s="40">
        <f t="shared" si="27"/>
        <v>0</v>
      </c>
      <c r="S164" s="166">
        <f t="shared" si="28"/>
        <v>0</v>
      </c>
    </row>
    <row r="165" spans="8:19" ht="12.75" customHeight="1" x14ac:dyDescent="0.2">
      <c r="H165" s="52">
        <f t="shared" si="21"/>
        <v>11.416666666666666</v>
      </c>
      <c r="I165" s="37">
        <f t="shared" si="29"/>
        <v>137</v>
      </c>
      <c r="J165" s="38">
        <f t="shared" si="23"/>
        <v>4138</v>
      </c>
      <c r="K165" s="53">
        <f t="shared" si="24"/>
        <v>4169</v>
      </c>
      <c r="L165" s="39">
        <f t="shared" si="22"/>
        <v>0</v>
      </c>
      <c r="M165" s="40">
        <f t="shared" si="20"/>
        <v>0</v>
      </c>
      <c r="N165" s="40">
        <f t="shared" si="25"/>
        <v>0</v>
      </c>
      <c r="O165" s="40">
        <f t="shared" si="26"/>
        <v>0</v>
      </c>
      <c r="P165" s="40">
        <f t="shared" si="27"/>
        <v>0</v>
      </c>
      <c r="S165" s="166">
        <f t="shared" si="28"/>
        <v>0</v>
      </c>
    </row>
    <row r="166" spans="8:19" ht="12.75" customHeight="1" x14ac:dyDescent="0.2">
      <c r="H166" s="52">
        <f t="shared" si="21"/>
        <v>11.5</v>
      </c>
      <c r="I166" s="37">
        <f t="shared" si="29"/>
        <v>138</v>
      </c>
      <c r="J166" s="38">
        <f t="shared" si="23"/>
        <v>4169</v>
      </c>
      <c r="K166" s="53">
        <f t="shared" si="24"/>
        <v>4199</v>
      </c>
      <c r="L166" s="39">
        <f t="shared" si="22"/>
        <v>0</v>
      </c>
      <c r="M166" s="40">
        <f t="shared" si="20"/>
        <v>0</v>
      </c>
      <c r="N166" s="40">
        <f t="shared" si="25"/>
        <v>0</v>
      </c>
      <c r="O166" s="40">
        <f t="shared" si="26"/>
        <v>0</v>
      </c>
      <c r="P166" s="40">
        <f t="shared" si="27"/>
        <v>0</v>
      </c>
      <c r="S166" s="166">
        <f t="shared" si="28"/>
        <v>0</v>
      </c>
    </row>
    <row r="167" spans="8:19" ht="12.75" customHeight="1" x14ac:dyDescent="0.2">
      <c r="H167" s="52">
        <f t="shared" si="21"/>
        <v>11.583333333333334</v>
      </c>
      <c r="I167" s="37">
        <f t="shared" si="29"/>
        <v>139</v>
      </c>
      <c r="J167" s="38">
        <f t="shared" si="23"/>
        <v>4199</v>
      </c>
      <c r="K167" s="53">
        <f t="shared" si="24"/>
        <v>4230</v>
      </c>
      <c r="L167" s="39">
        <f t="shared" si="22"/>
        <v>0</v>
      </c>
      <c r="M167" s="40">
        <f t="shared" si="20"/>
        <v>0</v>
      </c>
      <c r="N167" s="40">
        <f t="shared" si="25"/>
        <v>0</v>
      </c>
      <c r="O167" s="40">
        <f t="shared" si="26"/>
        <v>0</v>
      </c>
      <c r="P167" s="40">
        <f t="shared" si="27"/>
        <v>0</v>
      </c>
      <c r="S167" s="166">
        <f t="shared" si="28"/>
        <v>0</v>
      </c>
    </row>
    <row r="168" spans="8:19" ht="12.75" customHeight="1" x14ac:dyDescent="0.2">
      <c r="H168" s="52">
        <f t="shared" si="21"/>
        <v>11.666666666666666</v>
      </c>
      <c r="I168" s="37">
        <f t="shared" si="29"/>
        <v>140</v>
      </c>
      <c r="J168" s="38">
        <f t="shared" si="23"/>
        <v>4230</v>
      </c>
      <c r="K168" s="53">
        <f t="shared" si="24"/>
        <v>4261</v>
      </c>
      <c r="L168" s="39">
        <f t="shared" si="22"/>
        <v>0</v>
      </c>
      <c r="M168" s="40">
        <f t="shared" si="20"/>
        <v>0</v>
      </c>
      <c r="N168" s="40">
        <f t="shared" si="25"/>
        <v>0</v>
      </c>
      <c r="O168" s="40">
        <f t="shared" si="26"/>
        <v>0</v>
      </c>
      <c r="P168" s="40">
        <f t="shared" si="27"/>
        <v>0</v>
      </c>
      <c r="S168" s="166">
        <f t="shared" si="28"/>
        <v>0</v>
      </c>
    </row>
    <row r="169" spans="8:19" ht="12.75" customHeight="1" x14ac:dyDescent="0.2">
      <c r="H169" s="52">
        <f t="shared" si="21"/>
        <v>11.75</v>
      </c>
      <c r="I169" s="37">
        <f t="shared" si="29"/>
        <v>141</v>
      </c>
      <c r="J169" s="38">
        <f t="shared" si="23"/>
        <v>4261</v>
      </c>
      <c r="K169" s="53">
        <f t="shared" si="24"/>
        <v>4291</v>
      </c>
      <c r="L169" s="39">
        <f t="shared" si="22"/>
        <v>0</v>
      </c>
      <c r="M169" s="40">
        <f t="shared" si="20"/>
        <v>0</v>
      </c>
      <c r="N169" s="40">
        <f t="shared" si="25"/>
        <v>0</v>
      </c>
      <c r="O169" s="40">
        <f t="shared" si="26"/>
        <v>0</v>
      </c>
      <c r="P169" s="40">
        <f t="shared" si="27"/>
        <v>0</v>
      </c>
      <c r="S169" s="166">
        <f t="shared" si="28"/>
        <v>0</v>
      </c>
    </row>
    <row r="170" spans="8:19" ht="12.75" customHeight="1" x14ac:dyDescent="0.2">
      <c r="H170" s="52">
        <f t="shared" si="21"/>
        <v>11.833333333333334</v>
      </c>
      <c r="I170" s="37">
        <f t="shared" si="29"/>
        <v>142</v>
      </c>
      <c r="J170" s="38">
        <f t="shared" si="23"/>
        <v>4291</v>
      </c>
      <c r="K170" s="53">
        <f t="shared" si="24"/>
        <v>4322</v>
      </c>
      <c r="L170" s="39">
        <f t="shared" si="22"/>
        <v>0</v>
      </c>
      <c r="M170" s="40">
        <f t="shared" si="20"/>
        <v>0</v>
      </c>
      <c r="N170" s="40">
        <f t="shared" si="25"/>
        <v>0</v>
      </c>
      <c r="O170" s="40">
        <f t="shared" si="26"/>
        <v>0</v>
      </c>
      <c r="P170" s="40">
        <f t="shared" si="27"/>
        <v>0</v>
      </c>
      <c r="S170" s="166">
        <f t="shared" si="28"/>
        <v>0</v>
      </c>
    </row>
    <row r="171" spans="8:19" ht="12.75" customHeight="1" x14ac:dyDescent="0.2">
      <c r="H171" s="52">
        <f t="shared" si="21"/>
        <v>11.916666666666666</v>
      </c>
      <c r="I171" s="37">
        <f t="shared" si="29"/>
        <v>143</v>
      </c>
      <c r="J171" s="38">
        <f t="shared" si="23"/>
        <v>4322</v>
      </c>
      <c r="K171" s="53">
        <f t="shared" si="24"/>
        <v>4352</v>
      </c>
      <c r="L171" s="39">
        <f t="shared" si="22"/>
        <v>0</v>
      </c>
      <c r="M171" s="40">
        <f t="shared" si="20"/>
        <v>0</v>
      </c>
      <c r="N171" s="40">
        <f t="shared" si="25"/>
        <v>0</v>
      </c>
      <c r="O171" s="40">
        <f t="shared" si="26"/>
        <v>0</v>
      </c>
      <c r="P171" s="40">
        <f t="shared" si="27"/>
        <v>0</v>
      </c>
      <c r="S171" s="166">
        <f t="shared" si="28"/>
        <v>0</v>
      </c>
    </row>
    <row r="172" spans="8:19" ht="12.75" customHeight="1" x14ac:dyDescent="0.2">
      <c r="H172" s="52">
        <f t="shared" si="21"/>
        <v>12</v>
      </c>
      <c r="I172" s="37">
        <f t="shared" si="29"/>
        <v>144</v>
      </c>
      <c r="J172" s="38">
        <f t="shared" si="23"/>
        <v>4352</v>
      </c>
      <c r="K172" s="53">
        <f t="shared" si="24"/>
        <v>4383</v>
      </c>
      <c r="L172" s="39">
        <f t="shared" si="22"/>
        <v>0</v>
      </c>
      <c r="M172" s="40">
        <f t="shared" si="20"/>
        <v>0</v>
      </c>
      <c r="N172" s="40">
        <f t="shared" si="25"/>
        <v>0</v>
      </c>
      <c r="O172" s="40">
        <f t="shared" si="26"/>
        <v>0</v>
      </c>
      <c r="P172" s="40">
        <f t="shared" si="27"/>
        <v>0</v>
      </c>
      <c r="S172" s="166">
        <f t="shared" si="28"/>
        <v>0</v>
      </c>
    </row>
    <row r="173" spans="8:19" ht="12.75" customHeight="1" x14ac:dyDescent="0.2">
      <c r="H173" s="52">
        <f t="shared" si="21"/>
        <v>12.083333333333334</v>
      </c>
      <c r="I173" s="37">
        <f t="shared" si="29"/>
        <v>145</v>
      </c>
      <c r="J173" s="38">
        <f t="shared" si="23"/>
        <v>4383</v>
      </c>
      <c r="K173" s="53">
        <f t="shared" si="24"/>
        <v>4414</v>
      </c>
      <c r="L173" s="39">
        <f t="shared" si="22"/>
        <v>0</v>
      </c>
      <c r="M173" s="40">
        <f t="shared" si="20"/>
        <v>0</v>
      </c>
      <c r="N173" s="40">
        <f t="shared" si="25"/>
        <v>0</v>
      </c>
      <c r="O173" s="40">
        <f t="shared" si="26"/>
        <v>0</v>
      </c>
      <c r="P173" s="40">
        <f t="shared" si="27"/>
        <v>0</v>
      </c>
      <c r="S173" s="166">
        <f t="shared" si="28"/>
        <v>0</v>
      </c>
    </row>
    <row r="174" spans="8:19" ht="12.75" customHeight="1" x14ac:dyDescent="0.2">
      <c r="H174" s="52">
        <f t="shared" si="21"/>
        <v>12.166666666666666</v>
      </c>
      <c r="I174" s="37">
        <f t="shared" si="29"/>
        <v>146</v>
      </c>
      <c r="J174" s="38">
        <f t="shared" si="23"/>
        <v>4414</v>
      </c>
      <c r="K174" s="53">
        <f t="shared" si="24"/>
        <v>4443</v>
      </c>
      <c r="L174" s="39">
        <f t="shared" si="22"/>
        <v>0</v>
      </c>
      <c r="M174" s="40">
        <f t="shared" si="20"/>
        <v>0</v>
      </c>
      <c r="N174" s="40">
        <f t="shared" si="25"/>
        <v>0</v>
      </c>
      <c r="O174" s="40">
        <f t="shared" si="26"/>
        <v>0</v>
      </c>
      <c r="P174" s="40">
        <f t="shared" si="27"/>
        <v>0</v>
      </c>
      <c r="S174" s="166">
        <f t="shared" si="28"/>
        <v>0</v>
      </c>
    </row>
    <row r="175" spans="8:19" ht="12.75" customHeight="1" x14ac:dyDescent="0.2">
      <c r="H175" s="52">
        <f t="shared" si="21"/>
        <v>12.25</v>
      </c>
      <c r="I175" s="37">
        <f t="shared" si="29"/>
        <v>147</v>
      </c>
      <c r="J175" s="38">
        <f t="shared" si="23"/>
        <v>4443</v>
      </c>
      <c r="K175" s="53">
        <f t="shared" si="24"/>
        <v>4474</v>
      </c>
      <c r="L175" s="39">
        <f t="shared" si="22"/>
        <v>0</v>
      </c>
      <c r="M175" s="40">
        <f t="shared" si="20"/>
        <v>0</v>
      </c>
      <c r="N175" s="40">
        <f t="shared" si="25"/>
        <v>0</v>
      </c>
      <c r="O175" s="40">
        <f t="shared" si="26"/>
        <v>0</v>
      </c>
      <c r="P175" s="40">
        <f t="shared" si="27"/>
        <v>0</v>
      </c>
      <c r="S175" s="166">
        <f t="shared" si="28"/>
        <v>0</v>
      </c>
    </row>
    <row r="176" spans="8:19" ht="12.75" customHeight="1" x14ac:dyDescent="0.2">
      <c r="H176" s="52">
        <f t="shared" si="21"/>
        <v>12.333333333333334</v>
      </c>
      <c r="I176" s="37">
        <f t="shared" si="29"/>
        <v>148</v>
      </c>
      <c r="J176" s="38">
        <f t="shared" si="23"/>
        <v>4474</v>
      </c>
      <c r="K176" s="53">
        <f t="shared" si="24"/>
        <v>4504</v>
      </c>
      <c r="L176" s="39">
        <f t="shared" si="22"/>
        <v>0</v>
      </c>
      <c r="M176" s="40">
        <f t="shared" si="20"/>
        <v>0</v>
      </c>
      <c r="N176" s="40">
        <f t="shared" si="25"/>
        <v>0</v>
      </c>
      <c r="O176" s="40">
        <f t="shared" si="26"/>
        <v>0</v>
      </c>
      <c r="P176" s="40">
        <f t="shared" si="27"/>
        <v>0</v>
      </c>
      <c r="S176" s="166">
        <f t="shared" si="28"/>
        <v>0</v>
      </c>
    </row>
    <row r="177" spans="8:19" ht="12.75" customHeight="1" x14ac:dyDescent="0.2">
      <c r="H177" s="52">
        <f t="shared" si="21"/>
        <v>12.416666666666666</v>
      </c>
      <c r="I177" s="37">
        <f t="shared" si="29"/>
        <v>149</v>
      </c>
      <c r="J177" s="38">
        <f t="shared" si="23"/>
        <v>4504</v>
      </c>
      <c r="K177" s="53">
        <f t="shared" si="24"/>
        <v>4535</v>
      </c>
      <c r="L177" s="39">
        <f t="shared" si="22"/>
        <v>0</v>
      </c>
      <c r="M177" s="40">
        <f t="shared" si="20"/>
        <v>0</v>
      </c>
      <c r="N177" s="40">
        <f t="shared" si="25"/>
        <v>0</v>
      </c>
      <c r="O177" s="40">
        <f t="shared" si="26"/>
        <v>0</v>
      </c>
      <c r="P177" s="40">
        <f t="shared" si="27"/>
        <v>0</v>
      </c>
      <c r="S177" s="166">
        <f t="shared" si="28"/>
        <v>0</v>
      </c>
    </row>
    <row r="178" spans="8:19" ht="12.75" customHeight="1" x14ac:dyDescent="0.2">
      <c r="H178" s="52">
        <f t="shared" si="21"/>
        <v>12.5</v>
      </c>
      <c r="I178" s="37">
        <f t="shared" si="29"/>
        <v>150</v>
      </c>
      <c r="J178" s="38">
        <f t="shared" si="23"/>
        <v>4535</v>
      </c>
      <c r="K178" s="53">
        <f t="shared" si="24"/>
        <v>4565</v>
      </c>
      <c r="L178" s="39">
        <f t="shared" si="22"/>
        <v>0</v>
      </c>
      <c r="M178" s="40">
        <f t="shared" si="20"/>
        <v>0</v>
      </c>
      <c r="N178" s="40">
        <f t="shared" si="25"/>
        <v>0</v>
      </c>
      <c r="O178" s="40">
        <f t="shared" si="26"/>
        <v>0</v>
      </c>
      <c r="P178" s="40">
        <f t="shared" si="27"/>
        <v>0</v>
      </c>
      <c r="S178" s="166">
        <f t="shared" si="28"/>
        <v>0</v>
      </c>
    </row>
    <row r="179" spans="8:19" ht="12.75" customHeight="1" x14ac:dyDescent="0.2">
      <c r="H179" s="52">
        <f t="shared" si="21"/>
        <v>12.583333333333334</v>
      </c>
      <c r="I179" s="37">
        <f t="shared" si="29"/>
        <v>151</v>
      </c>
      <c r="J179" s="38">
        <f t="shared" si="23"/>
        <v>4565</v>
      </c>
      <c r="K179" s="53">
        <f t="shared" si="24"/>
        <v>4596</v>
      </c>
      <c r="L179" s="39">
        <f t="shared" si="22"/>
        <v>0</v>
      </c>
      <c r="M179" s="40">
        <f t="shared" si="20"/>
        <v>0</v>
      </c>
      <c r="N179" s="40">
        <f t="shared" si="25"/>
        <v>0</v>
      </c>
      <c r="O179" s="40">
        <f t="shared" si="26"/>
        <v>0</v>
      </c>
      <c r="P179" s="40">
        <f t="shared" si="27"/>
        <v>0</v>
      </c>
      <c r="S179" s="166">
        <f t="shared" si="28"/>
        <v>0</v>
      </c>
    </row>
    <row r="180" spans="8:19" ht="12.75" customHeight="1" x14ac:dyDescent="0.2">
      <c r="H180" s="52">
        <f t="shared" si="21"/>
        <v>12.666666666666666</v>
      </c>
      <c r="I180" s="37">
        <f t="shared" si="29"/>
        <v>152</v>
      </c>
      <c r="J180" s="38">
        <f t="shared" si="23"/>
        <v>4596</v>
      </c>
      <c r="K180" s="53">
        <f t="shared" si="24"/>
        <v>4627</v>
      </c>
      <c r="L180" s="39">
        <f t="shared" si="22"/>
        <v>0</v>
      </c>
      <c r="M180" s="40">
        <f t="shared" si="20"/>
        <v>0</v>
      </c>
      <c r="N180" s="40">
        <f t="shared" si="25"/>
        <v>0</v>
      </c>
      <c r="O180" s="40">
        <f t="shared" si="26"/>
        <v>0</v>
      </c>
      <c r="P180" s="40">
        <f t="shared" si="27"/>
        <v>0</v>
      </c>
      <c r="S180" s="166">
        <f t="shared" si="28"/>
        <v>0</v>
      </c>
    </row>
    <row r="181" spans="8:19" ht="12.75" customHeight="1" x14ac:dyDescent="0.2">
      <c r="H181" s="52">
        <f t="shared" si="21"/>
        <v>12.75</v>
      </c>
      <c r="I181" s="37">
        <f t="shared" si="29"/>
        <v>153</v>
      </c>
      <c r="J181" s="38">
        <f t="shared" si="23"/>
        <v>4627</v>
      </c>
      <c r="K181" s="53">
        <f t="shared" si="24"/>
        <v>4657</v>
      </c>
      <c r="L181" s="39">
        <f t="shared" si="22"/>
        <v>0</v>
      </c>
      <c r="M181" s="40">
        <f t="shared" si="20"/>
        <v>0</v>
      </c>
      <c r="N181" s="40">
        <f t="shared" si="25"/>
        <v>0</v>
      </c>
      <c r="O181" s="40">
        <f t="shared" si="26"/>
        <v>0</v>
      </c>
      <c r="P181" s="40">
        <f t="shared" si="27"/>
        <v>0</v>
      </c>
      <c r="S181" s="166">
        <f t="shared" si="28"/>
        <v>0</v>
      </c>
    </row>
    <row r="182" spans="8:19" ht="12.75" customHeight="1" x14ac:dyDescent="0.2">
      <c r="H182" s="52">
        <f t="shared" si="21"/>
        <v>12.833333333333334</v>
      </c>
      <c r="I182" s="37">
        <f t="shared" si="29"/>
        <v>154</v>
      </c>
      <c r="J182" s="38">
        <f t="shared" si="23"/>
        <v>4657</v>
      </c>
      <c r="K182" s="53">
        <f t="shared" si="24"/>
        <v>4688</v>
      </c>
      <c r="L182" s="39">
        <f t="shared" si="22"/>
        <v>0</v>
      </c>
      <c r="M182" s="40">
        <f t="shared" si="20"/>
        <v>0</v>
      </c>
      <c r="N182" s="40">
        <f t="shared" si="25"/>
        <v>0</v>
      </c>
      <c r="O182" s="40">
        <f t="shared" si="26"/>
        <v>0</v>
      </c>
      <c r="P182" s="40">
        <f t="shared" si="27"/>
        <v>0</v>
      </c>
      <c r="S182" s="166">
        <f t="shared" si="28"/>
        <v>0</v>
      </c>
    </row>
    <row r="183" spans="8:19" ht="12.75" customHeight="1" x14ac:dyDescent="0.2">
      <c r="H183" s="52">
        <f t="shared" si="21"/>
        <v>12.916666666666666</v>
      </c>
      <c r="I183" s="37">
        <f t="shared" si="29"/>
        <v>155</v>
      </c>
      <c r="J183" s="38">
        <f t="shared" si="23"/>
        <v>4688</v>
      </c>
      <c r="K183" s="53">
        <f t="shared" si="24"/>
        <v>4718</v>
      </c>
      <c r="L183" s="39">
        <f t="shared" si="22"/>
        <v>0</v>
      </c>
      <c r="M183" s="40">
        <f t="shared" si="20"/>
        <v>0</v>
      </c>
      <c r="N183" s="40">
        <f t="shared" si="25"/>
        <v>0</v>
      </c>
      <c r="O183" s="40">
        <f t="shared" si="26"/>
        <v>0</v>
      </c>
      <c r="P183" s="40">
        <f t="shared" si="27"/>
        <v>0</v>
      </c>
      <c r="S183" s="166">
        <f t="shared" si="28"/>
        <v>0</v>
      </c>
    </row>
    <row r="184" spans="8:19" ht="12.75" customHeight="1" x14ac:dyDescent="0.2">
      <c r="H184" s="52">
        <f t="shared" si="21"/>
        <v>13</v>
      </c>
      <c r="I184" s="37">
        <f t="shared" si="29"/>
        <v>156</v>
      </c>
      <c r="J184" s="38">
        <f t="shared" si="23"/>
        <v>4718</v>
      </c>
      <c r="K184" s="53">
        <f t="shared" si="24"/>
        <v>4749</v>
      </c>
      <c r="L184" s="39">
        <f t="shared" si="22"/>
        <v>0</v>
      </c>
      <c r="M184" s="40">
        <f t="shared" si="20"/>
        <v>0</v>
      </c>
      <c r="N184" s="40">
        <f t="shared" si="25"/>
        <v>0</v>
      </c>
      <c r="O184" s="40">
        <f t="shared" si="26"/>
        <v>0</v>
      </c>
      <c r="P184" s="40">
        <f t="shared" si="27"/>
        <v>0</v>
      </c>
      <c r="S184" s="166">
        <f t="shared" si="28"/>
        <v>0</v>
      </c>
    </row>
    <row r="185" spans="8:19" ht="12.75" customHeight="1" x14ac:dyDescent="0.2">
      <c r="H185" s="52">
        <f t="shared" si="21"/>
        <v>13.083333333333334</v>
      </c>
      <c r="I185" s="37">
        <f t="shared" si="29"/>
        <v>157</v>
      </c>
      <c r="J185" s="38">
        <f t="shared" si="23"/>
        <v>4749</v>
      </c>
      <c r="K185" s="53">
        <f t="shared" si="24"/>
        <v>4780</v>
      </c>
      <c r="L185" s="39">
        <f t="shared" si="22"/>
        <v>0</v>
      </c>
      <c r="M185" s="40">
        <f t="shared" si="20"/>
        <v>0</v>
      </c>
      <c r="N185" s="40">
        <f t="shared" si="25"/>
        <v>0</v>
      </c>
      <c r="O185" s="40">
        <f t="shared" si="26"/>
        <v>0</v>
      </c>
      <c r="P185" s="40">
        <f t="shared" si="27"/>
        <v>0</v>
      </c>
      <c r="S185" s="166">
        <f t="shared" si="28"/>
        <v>0</v>
      </c>
    </row>
    <row r="186" spans="8:19" ht="12.75" customHeight="1" x14ac:dyDescent="0.2">
      <c r="H186" s="52">
        <f t="shared" si="21"/>
        <v>13.166666666666666</v>
      </c>
      <c r="I186" s="37">
        <f t="shared" si="29"/>
        <v>158</v>
      </c>
      <c r="J186" s="38">
        <f t="shared" si="23"/>
        <v>4780</v>
      </c>
      <c r="K186" s="53">
        <f t="shared" si="24"/>
        <v>4808</v>
      </c>
      <c r="L186" s="39">
        <f t="shared" si="22"/>
        <v>0</v>
      </c>
      <c r="M186" s="40">
        <f t="shared" si="20"/>
        <v>0</v>
      </c>
      <c r="N186" s="40">
        <f t="shared" si="25"/>
        <v>0</v>
      </c>
      <c r="O186" s="40">
        <f t="shared" si="26"/>
        <v>0</v>
      </c>
      <c r="P186" s="40">
        <f t="shared" si="27"/>
        <v>0</v>
      </c>
      <c r="S186" s="166">
        <f t="shared" si="28"/>
        <v>0</v>
      </c>
    </row>
    <row r="187" spans="8:19" ht="12.75" customHeight="1" x14ac:dyDescent="0.2">
      <c r="H187" s="52">
        <f t="shared" si="21"/>
        <v>13.25</v>
      </c>
      <c r="I187" s="37">
        <f t="shared" si="29"/>
        <v>159</v>
      </c>
      <c r="J187" s="38">
        <f t="shared" si="23"/>
        <v>4808</v>
      </c>
      <c r="K187" s="53">
        <f t="shared" si="24"/>
        <v>4839</v>
      </c>
      <c r="L187" s="39">
        <f t="shared" si="22"/>
        <v>0</v>
      </c>
      <c r="M187" s="40">
        <f t="shared" si="20"/>
        <v>0</v>
      </c>
      <c r="N187" s="40">
        <f t="shared" si="25"/>
        <v>0</v>
      </c>
      <c r="O187" s="40">
        <f t="shared" si="26"/>
        <v>0</v>
      </c>
      <c r="P187" s="40">
        <f t="shared" si="27"/>
        <v>0</v>
      </c>
      <c r="S187" s="166">
        <f t="shared" si="28"/>
        <v>0</v>
      </c>
    </row>
    <row r="188" spans="8:19" ht="12.75" customHeight="1" x14ac:dyDescent="0.2">
      <c r="H188" s="52">
        <f t="shared" si="21"/>
        <v>13.333333333333334</v>
      </c>
      <c r="I188" s="37">
        <f t="shared" si="29"/>
        <v>160</v>
      </c>
      <c r="J188" s="38">
        <f t="shared" si="23"/>
        <v>4839</v>
      </c>
      <c r="K188" s="53">
        <f t="shared" si="24"/>
        <v>4869</v>
      </c>
      <c r="L188" s="39">
        <f t="shared" si="22"/>
        <v>0</v>
      </c>
      <c r="M188" s="40">
        <f t="shared" si="20"/>
        <v>0</v>
      </c>
      <c r="N188" s="40">
        <f t="shared" si="25"/>
        <v>0</v>
      </c>
      <c r="O188" s="40">
        <f t="shared" si="26"/>
        <v>0</v>
      </c>
      <c r="P188" s="40">
        <f t="shared" si="27"/>
        <v>0</v>
      </c>
      <c r="S188" s="166">
        <f t="shared" si="28"/>
        <v>0</v>
      </c>
    </row>
    <row r="189" spans="8:19" ht="12.75" customHeight="1" x14ac:dyDescent="0.2">
      <c r="H189" s="52">
        <f t="shared" si="21"/>
        <v>13.416666666666666</v>
      </c>
      <c r="I189" s="37">
        <f t="shared" si="29"/>
        <v>161</v>
      </c>
      <c r="J189" s="38">
        <f t="shared" si="23"/>
        <v>4869</v>
      </c>
      <c r="K189" s="53">
        <f t="shared" si="24"/>
        <v>4900</v>
      </c>
      <c r="L189" s="39">
        <f t="shared" si="22"/>
        <v>0</v>
      </c>
      <c r="M189" s="40">
        <f t="shared" si="20"/>
        <v>0</v>
      </c>
      <c r="N189" s="40">
        <f t="shared" si="25"/>
        <v>0</v>
      </c>
      <c r="O189" s="40">
        <f t="shared" si="26"/>
        <v>0</v>
      </c>
      <c r="P189" s="40">
        <f t="shared" si="27"/>
        <v>0</v>
      </c>
      <c r="S189" s="166">
        <f t="shared" si="28"/>
        <v>0</v>
      </c>
    </row>
    <row r="190" spans="8:19" ht="12.75" customHeight="1" x14ac:dyDescent="0.2">
      <c r="H190" s="52">
        <f t="shared" si="21"/>
        <v>13.5</v>
      </c>
      <c r="I190" s="37">
        <f t="shared" si="29"/>
        <v>162</v>
      </c>
      <c r="J190" s="38">
        <f t="shared" si="23"/>
        <v>4900</v>
      </c>
      <c r="K190" s="53">
        <f t="shared" si="24"/>
        <v>4930</v>
      </c>
      <c r="L190" s="39">
        <f t="shared" si="22"/>
        <v>0</v>
      </c>
      <c r="M190" s="40">
        <f t="shared" si="20"/>
        <v>0</v>
      </c>
      <c r="N190" s="40">
        <f t="shared" si="25"/>
        <v>0</v>
      </c>
      <c r="O190" s="40">
        <f t="shared" si="26"/>
        <v>0</v>
      </c>
      <c r="P190" s="40">
        <f t="shared" si="27"/>
        <v>0</v>
      </c>
      <c r="S190" s="166">
        <f t="shared" si="28"/>
        <v>0</v>
      </c>
    </row>
    <row r="191" spans="8:19" ht="12.75" customHeight="1" x14ac:dyDescent="0.2">
      <c r="H191" s="52">
        <f t="shared" si="21"/>
        <v>13.583333333333334</v>
      </c>
      <c r="I191" s="37">
        <f t="shared" si="29"/>
        <v>163</v>
      </c>
      <c r="J191" s="38">
        <f t="shared" si="23"/>
        <v>4930</v>
      </c>
      <c r="K191" s="53">
        <f t="shared" si="24"/>
        <v>4961</v>
      </c>
      <c r="L191" s="39">
        <f t="shared" si="22"/>
        <v>0</v>
      </c>
      <c r="M191" s="40">
        <f t="shared" si="20"/>
        <v>0</v>
      </c>
      <c r="N191" s="40">
        <f t="shared" si="25"/>
        <v>0</v>
      </c>
      <c r="O191" s="40">
        <f t="shared" si="26"/>
        <v>0</v>
      </c>
      <c r="P191" s="40">
        <f t="shared" si="27"/>
        <v>0</v>
      </c>
      <c r="S191" s="166">
        <f t="shared" si="28"/>
        <v>0</v>
      </c>
    </row>
    <row r="192" spans="8:19" ht="12.75" customHeight="1" x14ac:dyDescent="0.2">
      <c r="H192" s="52">
        <f t="shared" si="21"/>
        <v>13.666666666666666</v>
      </c>
      <c r="I192" s="37">
        <f t="shared" si="29"/>
        <v>164</v>
      </c>
      <c r="J192" s="38">
        <f t="shared" si="23"/>
        <v>4961</v>
      </c>
      <c r="K192" s="53">
        <f t="shared" si="24"/>
        <v>4992</v>
      </c>
      <c r="L192" s="39">
        <f t="shared" si="22"/>
        <v>0</v>
      </c>
      <c r="M192" s="40">
        <f t="shared" si="20"/>
        <v>0</v>
      </c>
      <c r="N192" s="40">
        <f t="shared" si="25"/>
        <v>0</v>
      </c>
      <c r="O192" s="40">
        <f t="shared" si="26"/>
        <v>0</v>
      </c>
      <c r="P192" s="40">
        <f t="shared" si="27"/>
        <v>0</v>
      </c>
      <c r="S192" s="166">
        <f t="shared" si="28"/>
        <v>0</v>
      </c>
    </row>
    <row r="193" spans="8:19" ht="12.75" customHeight="1" x14ac:dyDescent="0.2">
      <c r="H193" s="52">
        <f t="shared" si="21"/>
        <v>13.75</v>
      </c>
      <c r="I193" s="37">
        <f t="shared" si="29"/>
        <v>165</v>
      </c>
      <c r="J193" s="38">
        <f t="shared" si="23"/>
        <v>4992</v>
      </c>
      <c r="K193" s="53">
        <f t="shared" si="24"/>
        <v>5022</v>
      </c>
      <c r="L193" s="39">
        <f t="shared" si="22"/>
        <v>0</v>
      </c>
      <c r="M193" s="40">
        <f t="shared" si="20"/>
        <v>0</v>
      </c>
      <c r="N193" s="40">
        <f t="shared" si="25"/>
        <v>0</v>
      </c>
      <c r="O193" s="40">
        <f t="shared" si="26"/>
        <v>0</v>
      </c>
      <c r="P193" s="40">
        <f t="shared" si="27"/>
        <v>0</v>
      </c>
      <c r="S193" s="166">
        <f t="shared" si="28"/>
        <v>0</v>
      </c>
    </row>
    <row r="194" spans="8:19" ht="12.75" customHeight="1" x14ac:dyDescent="0.2">
      <c r="H194" s="52">
        <f t="shared" si="21"/>
        <v>13.833333333333334</v>
      </c>
      <c r="I194" s="37">
        <f t="shared" si="29"/>
        <v>166</v>
      </c>
      <c r="J194" s="38">
        <f t="shared" si="23"/>
        <v>5022</v>
      </c>
      <c r="K194" s="53">
        <f t="shared" si="24"/>
        <v>5053</v>
      </c>
      <c r="L194" s="39">
        <f t="shared" si="22"/>
        <v>0</v>
      </c>
      <c r="M194" s="40">
        <f t="shared" si="20"/>
        <v>0</v>
      </c>
      <c r="N194" s="40">
        <f t="shared" si="25"/>
        <v>0</v>
      </c>
      <c r="O194" s="40">
        <f t="shared" si="26"/>
        <v>0</v>
      </c>
      <c r="P194" s="40">
        <f t="shared" si="27"/>
        <v>0</v>
      </c>
      <c r="S194" s="166">
        <f t="shared" si="28"/>
        <v>0</v>
      </c>
    </row>
    <row r="195" spans="8:19" ht="12.75" customHeight="1" x14ac:dyDescent="0.2">
      <c r="H195" s="52">
        <f t="shared" si="21"/>
        <v>13.916666666666666</v>
      </c>
      <c r="I195" s="37">
        <f t="shared" si="29"/>
        <v>167</v>
      </c>
      <c r="J195" s="38">
        <f t="shared" si="23"/>
        <v>5053</v>
      </c>
      <c r="K195" s="53">
        <f t="shared" si="24"/>
        <v>5083</v>
      </c>
      <c r="L195" s="39">
        <f t="shared" si="22"/>
        <v>0</v>
      </c>
      <c r="M195" s="40">
        <f t="shared" si="20"/>
        <v>0</v>
      </c>
      <c r="N195" s="40">
        <f t="shared" si="25"/>
        <v>0</v>
      </c>
      <c r="O195" s="40">
        <f t="shared" si="26"/>
        <v>0</v>
      </c>
      <c r="P195" s="40">
        <f t="shared" si="27"/>
        <v>0</v>
      </c>
      <c r="S195" s="166">
        <f t="shared" si="28"/>
        <v>0</v>
      </c>
    </row>
    <row r="196" spans="8:19" ht="12.75" customHeight="1" x14ac:dyDescent="0.2">
      <c r="H196" s="52">
        <f t="shared" si="21"/>
        <v>14</v>
      </c>
      <c r="I196" s="37">
        <f t="shared" si="29"/>
        <v>168</v>
      </c>
      <c r="J196" s="38">
        <f t="shared" si="23"/>
        <v>5083</v>
      </c>
      <c r="K196" s="53">
        <f t="shared" si="24"/>
        <v>5114</v>
      </c>
      <c r="L196" s="39">
        <f t="shared" si="22"/>
        <v>0</v>
      </c>
      <c r="M196" s="40">
        <f t="shared" si="20"/>
        <v>0</v>
      </c>
      <c r="N196" s="40">
        <f t="shared" si="25"/>
        <v>0</v>
      </c>
      <c r="O196" s="40">
        <f t="shared" si="26"/>
        <v>0</v>
      </c>
      <c r="P196" s="40">
        <f t="shared" si="27"/>
        <v>0</v>
      </c>
      <c r="S196" s="166">
        <f t="shared" si="28"/>
        <v>0</v>
      </c>
    </row>
    <row r="197" spans="8:19" ht="12.75" customHeight="1" x14ac:dyDescent="0.2">
      <c r="H197" s="52">
        <f t="shared" si="21"/>
        <v>14.083333333333334</v>
      </c>
      <c r="I197" s="37">
        <f t="shared" si="29"/>
        <v>169</v>
      </c>
      <c r="J197" s="38">
        <f t="shared" si="23"/>
        <v>5114</v>
      </c>
      <c r="K197" s="53">
        <f t="shared" si="24"/>
        <v>5145</v>
      </c>
      <c r="L197" s="39">
        <f t="shared" si="22"/>
        <v>0</v>
      </c>
      <c r="M197" s="40">
        <f t="shared" si="20"/>
        <v>0</v>
      </c>
      <c r="N197" s="40">
        <f t="shared" si="25"/>
        <v>0</v>
      </c>
      <c r="O197" s="40">
        <f t="shared" si="26"/>
        <v>0</v>
      </c>
      <c r="P197" s="40">
        <f t="shared" si="27"/>
        <v>0</v>
      </c>
      <c r="S197" s="166">
        <f t="shared" si="28"/>
        <v>0</v>
      </c>
    </row>
    <row r="198" spans="8:19" ht="12.75" customHeight="1" x14ac:dyDescent="0.2">
      <c r="H198" s="52">
        <f t="shared" si="21"/>
        <v>14.166666666666666</v>
      </c>
      <c r="I198" s="37">
        <f t="shared" si="29"/>
        <v>170</v>
      </c>
      <c r="J198" s="38">
        <f t="shared" si="23"/>
        <v>5145</v>
      </c>
      <c r="K198" s="53">
        <f t="shared" si="24"/>
        <v>5173</v>
      </c>
      <c r="L198" s="39">
        <f t="shared" si="22"/>
        <v>0</v>
      </c>
      <c r="M198" s="40">
        <f t="shared" si="20"/>
        <v>0</v>
      </c>
      <c r="N198" s="40">
        <f t="shared" si="25"/>
        <v>0</v>
      </c>
      <c r="O198" s="40">
        <f t="shared" si="26"/>
        <v>0</v>
      </c>
      <c r="P198" s="40">
        <f t="shared" si="27"/>
        <v>0</v>
      </c>
      <c r="S198" s="166">
        <f t="shared" si="28"/>
        <v>0</v>
      </c>
    </row>
    <row r="199" spans="8:19" ht="12.75" customHeight="1" x14ac:dyDescent="0.2">
      <c r="H199" s="52">
        <f t="shared" si="21"/>
        <v>14.25</v>
      </c>
      <c r="I199" s="37">
        <f t="shared" si="29"/>
        <v>171</v>
      </c>
      <c r="J199" s="38">
        <f t="shared" si="23"/>
        <v>5173</v>
      </c>
      <c r="K199" s="53">
        <f t="shared" si="24"/>
        <v>5204</v>
      </c>
      <c r="L199" s="39">
        <f t="shared" si="22"/>
        <v>0</v>
      </c>
      <c r="M199" s="40">
        <f t="shared" si="20"/>
        <v>0</v>
      </c>
      <c r="N199" s="40">
        <f t="shared" si="25"/>
        <v>0</v>
      </c>
      <c r="O199" s="40">
        <f t="shared" si="26"/>
        <v>0</v>
      </c>
      <c r="P199" s="40">
        <f t="shared" si="27"/>
        <v>0</v>
      </c>
      <c r="S199" s="166">
        <f t="shared" si="28"/>
        <v>0</v>
      </c>
    </row>
    <row r="200" spans="8:19" ht="12.75" customHeight="1" x14ac:dyDescent="0.2">
      <c r="H200" s="52">
        <f t="shared" si="21"/>
        <v>14.333333333333334</v>
      </c>
      <c r="I200" s="37">
        <f t="shared" si="29"/>
        <v>172</v>
      </c>
      <c r="J200" s="38">
        <f t="shared" si="23"/>
        <v>5204</v>
      </c>
      <c r="K200" s="53">
        <f t="shared" si="24"/>
        <v>5234</v>
      </c>
      <c r="L200" s="39">
        <f t="shared" si="22"/>
        <v>0</v>
      </c>
      <c r="M200" s="40">
        <f t="shared" si="20"/>
        <v>0</v>
      </c>
      <c r="N200" s="40">
        <f t="shared" si="25"/>
        <v>0</v>
      </c>
      <c r="O200" s="40">
        <f t="shared" si="26"/>
        <v>0</v>
      </c>
      <c r="P200" s="40">
        <f t="shared" si="27"/>
        <v>0</v>
      </c>
      <c r="S200" s="166">
        <f t="shared" si="28"/>
        <v>0</v>
      </c>
    </row>
    <row r="201" spans="8:19" ht="12.75" customHeight="1" x14ac:dyDescent="0.2">
      <c r="H201" s="52">
        <f t="shared" si="21"/>
        <v>14.416666666666666</v>
      </c>
      <c r="I201" s="37">
        <f t="shared" si="29"/>
        <v>173</v>
      </c>
      <c r="J201" s="38">
        <f t="shared" si="23"/>
        <v>5234</v>
      </c>
      <c r="K201" s="53">
        <f t="shared" si="24"/>
        <v>5265</v>
      </c>
      <c r="L201" s="39">
        <f t="shared" si="22"/>
        <v>0</v>
      </c>
      <c r="M201" s="40">
        <f t="shared" si="20"/>
        <v>0</v>
      </c>
      <c r="N201" s="40">
        <f t="shared" si="25"/>
        <v>0</v>
      </c>
      <c r="O201" s="40">
        <f t="shared" si="26"/>
        <v>0</v>
      </c>
      <c r="P201" s="40">
        <f t="shared" si="27"/>
        <v>0</v>
      </c>
      <c r="S201" s="166">
        <f t="shared" si="28"/>
        <v>0</v>
      </c>
    </row>
    <row r="202" spans="8:19" ht="12.75" customHeight="1" x14ac:dyDescent="0.2">
      <c r="H202" s="52">
        <f t="shared" si="21"/>
        <v>14.5</v>
      </c>
      <c r="I202" s="37">
        <f t="shared" si="29"/>
        <v>174</v>
      </c>
      <c r="J202" s="38">
        <f t="shared" si="23"/>
        <v>5265</v>
      </c>
      <c r="K202" s="53">
        <f t="shared" si="24"/>
        <v>5295</v>
      </c>
      <c r="L202" s="39">
        <f t="shared" si="22"/>
        <v>0</v>
      </c>
      <c r="M202" s="40">
        <f t="shared" si="20"/>
        <v>0</v>
      </c>
      <c r="N202" s="40">
        <f t="shared" si="25"/>
        <v>0</v>
      </c>
      <c r="O202" s="40">
        <f t="shared" si="26"/>
        <v>0</v>
      </c>
      <c r="P202" s="40">
        <f t="shared" si="27"/>
        <v>0</v>
      </c>
      <c r="S202" s="166">
        <f t="shared" si="28"/>
        <v>0</v>
      </c>
    </row>
    <row r="203" spans="8:19" ht="12.75" customHeight="1" x14ac:dyDescent="0.2">
      <c r="H203" s="52">
        <f t="shared" si="21"/>
        <v>14.583333333333334</v>
      </c>
      <c r="I203" s="37">
        <f t="shared" si="29"/>
        <v>175</v>
      </c>
      <c r="J203" s="38">
        <f t="shared" si="23"/>
        <v>5295</v>
      </c>
      <c r="K203" s="53">
        <f t="shared" si="24"/>
        <v>5326</v>
      </c>
      <c r="L203" s="39">
        <f t="shared" si="22"/>
        <v>0</v>
      </c>
      <c r="M203" s="40">
        <f t="shared" si="20"/>
        <v>0</v>
      </c>
      <c r="N203" s="40">
        <f t="shared" si="25"/>
        <v>0</v>
      </c>
      <c r="O203" s="40">
        <f t="shared" si="26"/>
        <v>0</v>
      </c>
      <c r="P203" s="40">
        <f t="shared" si="27"/>
        <v>0</v>
      </c>
      <c r="S203" s="166">
        <f t="shared" si="28"/>
        <v>0</v>
      </c>
    </row>
    <row r="204" spans="8:19" ht="12.75" customHeight="1" x14ac:dyDescent="0.2">
      <c r="H204" s="52">
        <f t="shared" si="21"/>
        <v>14.666666666666666</v>
      </c>
      <c r="I204" s="37">
        <f t="shared" si="29"/>
        <v>176</v>
      </c>
      <c r="J204" s="38">
        <f t="shared" si="23"/>
        <v>5326</v>
      </c>
      <c r="K204" s="53">
        <f t="shared" si="24"/>
        <v>5357</v>
      </c>
      <c r="L204" s="39">
        <f t="shared" si="22"/>
        <v>0</v>
      </c>
      <c r="M204" s="40">
        <f t="shared" si="20"/>
        <v>0</v>
      </c>
      <c r="N204" s="40">
        <f t="shared" si="25"/>
        <v>0</v>
      </c>
      <c r="O204" s="40">
        <f t="shared" si="26"/>
        <v>0</v>
      </c>
      <c r="P204" s="40">
        <f t="shared" si="27"/>
        <v>0</v>
      </c>
      <c r="S204" s="166">
        <f t="shared" si="28"/>
        <v>0</v>
      </c>
    </row>
    <row r="205" spans="8:19" ht="12.75" customHeight="1" x14ac:dyDescent="0.2">
      <c r="H205" s="52">
        <f t="shared" si="21"/>
        <v>14.75</v>
      </c>
      <c r="I205" s="37">
        <f t="shared" si="29"/>
        <v>177</v>
      </c>
      <c r="J205" s="38">
        <f t="shared" si="23"/>
        <v>5357</v>
      </c>
      <c r="K205" s="53">
        <f t="shared" si="24"/>
        <v>5387</v>
      </c>
      <c r="L205" s="39">
        <f t="shared" si="22"/>
        <v>0</v>
      </c>
      <c r="M205" s="40">
        <f t="shared" si="20"/>
        <v>0</v>
      </c>
      <c r="N205" s="40">
        <f t="shared" si="25"/>
        <v>0</v>
      </c>
      <c r="O205" s="40">
        <f t="shared" si="26"/>
        <v>0</v>
      </c>
      <c r="P205" s="40">
        <f t="shared" si="27"/>
        <v>0</v>
      </c>
      <c r="S205" s="166">
        <f t="shared" si="28"/>
        <v>0</v>
      </c>
    </row>
    <row r="206" spans="8:19" ht="12.75" customHeight="1" x14ac:dyDescent="0.2">
      <c r="H206" s="52">
        <f t="shared" si="21"/>
        <v>14.833333333333334</v>
      </c>
      <c r="I206" s="37">
        <f t="shared" si="29"/>
        <v>178</v>
      </c>
      <c r="J206" s="38">
        <f t="shared" si="23"/>
        <v>5387</v>
      </c>
      <c r="K206" s="53">
        <f t="shared" si="24"/>
        <v>5418</v>
      </c>
      <c r="L206" s="39">
        <f t="shared" si="22"/>
        <v>0</v>
      </c>
      <c r="M206" s="40">
        <f t="shared" si="20"/>
        <v>0</v>
      </c>
      <c r="N206" s="40">
        <f t="shared" si="25"/>
        <v>0</v>
      </c>
      <c r="O206" s="40">
        <f t="shared" si="26"/>
        <v>0</v>
      </c>
      <c r="P206" s="40">
        <f t="shared" si="27"/>
        <v>0</v>
      </c>
      <c r="S206" s="166">
        <f t="shared" si="28"/>
        <v>0</v>
      </c>
    </row>
    <row r="207" spans="8:19" ht="12.75" customHeight="1" x14ac:dyDescent="0.2">
      <c r="H207" s="52">
        <f t="shared" si="21"/>
        <v>14.916666666666666</v>
      </c>
      <c r="I207" s="37">
        <f t="shared" si="29"/>
        <v>179</v>
      </c>
      <c r="J207" s="38">
        <f t="shared" si="23"/>
        <v>5418</v>
      </c>
      <c r="K207" s="53">
        <f t="shared" si="24"/>
        <v>5448</v>
      </c>
      <c r="L207" s="39">
        <f t="shared" si="22"/>
        <v>0</v>
      </c>
      <c r="M207" s="40">
        <f t="shared" si="20"/>
        <v>0</v>
      </c>
      <c r="N207" s="40">
        <f t="shared" si="25"/>
        <v>0</v>
      </c>
      <c r="O207" s="40">
        <f t="shared" si="26"/>
        <v>0</v>
      </c>
      <c r="P207" s="40">
        <f t="shared" si="27"/>
        <v>0</v>
      </c>
      <c r="S207" s="166">
        <f t="shared" si="28"/>
        <v>0</v>
      </c>
    </row>
    <row r="208" spans="8:19" ht="12.75" customHeight="1" x14ac:dyDescent="0.2">
      <c r="H208" s="52">
        <f t="shared" si="21"/>
        <v>15</v>
      </c>
      <c r="I208" s="37">
        <f t="shared" si="29"/>
        <v>180</v>
      </c>
      <c r="J208" s="38">
        <f t="shared" si="23"/>
        <v>5448</v>
      </c>
      <c r="K208" s="53">
        <f t="shared" si="24"/>
        <v>5479</v>
      </c>
      <c r="L208" s="39">
        <f t="shared" si="22"/>
        <v>0</v>
      </c>
      <c r="M208" s="40">
        <f t="shared" si="20"/>
        <v>0</v>
      </c>
      <c r="N208" s="40">
        <f t="shared" si="25"/>
        <v>0</v>
      </c>
      <c r="O208" s="40">
        <f t="shared" si="26"/>
        <v>0</v>
      </c>
      <c r="P208" s="40">
        <f t="shared" si="27"/>
        <v>0</v>
      </c>
      <c r="S208" s="166">
        <f t="shared" si="28"/>
        <v>0</v>
      </c>
    </row>
    <row r="209" spans="8:19" ht="12.75" customHeight="1" x14ac:dyDescent="0.2">
      <c r="H209" s="52">
        <f t="shared" si="21"/>
        <v>15.083333333333334</v>
      </c>
      <c r="I209" s="37">
        <f t="shared" si="29"/>
        <v>181</v>
      </c>
      <c r="J209" s="38">
        <f t="shared" si="23"/>
        <v>5479</v>
      </c>
      <c r="K209" s="53">
        <f t="shared" si="24"/>
        <v>5510</v>
      </c>
      <c r="L209" s="39">
        <f t="shared" si="22"/>
        <v>0</v>
      </c>
      <c r="M209" s="40">
        <f t="shared" si="20"/>
        <v>0</v>
      </c>
      <c r="N209" s="40">
        <f t="shared" si="25"/>
        <v>0</v>
      </c>
      <c r="O209" s="40">
        <f t="shared" si="26"/>
        <v>0</v>
      </c>
      <c r="P209" s="40">
        <f t="shared" si="27"/>
        <v>0</v>
      </c>
      <c r="S209" s="166">
        <f t="shared" si="28"/>
        <v>0</v>
      </c>
    </row>
    <row r="210" spans="8:19" ht="12.75" customHeight="1" x14ac:dyDescent="0.2">
      <c r="H210" s="52">
        <f t="shared" si="21"/>
        <v>15.166666666666666</v>
      </c>
      <c r="I210" s="37">
        <f t="shared" si="29"/>
        <v>182</v>
      </c>
      <c r="J210" s="38">
        <f t="shared" si="23"/>
        <v>5510</v>
      </c>
      <c r="K210" s="53">
        <f t="shared" si="24"/>
        <v>5538</v>
      </c>
      <c r="L210" s="39">
        <f t="shared" si="22"/>
        <v>0</v>
      </c>
      <c r="M210" s="40">
        <f t="shared" si="20"/>
        <v>0</v>
      </c>
      <c r="N210" s="40">
        <f t="shared" si="25"/>
        <v>0</v>
      </c>
      <c r="O210" s="40">
        <f t="shared" si="26"/>
        <v>0</v>
      </c>
      <c r="P210" s="40">
        <f t="shared" si="27"/>
        <v>0</v>
      </c>
      <c r="S210" s="166">
        <f t="shared" si="28"/>
        <v>0</v>
      </c>
    </row>
    <row r="211" spans="8:19" ht="12.75" customHeight="1" x14ac:dyDescent="0.2">
      <c r="H211" s="52">
        <f t="shared" si="21"/>
        <v>15.25</v>
      </c>
      <c r="I211" s="37">
        <f t="shared" si="29"/>
        <v>183</v>
      </c>
      <c r="J211" s="38">
        <f t="shared" si="23"/>
        <v>5538</v>
      </c>
      <c r="K211" s="53">
        <f t="shared" si="24"/>
        <v>5569</v>
      </c>
      <c r="L211" s="39">
        <f t="shared" si="22"/>
        <v>0</v>
      </c>
      <c r="M211" s="40">
        <f t="shared" si="20"/>
        <v>0</v>
      </c>
      <c r="N211" s="40">
        <f t="shared" si="25"/>
        <v>0</v>
      </c>
      <c r="O211" s="40">
        <f t="shared" si="26"/>
        <v>0</v>
      </c>
      <c r="P211" s="40">
        <f t="shared" si="27"/>
        <v>0</v>
      </c>
      <c r="S211" s="166">
        <f t="shared" si="28"/>
        <v>0</v>
      </c>
    </row>
    <row r="212" spans="8:19" ht="12.75" customHeight="1" x14ac:dyDescent="0.2">
      <c r="H212" s="52">
        <f t="shared" si="21"/>
        <v>15.333333333333334</v>
      </c>
      <c r="I212" s="37">
        <f t="shared" si="29"/>
        <v>184</v>
      </c>
      <c r="J212" s="38">
        <f t="shared" si="23"/>
        <v>5569</v>
      </c>
      <c r="K212" s="53">
        <f t="shared" si="24"/>
        <v>5599</v>
      </c>
      <c r="L212" s="39">
        <f t="shared" si="22"/>
        <v>0</v>
      </c>
      <c r="M212" s="40">
        <f t="shared" si="20"/>
        <v>0</v>
      </c>
      <c r="N212" s="40">
        <f t="shared" si="25"/>
        <v>0</v>
      </c>
      <c r="O212" s="40">
        <f t="shared" si="26"/>
        <v>0</v>
      </c>
      <c r="P212" s="40">
        <f t="shared" si="27"/>
        <v>0</v>
      </c>
      <c r="S212" s="166">
        <f t="shared" si="28"/>
        <v>0</v>
      </c>
    </row>
    <row r="213" spans="8:19" ht="12.75" customHeight="1" x14ac:dyDescent="0.2">
      <c r="H213" s="52">
        <f t="shared" si="21"/>
        <v>15.416666666666666</v>
      </c>
      <c r="I213" s="37">
        <f t="shared" si="29"/>
        <v>185</v>
      </c>
      <c r="J213" s="38">
        <f t="shared" si="23"/>
        <v>5599</v>
      </c>
      <c r="K213" s="53">
        <f t="shared" si="24"/>
        <v>5630</v>
      </c>
      <c r="L213" s="39">
        <f t="shared" si="22"/>
        <v>0</v>
      </c>
      <c r="M213" s="40">
        <f t="shared" si="20"/>
        <v>0</v>
      </c>
      <c r="N213" s="40">
        <f t="shared" si="25"/>
        <v>0</v>
      </c>
      <c r="O213" s="40">
        <f t="shared" si="26"/>
        <v>0</v>
      </c>
      <c r="P213" s="40">
        <f t="shared" si="27"/>
        <v>0</v>
      </c>
      <c r="S213" s="166">
        <f t="shared" si="28"/>
        <v>0</v>
      </c>
    </row>
    <row r="214" spans="8:19" ht="12.75" customHeight="1" x14ac:dyDescent="0.2">
      <c r="H214" s="52">
        <f t="shared" si="21"/>
        <v>15.5</v>
      </c>
      <c r="I214" s="37">
        <f t="shared" si="29"/>
        <v>186</v>
      </c>
      <c r="J214" s="38">
        <f t="shared" si="23"/>
        <v>5630</v>
      </c>
      <c r="K214" s="53">
        <f t="shared" si="24"/>
        <v>5660</v>
      </c>
      <c r="L214" s="39">
        <f t="shared" si="22"/>
        <v>0</v>
      </c>
      <c r="M214" s="40">
        <f t="shared" si="20"/>
        <v>0</v>
      </c>
      <c r="N214" s="40">
        <f t="shared" si="25"/>
        <v>0</v>
      </c>
      <c r="O214" s="40">
        <f t="shared" si="26"/>
        <v>0</v>
      </c>
      <c r="P214" s="40">
        <f t="shared" si="27"/>
        <v>0</v>
      </c>
      <c r="S214" s="166">
        <f t="shared" si="28"/>
        <v>0</v>
      </c>
    </row>
    <row r="215" spans="8:19" ht="12.75" customHeight="1" x14ac:dyDescent="0.2">
      <c r="H215" s="52">
        <f t="shared" si="21"/>
        <v>15.583333333333334</v>
      </c>
      <c r="I215" s="37">
        <f t="shared" si="29"/>
        <v>187</v>
      </c>
      <c r="J215" s="38">
        <f t="shared" si="23"/>
        <v>5660</v>
      </c>
      <c r="K215" s="53">
        <f t="shared" si="24"/>
        <v>5691</v>
      </c>
      <c r="L215" s="39">
        <f t="shared" si="22"/>
        <v>0</v>
      </c>
      <c r="M215" s="40">
        <f t="shared" si="20"/>
        <v>0</v>
      </c>
      <c r="N215" s="40">
        <f t="shared" si="25"/>
        <v>0</v>
      </c>
      <c r="O215" s="40">
        <f t="shared" si="26"/>
        <v>0</v>
      </c>
      <c r="P215" s="40">
        <f t="shared" si="27"/>
        <v>0</v>
      </c>
      <c r="S215" s="166">
        <f t="shared" si="28"/>
        <v>0</v>
      </c>
    </row>
    <row r="216" spans="8:19" ht="12.75" customHeight="1" x14ac:dyDescent="0.2">
      <c r="H216" s="52">
        <f t="shared" si="21"/>
        <v>15.666666666666666</v>
      </c>
      <c r="I216" s="37">
        <f t="shared" si="29"/>
        <v>188</v>
      </c>
      <c r="J216" s="38">
        <f t="shared" si="23"/>
        <v>5691</v>
      </c>
      <c r="K216" s="53">
        <f t="shared" si="24"/>
        <v>5722</v>
      </c>
      <c r="L216" s="39">
        <f t="shared" si="22"/>
        <v>0</v>
      </c>
      <c r="M216" s="40">
        <f t="shared" si="20"/>
        <v>0</v>
      </c>
      <c r="N216" s="40">
        <f t="shared" si="25"/>
        <v>0</v>
      </c>
      <c r="O216" s="40">
        <f t="shared" si="26"/>
        <v>0</v>
      </c>
      <c r="P216" s="40">
        <f t="shared" si="27"/>
        <v>0</v>
      </c>
      <c r="S216" s="166">
        <f t="shared" si="28"/>
        <v>0</v>
      </c>
    </row>
    <row r="217" spans="8:19" ht="12.75" customHeight="1" x14ac:dyDescent="0.2">
      <c r="H217" s="52">
        <f t="shared" si="21"/>
        <v>15.75</v>
      </c>
      <c r="I217" s="37">
        <f t="shared" si="29"/>
        <v>189</v>
      </c>
      <c r="J217" s="38">
        <f t="shared" si="23"/>
        <v>5722</v>
      </c>
      <c r="K217" s="53">
        <f t="shared" si="24"/>
        <v>5752</v>
      </c>
      <c r="L217" s="39">
        <f t="shared" si="22"/>
        <v>0</v>
      </c>
      <c r="M217" s="40">
        <f t="shared" ref="M217:M280" si="30">IF(I217&lt;&gt;"",P216,"")</f>
        <v>0</v>
      </c>
      <c r="N217" s="40">
        <f t="shared" si="25"/>
        <v>0</v>
      </c>
      <c r="O217" s="40">
        <f t="shared" si="26"/>
        <v>0</v>
      </c>
      <c r="P217" s="40">
        <f t="shared" si="27"/>
        <v>0</v>
      </c>
      <c r="S217" s="166">
        <f t="shared" si="28"/>
        <v>0</v>
      </c>
    </row>
    <row r="218" spans="8:19" ht="12.75" customHeight="1" x14ac:dyDescent="0.2">
      <c r="H218" s="52">
        <f t="shared" si="21"/>
        <v>15.833333333333334</v>
      </c>
      <c r="I218" s="37">
        <f t="shared" si="29"/>
        <v>190</v>
      </c>
      <c r="J218" s="38">
        <f t="shared" si="23"/>
        <v>5752</v>
      </c>
      <c r="K218" s="53">
        <f t="shared" si="24"/>
        <v>5783</v>
      </c>
      <c r="L218" s="39">
        <f t="shared" si="22"/>
        <v>0</v>
      </c>
      <c r="M218" s="40">
        <f t="shared" si="30"/>
        <v>0</v>
      </c>
      <c r="N218" s="40">
        <f t="shared" si="25"/>
        <v>0</v>
      </c>
      <c r="O218" s="40">
        <f t="shared" si="26"/>
        <v>0</v>
      </c>
      <c r="P218" s="40">
        <f t="shared" si="27"/>
        <v>0</v>
      </c>
      <c r="S218" s="166">
        <f t="shared" si="28"/>
        <v>0</v>
      </c>
    </row>
    <row r="219" spans="8:19" ht="12.75" customHeight="1" x14ac:dyDescent="0.2">
      <c r="H219" s="52">
        <f t="shared" si="21"/>
        <v>15.916666666666666</v>
      </c>
      <c r="I219" s="37">
        <f t="shared" si="29"/>
        <v>191</v>
      </c>
      <c r="J219" s="38">
        <f t="shared" si="23"/>
        <v>5783</v>
      </c>
      <c r="K219" s="53">
        <f t="shared" si="24"/>
        <v>5813</v>
      </c>
      <c r="L219" s="39">
        <f t="shared" si="22"/>
        <v>0</v>
      </c>
      <c r="M219" s="40">
        <f t="shared" si="30"/>
        <v>0</v>
      </c>
      <c r="N219" s="40">
        <f t="shared" si="25"/>
        <v>0</v>
      </c>
      <c r="O219" s="40">
        <f t="shared" si="26"/>
        <v>0</v>
      </c>
      <c r="P219" s="40">
        <f t="shared" si="27"/>
        <v>0</v>
      </c>
      <c r="S219" s="166">
        <f t="shared" si="28"/>
        <v>0</v>
      </c>
    </row>
    <row r="220" spans="8:19" ht="12.75" customHeight="1" x14ac:dyDescent="0.2">
      <c r="H220" s="52">
        <f t="shared" si="21"/>
        <v>16</v>
      </c>
      <c r="I220" s="37">
        <f t="shared" si="29"/>
        <v>192</v>
      </c>
      <c r="J220" s="38">
        <f t="shared" si="23"/>
        <v>5813</v>
      </c>
      <c r="K220" s="53">
        <f t="shared" si="24"/>
        <v>5844</v>
      </c>
      <c r="L220" s="39">
        <f t="shared" si="22"/>
        <v>0</v>
      </c>
      <c r="M220" s="40">
        <f t="shared" si="30"/>
        <v>0</v>
      </c>
      <c r="N220" s="40">
        <f t="shared" si="25"/>
        <v>0</v>
      </c>
      <c r="O220" s="40">
        <f t="shared" si="26"/>
        <v>0</v>
      </c>
      <c r="P220" s="40">
        <f t="shared" si="27"/>
        <v>0</v>
      </c>
      <c r="S220" s="166">
        <f t="shared" si="28"/>
        <v>0</v>
      </c>
    </row>
    <row r="221" spans="8:19" ht="12.75" customHeight="1" x14ac:dyDescent="0.2">
      <c r="H221" s="52">
        <f t="shared" ref="H221:H268" si="31">I221/12</f>
        <v>16.083333333333332</v>
      </c>
      <c r="I221" s="37">
        <f t="shared" si="29"/>
        <v>193</v>
      </c>
      <c r="J221" s="38">
        <f t="shared" si="23"/>
        <v>5844</v>
      </c>
      <c r="K221" s="53">
        <f t="shared" si="24"/>
        <v>5875</v>
      </c>
      <c r="L221" s="39">
        <f t="shared" ref="L221:L284" si="32">IF(M221&lt;=L220,M221+N221,IF($L$11="Montant",VLOOKUP(M221,$L$14:$M$22,2),IF($L$11="Pourcentage du solde",IF(M221*$P$13&lt;=$P$14,$P$14,M221*$P$13),IF(M221&lt;=$P$19*$P$18,M221+N221,$P$18*$P$19))))</f>
        <v>0</v>
      </c>
      <c r="M221" s="40">
        <f t="shared" si="30"/>
        <v>0</v>
      </c>
      <c r="N221" s="40">
        <f t="shared" si="25"/>
        <v>0</v>
      </c>
      <c r="O221" s="40">
        <f t="shared" si="26"/>
        <v>0</v>
      </c>
      <c r="P221" s="40">
        <f t="shared" si="27"/>
        <v>0</v>
      </c>
      <c r="S221" s="166">
        <f t="shared" si="28"/>
        <v>0</v>
      </c>
    </row>
    <row r="222" spans="8:19" ht="12.75" customHeight="1" x14ac:dyDescent="0.2">
      <c r="H222" s="52">
        <f t="shared" si="31"/>
        <v>16.166666666666668</v>
      </c>
      <c r="I222" s="37">
        <f t="shared" si="29"/>
        <v>194</v>
      </c>
      <c r="J222" s="38">
        <f t="shared" ref="J222:J285" si="33">IF(I222="","",EDATE($J$29,I221))</f>
        <v>5875</v>
      </c>
      <c r="K222" s="53">
        <f t="shared" ref="K222:K285" si="34">IF(J223="",0,J223)</f>
        <v>5904</v>
      </c>
      <c r="L222" s="39">
        <f t="shared" si="32"/>
        <v>0</v>
      </c>
      <c r="M222" s="40">
        <f t="shared" si="30"/>
        <v>0</v>
      </c>
      <c r="N222" s="40">
        <f t="shared" ref="N222:N285" si="35">IF(I222&lt;&gt;"",$N$25*M222,"")</f>
        <v>0</v>
      </c>
      <c r="O222" s="40">
        <f t="shared" ref="O222:O285" si="36">IF(I222&lt;&gt;"",L222-N222,"")</f>
        <v>0</v>
      </c>
      <c r="P222" s="40">
        <f t="shared" ref="P222:P285" si="37">IF(I222&lt;&gt;"",M222-O222,"")</f>
        <v>0</v>
      </c>
      <c r="S222" s="166">
        <f t="shared" ref="S222:S285" si="38">IF(L223*I223=0,IF(L222*I222&lt;&gt;0,I222,0),0)</f>
        <v>0</v>
      </c>
    </row>
    <row r="223" spans="8:19" ht="12.75" customHeight="1" x14ac:dyDescent="0.2">
      <c r="H223" s="52">
        <f t="shared" si="31"/>
        <v>16.25</v>
      </c>
      <c r="I223" s="37">
        <f t="shared" ref="I223:I286" si="39">I222+1</f>
        <v>195</v>
      </c>
      <c r="J223" s="38">
        <f t="shared" si="33"/>
        <v>5904</v>
      </c>
      <c r="K223" s="53">
        <f t="shared" si="34"/>
        <v>5935</v>
      </c>
      <c r="L223" s="39">
        <f t="shared" si="32"/>
        <v>0</v>
      </c>
      <c r="M223" s="40">
        <f t="shared" si="30"/>
        <v>0</v>
      </c>
      <c r="N223" s="40">
        <f t="shared" si="35"/>
        <v>0</v>
      </c>
      <c r="O223" s="40">
        <f t="shared" si="36"/>
        <v>0</v>
      </c>
      <c r="P223" s="40">
        <f t="shared" si="37"/>
        <v>0</v>
      </c>
      <c r="S223" s="166">
        <f t="shared" si="38"/>
        <v>0</v>
      </c>
    </row>
    <row r="224" spans="8:19" ht="12.75" customHeight="1" x14ac:dyDescent="0.2">
      <c r="H224" s="52">
        <f t="shared" si="31"/>
        <v>16.333333333333332</v>
      </c>
      <c r="I224" s="37">
        <f t="shared" si="39"/>
        <v>196</v>
      </c>
      <c r="J224" s="38">
        <f t="shared" si="33"/>
        <v>5935</v>
      </c>
      <c r="K224" s="53">
        <f t="shared" si="34"/>
        <v>5965</v>
      </c>
      <c r="L224" s="39">
        <f t="shared" si="32"/>
        <v>0</v>
      </c>
      <c r="M224" s="40">
        <f t="shared" si="30"/>
        <v>0</v>
      </c>
      <c r="N224" s="40">
        <f t="shared" si="35"/>
        <v>0</v>
      </c>
      <c r="O224" s="40">
        <f t="shared" si="36"/>
        <v>0</v>
      </c>
      <c r="P224" s="40">
        <f t="shared" si="37"/>
        <v>0</v>
      </c>
      <c r="S224" s="166">
        <f t="shared" si="38"/>
        <v>0</v>
      </c>
    </row>
    <row r="225" spans="8:19" ht="12.75" customHeight="1" x14ac:dyDescent="0.2">
      <c r="H225" s="52">
        <f t="shared" si="31"/>
        <v>16.416666666666668</v>
      </c>
      <c r="I225" s="37">
        <f t="shared" si="39"/>
        <v>197</v>
      </c>
      <c r="J225" s="38">
        <f t="shared" si="33"/>
        <v>5965</v>
      </c>
      <c r="K225" s="53">
        <f t="shared" si="34"/>
        <v>5996</v>
      </c>
      <c r="L225" s="39">
        <f t="shared" si="32"/>
        <v>0</v>
      </c>
      <c r="M225" s="40">
        <f t="shared" si="30"/>
        <v>0</v>
      </c>
      <c r="N225" s="40">
        <f t="shared" si="35"/>
        <v>0</v>
      </c>
      <c r="O225" s="40">
        <f t="shared" si="36"/>
        <v>0</v>
      </c>
      <c r="P225" s="40">
        <f t="shared" si="37"/>
        <v>0</v>
      </c>
      <c r="S225" s="166">
        <f t="shared" si="38"/>
        <v>0</v>
      </c>
    </row>
    <row r="226" spans="8:19" ht="12.75" customHeight="1" x14ac:dyDescent="0.2">
      <c r="H226" s="52">
        <f t="shared" si="31"/>
        <v>16.5</v>
      </c>
      <c r="I226" s="37">
        <f t="shared" si="39"/>
        <v>198</v>
      </c>
      <c r="J226" s="38">
        <f t="shared" si="33"/>
        <v>5996</v>
      </c>
      <c r="K226" s="53">
        <f t="shared" si="34"/>
        <v>6026</v>
      </c>
      <c r="L226" s="39">
        <f t="shared" si="32"/>
        <v>0</v>
      </c>
      <c r="M226" s="40">
        <f t="shared" si="30"/>
        <v>0</v>
      </c>
      <c r="N226" s="40">
        <f t="shared" si="35"/>
        <v>0</v>
      </c>
      <c r="O226" s="40">
        <f t="shared" si="36"/>
        <v>0</v>
      </c>
      <c r="P226" s="40">
        <f t="shared" si="37"/>
        <v>0</v>
      </c>
      <c r="S226" s="166">
        <f t="shared" si="38"/>
        <v>0</v>
      </c>
    </row>
    <row r="227" spans="8:19" ht="12.75" customHeight="1" x14ac:dyDescent="0.2">
      <c r="H227" s="52">
        <f t="shared" si="31"/>
        <v>16.583333333333332</v>
      </c>
      <c r="I227" s="37">
        <f t="shared" si="39"/>
        <v>199</v>
      </c>
      <c r="J227" s="38">
        <f t="shared" si="33"/>
        <v>6026</v>
      </c>
      <c r="K227" s="53">
        <f t="shared" si="34"/>
        <v>6057</v>
      </c>
      <c r="L227" s="39">
        <f t="shared" si="32"/>
        <v>0</v>
      </c>
      <c r="M227" s="40">
        <f t="shared" si="30"/>
        <v>0</v>
      </c>
      <c r="N227" s="40">
        <f t="shared" si="35"/>
        <v>0</v>
      </c>
      <c r="O227" s="40">
        <f t="shared" si="36"/>
        <v>0</v>
      </c>
      <c r="P227" s="40">
        <f t="shared" si="37"/>
        <v>0</v>
      </c>
      <c r="S227" s="166">
        <f t="shared" si="38"/>
        <v>0</v>
      </c>
    </row>
    <row r="228" spans="8:19" ht="12.75" customHeight="1" x14ac:dyDescent="0.2">
      <c r="H228" s="52">
        <f t="shared" si="31"/>
        <v>16.666666666666668</v>
      </c>
      <c r="I228" s="37">
        <f t="shared" si="39"/>
        <v>200</v>
      </c>
      <c r="J228" s="38">
        <f t="shared" si="33"/>
        <v>6057</v>
      </c>
      <c r="K228" s="53">
        <f t="shared" si="34"/>
        <v>6088</v>
      </c>
      <c r="L228" s="39">
        <f t="shared" si="32"/>
        <v>0</v>
      </c>
      <c r="M228" s="40">
        <f t="shared" si="30"/>
        <v>0</v>
      </c>
      <c r="N228" s="40">
        <f t="shared" si="35"/>
        <v>0</v>
      </c>
      <c r="O228" s="40">
        <f t="shared" si="36"/>
        <v>0</v>
      </c>
      <c r="P228" s="40">
        <f t="shared" si="37"/>
        <v>0</v>
      </c>
      <c r="S228" s="166">
        <f t="shared" si="38"/>
        <v>0</v>
      </c>
    </row>
    <row r="229" spans="8:19" ht="12.75" customHeight="1" x14ac:dyDescent="0.2">
      <c r="H229" s="52">
        <f t="shared" si="31"/>
        <v>16.75</v>
      </c>
      <c r="I229" s="37">
        <f t="shared" si="39"/>
        <v>201</v>
      </c>
      <c r="J229" s="38">
        <f t="shared" si="33"/>
        <v>6088</v>
      </c>
      <c r="K229" s="53">
        <f t="shared" si="34"/>
        <v>6118</v>
      </c>
      <c r="L229" s="39">
        <f t="shared" si="32"/>
        <v>0</v>
      </c>
      <c r="M229" s="40">
        <f t="shared" si="30"/>
        <v>0</v>
      </c>
      <c r="N229" s="40">
        <f t="shared" si="35"/>
        <v>0</v>
      </c>
      <c r="O229" s="40">
        <f t="shared" si="36"/>
        <v>0</v>
      </c>
      <c r="P229" s="40">
        <f t="shared" si="37"/>
        <v>0</v>
      </c>
      <c r="S229" s="166">
        <f t="shared" si="38"/>
        <v>0</v>
      </c>
    </row>
    <row r="230" spans="8:19" ht="12.75" customHeight="1" x14ac:dyDescent="0.2">
      <c r="H230" s="52">
        <f t="shared" si="31"/>
        <v>16.833333333333332</v>
      </c>
      <c r="I230" s="37">
        <f t="shared" si="39"/>
        <v>202</v>
      </c>
      <c r="J230" s="38">
        <f t="shared" si="33"/>
        <v>6118</v>
      </c>
      <c r="K230" s="53">
        <f t="shared" si="34"/>
        <v>6149</v>
      </c>
      <c r="L230" s="39">
        <f t="shared" si="32"/>
        <v>0</v>
      </c>
      <c r="M230" s="40">
        <f t="shared" si="30"/>
        <v>0</v>
      </c>
      <c r="N230" s="40">
        <f t="shared" si="35"/>
        <v>0</v>
      </c>
      <c r="O230" s="40">
        <f t="shared" si="36"/>
        <v>0</v>
      </c>
      <c r="P230" s="40">
        <f t="shared" si="37"/>
        <v>0</v>
      </c>
      <c r="S230" s="166">
        <f t="shared" si="38"/>
        <v>0</v>
      </c>
    </row>
    <row r="231" spans="8:19" ht="12.75" customHeight="1" x14ac:dyDescent="0.2">
      <c r="H231" s="52">
        <f t="shared" si="31"/>
        <v>16.916666666666668</v>
      </c>
      <c r="I231" s="37">
        <f t="shared" si="39"/>
        <v>203</v>
      </c>
      <c r="J231" s="38">
        <f t="shared" si="33"/>
        <v>6149</v>
      </c>
      <c r="K231" s="53">
        <f t="shared" si="34"/>
        <v>6179</v>
      </c>
      <c r="L231" s="39">
        <f t="shared" si="32"/>
        <v>0</v>
      </c>
      <c r="M231" s="40">
        <f t="shared" si="30"/>
        <v>0</v>
      </c>
      <c r="N231" s="40">
        <f t="shared" si="35"/>
        <v>0</v>
      </c>
      <c r="O231" s="40">
        <f t="shared" si="36"/>
        <v>0</v>
      </c>
      <c r="P231" s="40">
        <f t="shared" si="37"/>
        <v>0</v>
      </c>
      <c r="S231" s="166">
        <f t="shared" si="38"/>
        <v>0</v>
      </c>
    </row>
    <row r="232" spans="8:19" ht="12.75" customHeight="1" x14ac:dyDescent="0.2">
      <c r="H232" s="52">
        <f t="shared" si="31"/>
        <v>17</v>
      </c>
      <c r="I232" s="37">
        <f t="shared" si="39"/>
        <v>204</v>
      </c>
      <c r="J232" s="38">
        <f t="shared" si="33"/>
        <v>6179</v>
      </c>
      <c r="K232" s="53">
        <f t="shared" si="34"/>
        <v>6210</v>
      </c>
      <c r="L232" s="39">
        <f t="shared" si="32"/>
        <v>0</v>
      </c>
      <c r="M232" s="40">
        <f t="shared" si="30"/>
        <v>0</v>
      </c>
      <c r="N232" s="40">
        <f t="shared" si="35"/>
        <v>0</v>
      </c>
      <c r="O232" s="40">
        <f t="shared" si="36"/>
        <v>0</v>
      </c>
      <c r="P232" s="40">
        <f t="shared" si="37"/>
        <v>0</v>
      </c>
      <c r="S232" s="166">
        <f t="shared" si="38"/>
        <v>0</v>
      </c>
    </row>
    <row r="233" spans="8:19" ht="12.75" customHeight="1" x14ac:dyDescent="0.2">
      <c r="H233" s="52">
        <f t="shared" si="31"/>
        <v>17.083333333333332</v>
      </c>
      <c r="I233" s="37">
        <f t="shared" si="39"/>
        <v>205</v>
      </c>
      <c r="J233" s="38">
        <f t="shared" si="33"/>
        <v>6210</v>
      </c>
      <c r="K233" s="53">
        <f t="shared" si="34"/>
        <v>6241</v>
      </c>
      <c r="L233" s="39">
        <f t="shared" si="32"/>
        <v>0</v>
      </c>
      <c r="M233" s="40">
        <f t="shared" si="30"/>
        <v>0</v>
      </c>
      <c r="N233" s="40">
        <f t="shared" si="35"/>
        <v>0</v>
      </c>
      <c r="O233" s="40">
        <f t="shared" si="36"/>
        <v>0</v>
      </c>
      <c r="P233" s="40">
        <f t="shared" si="37"/>
        <v>0</v>
      </c>
      <c r="S233" s="166">
        <f t="shared" si="38"/>
        <v>0</v>
      </c>
    </row>
    <row r="234" spans="8:19" ht="12.75" customHeight="1" x14ac:dyDescent="0.2">
      <c r="H234" s="52">
        <f t="shared" si="31"/>
        <v>17.166666666666668</v>
      </c>
      <c r="I234" s="37">
        <f t="shared" si="39"/>
        <v>206</v>
      </c>
      <c r="J234" s="38">
        <f t="shared" si="33"/>
        <v>6241</v>
      </c>
      <c r="K234" s="53">
        <f t="shared" si="34"/>
        <v>6269</v>
      </c>
      <c r="L234" s="39">
        <f t="shared" si="32"/>
        <v>0</v>
      </c>
      <c r="M234" s="40">
        <f t="shared" si="30"/>
        <v>0</v>
      </c>
      <c r="N234" s="40">
        <f t="shared" si="35"/>
        <v>0</v>
      </c>
      <c r="O234" s="40">
        <f t="shared" si="36"/>
        <v>0</v>
      </c>
      <c r="P234" s="40">
        <f t="shared" si="37"/>
        <v>0</v>
      </c>
      <c r="S234" s="166">
        <f t="shared" si="38"/>
        <v>0</v>
      </c>
    </row>
    <row r="235" spans="8:19" ht="12.75" customHeight="1" x14ac:dyDescent="0.2">
      <c r="H235" s="52">
        <f t="shared" si="31"/>
        <v>17.25</v>
      </c>
      <c r="I235" s="37">
        <f t="shared" si="39"/>
        <v>207</v>
      </c>
      <c r="J235" s="38">
        <f t="shared" si="33"/>
        <v>6269</v>
      </c>
      <c r="K235" s="53">
        <f t="shared" si="34"/>
        <v>6300</v>
      </c>
      <c r="L235" s="39">
        <f t="shared" si="32"/>
        <v>0</v>
      </c>
      <c r="M235" s="40">
        <f t="shared" si="30"/>
        <v>0</v>
      </c>
      <c r="N235" s="40">
        <f t="shared" si="35"/>
        <v>0</v>
      </c>
      <c r="O235" s="40">
        <f t="shared" si="36"/>
        <v>0</v>
      </c>
      <c r="P235" s="40">
        <f t="shared" si="37"/>
        <v>0</v>
      </c>
      <c r="S235" s="166">
        <f t="shared" si="38"/>
        <v>0</v>
      </c>
    </row>
    <row r="236" spans="8:19" ht="12.75" customHeight="1" x14ac:dyDescent="0.2">
      <c r="H236" s="52">
        <f t="shared" si="31"/>
        <v>17.333333333333332</v>
      </c>
      <c r="I236" s="37">
        <f t="shared" si="39"/>
        <v>208</v>
      </c>
      <c r="J236" s="38">
        <f t="shared" si="33"/>
        <v>6300</v>
      </c>
      <c r="K236" s="53">
        <f t="shared" si="34"/>
        <v>6330</v>
      </c>
      <c r="L236" s="39">
        <f t="shared" si="32"/>
        <v>0</v>
      </c>
      <c r="M236" s="40">
        <f t="shared" si="30"/>
        <v>0</v>
      </c>
      <c r="N236" s="40">
        <f t="shared" si="35"/>
        <v>0</v>
      </c>
      <c r="O236" s="40">
        <f t="shared" si="36"/>
        <v>0</v>
      </c>
      <c r="P236" s="40">
        <f t="shared" si="37"/>
        <v>0</v>
      </c>
      <c r="S236" s="166">
        <f t="shared" si="38"/>
        <v>0</v>
      </c>
    </row>
    <row r="237" spans="8:19" ht="12.75" customHeight="1" x14ac:dyDescent="0.2">
      <c r="H237" s="52">
        <f t="shared" si="31"/>
        <v>17.416666666666668</v>
      </c>
      <c r="I237" s="37">
        <f t="shared" si="39"/>
        <v>209</v>
      </c>
      <c r="J237" s="38">
        <f t="shared" si="33"/>
        <v>6330</v>
      </c>
      <c r="K237" s="53">
        <f t="shared" si="34"/>
        <v>6361</v>
      </c>
      <c r="L237" s="39">
        <f t="shared" si="32"/>
        <v>0</v>
      </c>
      <c r="M237" s="40">
        <f t="shared" si="30"/>
        <v>0</v>
      </c>
      <c r="N237" s="40">
        <f t="shared" si="35"/>
        <v>0</v>
      </c>
      <c r="O237" s="40">
        <f t="shared" si="36"/>
        <v>0</v>
      </c>
      <c r="P237" s="40">
        <f t="shared" si="37"/>
        <v>0</v>
      </c>
      <c r="S237" s="166">
        <f t="shared" si="38"/>
        <v>0</v>
      </c>
    </row>
    <row r="238" spans="8:19" ht="12.75" customHeight="1" x14ac:dyDescent="0.2">
      <c r="H238" s="52">
        <f t="shared" si="31"/>
        <v>17.5</v>
      </c>
      <c r="I238" s="37">
        <f t="shared" si="39"/>
        <v>210</v>
      </c>
      <c r="J238" s="38">
        <f t="shared" si="33"/>
        <v>6361</v>
      </c>
      <c r="K238" s="53">
        <f t="shared" si="34"/>
        <v>6391</v>
      </c>
      <c r="L238" s="39">
        <f t="shared" si="32"/>
        <v>0</v>
      </c>
      <c r="M238" s="40">
        <f t="shared" si="30"/>
        <v>0</v>
      </c>
      <c r="N238" s="40">
        <f t="shared" si="35"/>
        <v>0</v>
      </c>
      <c r="O238" s="40">
        <f t="shared" si="36"/>
        <v>0</v>
      </c>
      <c r="P238" s="40">
        <f t="shared" si="37"/>
        <v>0</v>
      </c>
      <c r="S238" s="166">
        <f t="shared" si="38"/>
        <v>0</v>
      </c>
    </row>
    <row r="239" spans="8:19" ht="12.75" customHeight="1" x14ac:dyDescent="0.2">
      <c r="H239" s="52">
        <f t="shared" si="31"/>
        <v>17.583333333333332</v>
      </c>
      <c r="I239" s="37">
        <f t="shared" si="39"/>
        <v>211</v>
      </c>
      <c r="J239" s="38">
        <f t="shared" si="33"/>
        <v>6391</v>
      </c>
      <c r="K239" s="53">
        <f t="shared" si="34"/>
        <v>6422</v>
      </c>
      <c r="L239" s="39">
        <f t="shared" si="32"/>
        <v>0</v>
      </c>
      <c r="M239" s="40">
        <f t="shared" si="30"/>
        <v>0</v>
      </c>
      <c r="N239" s="40">
        <f t="shared" si="35"/>
        <v>0</v>
      </c>
      <c r="O239" s="40">
        <f t="shared" si="36"/>
        <v>0</v>
      </c>
      <c r="P239" s="40">
        <f t="shared" si="37"/>
        <v>0</v>
      </c>
      <c r="S239" s="166">
        <f t="shared" si="38"/>
        <v>0</v>
      </c>
    </row>
    <row r="240" spans="8:19" ht="12.75" customHeight="1" x14ac:dyDescent="0.2">
      <c r="H240" s="52">
        <f t="shared" si="31"/>
        <v>17.666666666666668</v>
      </c>
      <c r="I240" s="37">
        <f t="shared" si="39"/>
        <v>212</v>
      </c>
      <c r="J240" s="38">
        <f t="shared" si="33"/>
        <v>6422</v>
      </c>
      <c r="K240" s="53">
        <f t="shared" si="34"/>
        <v>6453</v>
      </c>
      <c r="L240" s="39">
        <f t="shared" si="32"/>
        <v>0</v>
      </c>
      <c r="M240" s="40">
        <f t="shared" si="30"/>
        <v>0</v>
      </c>
      <c r="N240" s="40">
        <f t="shared" si="35"/>
        <v>0</v>
      </c>
      <c r="O240" s="40">
        <f t="shared" si="36"/>
        <v>0</v>
      </c>
      <c r="P240" s="40">
        <f t="shared" si="37"/>
        <v>0</v>
      </c>
      <c r="S240" s="166">
        <f t="shared" si="38"/>
        <v>0</v>
      </c>
    </row>
    <row r="241" spans="8:19" ht="12.75" customHeight="1" x14ac:dyDescent="0.2">
      <c r="H241" s="52">
        <f t="shared" si="31"/>
        <v>17.75</v>
      </c>
      <c r="I241" s="37">
        <f t="shared" si="39"/>
        <v>213</v>
      </c>
      <c r="J241" s="38">
        <f t="shared" si="33"/>
        <v>6453</v>
      </c>
      <c r="K241" s="53">
        <f t="shared" si="34"/>
        <v>6483</v>
      </c>
      <c r="L241" s="39">
        <f t="shared" si="32"/>
        <v>0</v>
      </c>
      <c r="M241" s="40">
        <f t="shared" si="30"/>
        <v>0</v>
      </c>
      <c r="N241" s="40">
        <f t="shared" si="35"/>
        <v>0</v>
      </c>
      <c r="O241" s="40">
        <f t="shared" si="36"/>
        <v>0</v>
      </c>
      <c r="P241" s="40">
        <f t="shared" si="37"/>
        <v>0</v>
      </c>
      <c r="S241" s="166">
        <f t="shared" si="38"/>
        <v>0</v>
      </c>
    </row>
    <row r="242" spans="8:19" ht="12.75" customHeight="1" x14ac:dyDescent="0.2">
      <c r="H242" s="52">
        <f t="shared" si="31"/>
        <v>17.833333333333332</v>
      </c>
      <c r="I242" s="37">
        <f t="shared" si="39"/>
        <v>214</v>
      </c>
      <c r="J242" s="38">
        <f t="shared" si="33"/>
        <v>6483</v>
      </c>
      <c r="K242" s="53">
        <f t="shared" si="34"/>
        <v>6514</v>
      </c>
      <c r="L242" s="39">
        <f t="shared" si="32"/>
        <v>0</v>
      </c>
      <c r="M242" s="40">
        <f t="shared" si="30"/>
        <v>0</v>
      </c>
      <c r="N242" s="40">
        <f t="shared" si="35"/>
        <v>0</v>
      </c>
      <c r="O242" s="40">
        <f t="shared" si="36"/>
        <v>0</v>
      </c>
      <c r="P242" s="40">
        <f t="shared" si="37"/>
        <v>0</v>
      </c>
      <c r="S242" s="166">
        <f t="shared" si="38"/>
        <v>0</v>
      </c>
    </row>
    <row r="243" spans="8:19" ht="12.75" customHeight="1" x14ac:dyDescent="0.2">
      <c r="H243" s="52">
        <f t="shared" si="31"/>
        <v>17.916666666666668</v>
      </c>
      <c r="I243" s="37">
        <f t="shared" si="39"/>
        <v>215</v>
      </c>
      <c r="J243" s="38">
        <f t="shared" si="33"/>
        <v>6514</v>
      </c>
      <c r="K243" s="53">
        <f t="shared" si="34"/>
        <v>6544</v>
      </c>
      <c r="L243" s="39">
        <f t="shared" si="32"/>
        <v>0</v>
      </c>
      <c r="M243" s="40">
        <f t="shared" si="30"/>
        <v>0</v>
      </c>
      <c r="N243" s="40">
        <f t="shared" si="35"/>
        <v>0</v>
      </c>
      <c r="O243" s="40">
        <f t="shared" si="36"/>
        <v>0</v>
      </c>
      <c r="P243" s="40">
        <f t="shared" si="37"/>
        <v>0</v>
      </c>
      <c r="S243" s="166">
        <f t="shared" si="38"/>
        <v>0</v>
      </c>
    </row>
    <row r="244" spans="8:19" ht="12.75" customHeight="1" x14ac:dyDescent="0.2">
      <c r="H244" s="52">
        <f t="shared" si="31"/>
        <v>18</v>
      </c>
      <c r="I244" s="37">
        <f t="shared" si="39"/>
        <v>216</v>
      </c>
      <c r="J244" s="38">
        <f t="shared" si="33"/>
        <v>6544</v>
      </c>
      <c r="K244" s="53">
        <f t="shared" si="34"/>
        <v>6575</v>
      </c>
      <c r="L244" s="39">
        <f t="shared" si="32"/>
        <v>0</v>
      </c>
      <c r="M244" s="40">
        <f t="shared" si="30"/>
        <v>0</v>
      </c>
      <c r="N244" s="40">
        <f t="shared" si="35"/>
        <v>0</v>
      </c>
      <c r="O244" s="40">
        <f t="shared" si="36"/>
        <v>0</v>
      </c>
      <c r="P244" s="40">
        <f t="shared" si="37"/>
        <v>0</v>
      </c>
      <c r="S244" s="166">
        <f t="shared" si="38"/>
        <v>0</v>
      </c>
    </row>
    <row r="245" spans="8:19" ht="12.75" customHeight="1" x14ac:dyDescent="0.2">
      <c r="H245" s="52">
        <f t="shared" si="31"/>
        <v>18.083333333333332</v>
      </c>
      <c r="I245" s="37">
        <f t="shared" si="39"/>
        <v>217</v>
      </c>
      <c r="J245" s="38">
        <f t="shared" si="33"/>
        <v>6575</v>
      </c>
      <c r="K245" s="53">
        <f t="shared" si="34"/>
        <v>6606</v>
      </c>
      <c r="L245" s="39">
        <f t="shared" si="32"/>
        <v>0</v>
      </c>
      <c r="M245" s="40">
        <f t="shared" si="30"/>
        <v>0</v>
      </c>
      <c r="N245" s="40">
        <f t="shared" si="35"/>
        <v>0</v>
      </c>
      <c r="O245" s="40">
        <f t="shared" si="36"/>
        <v>0</v>
      </c>
      <c r="P245" s="40">
        <f t="shared" si="37"/>
        <v>0</v>
      </c>
      <c r="S245" s="166">
        <f t="shared" si="38"/>
        <v>0</v>
      </c>
    </row>
    <row r="246" spans="8:19" ht="12.75" customHeight="1" x14ac:dyDescent="0.2">
      <c r="H246" s="52">
        <f t="shared" si="31"/>
        <v>18.166666666666668</v>
      </c>
      <c r="I246" s="37">
        <f t="shared" si="39"/>
        <v>218</v>
      </c>
      <c r="J246" s="38">
        <f t="shared" si="33"/>
        <v>6606</v>
      </c>
      <c r="K246" s="53">
        <f t="shared" si="34"/>
        <v>6634</v>
      </c>
      <c r="L246" s="39">
        <f t="shared" si="32"/>
        <v>0</v>
      </c>
      <c r="M246" s="40">
        <f t="shared" si="30"/>
        <v>0</v>
      </c>
      <c r="N246" s="40">
        <f t="shared" si="35"/>
        <v>0</v>
      </c>
      <c r="O246" s="40">
        <f t="shared" si="36"/>
        <v>0</v>
      </c>
      <c r="P246" s="40">
        <f t="shared" si="37"/>
        <v>0</v>
      </c>
      <c r="S246" s="166">
        <f t="shared" si="38"/>
        <v>0</v>
      </c>
    </row>
    <row r="247" spans="8:19" ht="12.75" customHeight="1" x14ac:dyDescent="0.2">
      <c r="H247" s="52">
        <f t="shared" si="31"/>
        <v>18.25</v>
      </c>
      <c r="I247" s="37">
        <f t="shared" si="39"/>
        <v>219</v>
      </c>
      <c r="J247" s="38">
        <f t="shared" si="33"/>
        <v>6634</v>
      </c>
      <c r="K247" s="53">
        <f t="shared" si="34"/>
        <v>6665</v>
      </c>
      <c r="L247" s="39">
        <f t="shared" si="32"/>
        <v>0</v>
      </c>
      <c r="M247" s="40">
        <f t="shared" si="30"/>
        <v>0</v>
      </c>
      <c r="N247" s="40">
        <f t="shared" si="35"/>
        <v>0</v>
      </c>
      <c r="O247" s="40">
        <f t="shared" si="36"/>
        <v>0</v>
      </c>
      <c r="P247" s="40">
        <f t="shared" si="37"/>
        <v>0</v>
      </c>
      <c r="S247" s="166">
        <f t="shared" si="38"/>
        <v>0</v>
      </c>
    </row>
    <row r="248" spans="8:19" ht="12.75" customHeight="1" x14ac:dyDescent="0.2">
      <c r="H248" s="52">
        <f t="shared" si="31"/>
        <v>18.333333333333332</v>
      </c>
      <c r="I248" s="37">
        <f t="shared" si="39"/>
        <v>220</v>
      </c>
      <c r="J248" s="38">
        <f t="shared" si="33"/>
        <v>6665</v>
      </c>
      <c r="K248" s="53">
        <f t="shared" si="34"/>
        <v>6695</v>
      </c>
      <c r="L248" s="39">
        <f t="shared" si="32"/>
        <v>0</v>
      </c>
      <c r="M248" s="40">
        <f t="shared" si="30"/>
        <v>0</v>
      </c>
      <c r="N248" s="40">
        <f t="shared" si="35"/>
        <v>0</v>
      </c>
      <c r="O248" s="40">
        <f t="shared" si="36"/>
        <v>0</v>
      </c>
      <c r="P248" s="40">
        <f t="shared" si="37"/>
        <v>0</v>
      </c>
      <c r="S248" s="166">
        <f t="shared" si="38"/>
        <v>0</v>
      </c>
    </row>
    <row r="249" spans="8:19" ht="12.75" customHeight="1" x14ac:dyDescent="0.2">
      <c r="H249" s="52">
        <f t="shared" si="31"/>
        <v>18.416666666666668</v>
      </c>
      <c r="I249" s="37">
        <f t="shared" si="39"/>
        <v>221</v>
      </c>
      <c r="J249" s="38">
        <f t="shared" si="33"/>
        <v>6695</v>
      </c>
      <c r="K249" s="53">
        <f t="shared" si="34"/>
        <v>6726</v>
      </c>
      <c r="L249" s="39">
        <f t="shared" si="32"/>
        <v>0</v>
      </c>
      <c r="M249" s="40">
        <f t="shared" si="30"/>
        <v>0</v>
      </c>
      <c r="N249" s="40">
        <f t="shared" si="35"/>
        <v>0</v>
      </c>
      <c r="O249" s="40">
        <f t="shared" si="36"/>
        <v>0</v>
      </c>
      <c r="P249" s="40">
        <f t="shared" si="37"/>
        <v>0</v>
      </c>
      <c r="S249" s="166">
        <f t="shared" si="38"/>
        <v>0</v>
      </c>
    </row>
    <row r="250" spans="8:19" ht="12.75" customHeight="1" x14ac:dyDescent="0.2">
      <c r="H250" s="52">
        <f t="shared" si="31"/>
        <v>18.5</v>
      </c>
      <c r="I250" s="37">
        <f t="shared" si="39"/>
        <v>222</v>
      </c>
      <c r="J250" s="38">
        <f t="shared" si="33"/>
        <v>6726</v>
      </c>
      <c r="K250" s="53">
        <f t="shared" si="34"/>
        <v>6756</v>
      </c>
      <c r="L250" s="39">
        <f t="shared" si="32"/>
        <v>0</v>
      </c>
      <c r="M250" s="40">
        <f t="shared" si="30"/>
        <v>0</v>
      </c>
      <c r="N250" s="40">
        <f t="shared" si="35"/>
        <v>0</v>
      </c>
      <c r="O250" s="40">
        <f t="shared" si="36"/>
        <v>0</v>
      </c>
      <c r="P250" s="40">
        <f t="shared" si="37"/>
        <v>0</v>
      </c>
      <c r="S250" s="166">
        <f t="shared" si="38"/>
        <v>0</v>
      </c>
    </row>
    <row r="251" spans="8:19" ht="12.75" customHeight="1" x14ac:dyDescent="0.2">
      <c r="H251" s="52">
        <f t="shared" si="31"/>
        <v>18.583333333333332</v>
      </c>
      <c r="I251" s="37">
        <f t="shared" si="39"/>
        <v>223</v>
      </c>
      <c r="J251" s="38">
        <f t="shared" si="33"/>
        <v>6756</v>
      </c>
      <c r="K251" s="53">
        <f t="shared" si="34"/>
        <v>6787</v>
      </c>
      <c r="L251" s="39">
        <f t="shared" si="32"/>
        <v>0</v>
      </c>
      <c r="M251" s="40">
        <f t="shared" si="30"/>
        <v>0</v>
      </c>
      <c r="N251" s="40">
        <f t="shared" si="35"/>
        <v>0</v>
      </c>
      <c r="O251" s="40">
        <f t="shared" si="36"/>
        <v>0</v>
      </c>
      <c r="P251" s="40">
        <f t="shared" si="37"/>
        <v>0</v>
      </c>
      <c r="S251" s="166">
        <f t="shared" si="38"/>
        <v>0</v>
      </c>
    </row>
    <row r="252" spans="8:19" ht="12.75" customHeight="1" x14ac:dyDescent="0.2">
      <c r="H252" s="52">
        <f t="shared" si="31"/>
        <v>18.666666666666668</v>
      </c>
      <c r="I252" s="37">
        <f t="shared" si="39"/>
        <v>224</v>
      </c>
      <c r="J252" s="38">
        <f t="shared" si="33"/>
        <v>6787</v>
      </c>
      <c r="K252" s="53">
        <f t="shared" si="34"/>
        <v>6818</v>
      </c>
      <c r="L252" s="39">
        <f t="shared" si="32"/>
        <v>0</v>
      </c>
      <c r="M252" s="40">
        <f t="shared" si="30"/>
        <v>0</v>
      </c>
      <c r="N252" s="40">
        <f t="shared" si="35"/>
        <v>0</v>
      </c>
      <c r="O252" s="40">
        <f t="shared" si="36"/>
        <v>0</v>
      </c>
      <c r="P252" s="40">
        <f t="shared" si="37"/>
        <v>0</v>
      </c>
      <c r="S252" s="166">
        <f t="shared" si="38"/>
        <v>0</v>
      </c>
    </row>
    <row r="253" spans="8:19" ht="12.75" customHeight="1" x14ac:dyDescent="0.2">
      <c r="H253" s="52">
        <f t="shared" si="31"/>
        <v>18.75</v>
      </c>
      <c r="I253" s="37">
        <f t="shared" si="39"/>
        <v>225</v>
      </c>
      <c r="J253" s="38">
        <f t="shared" si="33"/>
        <v>6818</v>
      </c>
      <c r="K253" s="53">
        <f t="shared" si="34"/>
        <v>6848</v>
      </c>
      <c r="L253" s="39">
        <f t="shared" si="32"/>
        <v>0</v>
      </c>
      <c r="M253" s="40">
        <f t="shared" si="30"/>
        <v>0</v>
      </c>
      <c r="N253" s="40">
        <f t="shared" si="35"/>
        <v>0</v>
      </c>
      <c r="O253" s="40">
        <f t="shared" si="36"/>
        <v>0</v>
      </c>
      <c r="P253" s="40">
        <f t="shared" si="37"/>
        <v>0</v>
      </c>
      <c r="S253" s="166">
        <f t="shared" si="38"/>
        <v>0</v>
      </c>
    </row>
    <row r="254" spans="8:19" ht="12.75" customHeight="1" x14ac:dyDescent="0.2">
      <c r="H254" s="52">
        <f t="shared" si="31"/>
        <v>18.833333333333332</v>
      </c>
      <c r="I254" s="37">
        <f t="shared" si="39"/>
        <v>226</v>
      </c>
      <c r="J254" s="38">
        <f t="shared" si="33"/>
        <v>6848</v>
      </c>
      <c r="K254" s="53">
        <f t="shared" si="34"/>
        <v>6879</v>
      </c>
      <c r="L254" s="39">
        <f t="shared" si="32"/>
        <v>0</v>
      </c>
      <c r="M254" s="40">
        <f t="shared" si="30"/>
        <v>0</v>
      </c>
      <c r="N254" s="40">
        <f t="shared" si="35"/>
        <v>0</v>
      </c>
      <c r="O254" s="40">
        <f t="shared" si="36"/>
        <v>0</v>
      </c>
      <c r="P254" s="40">
        <f t="shared" si="37"/>
        <v>0</v>
      </c>
      <c r="S254" s="166">
        <f t="shared" si="38"/>
        <v>0</v>
      </c>
    </row>
    <row r="255" spans="8:19" ht="12.75" customHeight="1" x14ac:dyDescent="0.2">
      <c r="H255" s="52">
        <f t="shared" si="31"/>
        <v>18.916666666666668</v>
      </c>
      <c r="I255" s="37">
        <f t="shared" si="39"/>
        <v>227</v>
      </c>
      <c r="J255" s="38">
        <f t="shared" si="33"/>
        <v>6879</v>
      </c>
      <c r="K255" s="53">
        <f t="shared" si="34"/>
        <v>6909</v>
      </c>
      <c r="L255" s="39">
        <f t="shared" si="32"/>
        <v>0</v>
      </c>
      <c r="M255" s="40">
        <f t="shared" si="30"/>
        <v>0</v>
      </c>
      <c r="N255" s="40">
        <f t="shared" si="35"/>
        <v>0</v>
      </c>
      <c r="O255" s="40">
        <f t="shared" si="36"/>
        <v>0</v>
      </c>
      <c r="P255" s="40">
        <f t="shared" si="37"/>
        <v>0</v>
      </c>
      <c r="S255" s="166">
        <f t="shared" si="38"/>
        <v>0</v>
      </c>
    </row>
    <row r="256" spans="8:19" ht="12.75" customHeight="1" x14ac:dyDescent="0.2">
      <c r="H256" s="52">
        <f t="shared" si="31"/>
        <v>19</v>
      </c>
      <c r="I256" s="37">
        <f t="shared" si="39"/>
        <v>228</v>
      </c>
      <c r="J256" s="38">
        <f t="shared" si="33"/>
        <v>6909</v>
      </c>
      <c r="K256" s="53">
        <f t="shared" si="34"/>
        <v>6940</v>
      </c>
      <c r="L256" s="39">
        <f t="shared" si="32"/>
        <v>0</v>
      </c>
      <c r="M256" s="40">
        <f t="shared" si="30"/>
        <v>0</v>
      </c>
      <c r="N256" s="40">
        <f t="shared" si="35"/>
        <v>0</v>
      </c>
      <c r="O256" s="40">
        <f t="shared" si="36"/>
        <v>0</v>
      </c>
      <c r="P256" s="40">
        <f t="shared" si="37"/>
        <v>0</v>
      </c>
      <c r="S256" s="166">
        <f t="shared" si="38"/>
        <v>0</v>
      </c>
    </row>
    <row r="257" spans="8:19" ht="12.75" customHeight="1" x14ac:dyDescent="0.2">
      <c r="H257" s="52">
        <f t="shared" si="31"/>
        <v>19.083333333333332</v>
      </c>
      <c r="I257" s="37">
        <f t="shared" si="39"/>
        <v>229</v>
      </c>
      <c r="J257" s="38">
        <f t="shared" si="33"/>
        <v>6940</v>
      </c>
      <c r="K257" s="53">
        <f t="shared" si="34"/>
        <v>6971</v>
      </c>
      <c r="L257" s="39">
        <f t="shared" si="32"/>
        <v>0</v>
      </c>
      <c r="M257" s="40">
        <f t="shared" si="30"/>
        <v>0</v>
      </c>
      <c r="N257" s="40">
        <f t="shared" si="35"/>
        <v>0</v>
      </c>
      <c r="O257" s="40">
        <f t="shared" si="36"/>
        <v>0</v>
      </c>
      <c r="P257" s="40">
        <f t="shared" si="37"/>
        <v>0</v>
      </c>
      <c r="S257" s="166">
        <f t="shared" si="38"/>
        <v>0</v>
      </c>
    </row>
    <row r="258" spans="8:19" ht="12.75" customHeight="1" x14ac:dyDescent="0.2">
      <c r="H258" s="52">
        <f t="shared" si="31"/>
        <v>19.166666666666668</v>
      </c>
      <c r="I258" s="37">
        <f t="shared" si="39"/>
        <v>230</v>
      </c>
      <c r="J258" s="38">
        <f t="shared" si="33"/>
        <v>6971</v>
      </c>
      <c r="K258" s="53">
        <f t="shared" si="34"/>
        <v>6999</v>
      </c>
      <c r="L258" s="39">
        <f t="shared" si="32"/>
        <v>0</v>
      </c>
      <c r="M258" s="40">
        <f t="shared" si="30"/>
        <v>0</v>
      </c>
      <c r="N258" s="40">
        <f t="shared" si="35"/>
        <v>0</v>
      </c>
      <c r="O258" s="40">
        <f t="shared" si="36"/>
        <v>0</v>
      </c>
      <c r="P258" s="40">
        <f t="shared" si="37"/>
        <v>0</v>
      </c>
      <c r="S258" s="166">
        <f t="shared" si="38"/>
        <v>0</v>
      </c>
    </row>
    <row r="259" spans="8:19" ht="12.75" customHeight="1" x14ac:dyDescent="0.2">
      <c r="H259" s="52">
        <f t="shared" si="31"/>
        <v>19.25</v>
      </c>
      <c r="I259" s="37">
        <f t="shared" si="39"/>
        <v>231</v>
      </c>
      <c r="J259" s="38">
        <f t="shared" si="33"/>
        <v>6999</v>
      </c>
      <c r="K259" s="53">
        <f t="shared" si="34"/>
        <v>7030</v>
      </c>
      <c r="L259" s="39">
        <f t="shared" si="32"/>
        <v>0</v>
      </c>
      <c r="M259" s="40">
        <f t="shared" si="30"/>
        <v>0</v>
      </c>
      <c r="N259" s="40">
        <f t="shared" si="35"/>
        <v>0</v>
      </c>
      <c r="O259" s="40">
        <f t="shared" si="36"/>
        <v>0</v>
      </c>
      <c r="P259" s="40">
        <f t="shared" si="37"/>
        <v>0</v>
      </c>
      <c r="S259" s="166">
        <f t="shared" si="38"/>
        <v>0</v>
      </c>
    </row>
    <row r="260" spans="8:19" ht="12.75" customHeight="1" x14ac:dyDescent="0.2">
      <c r="H260" s="52">
        <f t="shared" si="31"/>
        <v>19.333333333333332</v>
      </c>
      <c r="I260" s="37">
        <f t="shared" si="39"/>
        <v>232</v>
      </c>
      <c r="J260" s="38">
        <f t="shared" si="33"/>
        <v>7030</v>
      </c>
      <c r="K260" s="53">
        <f t="shared" si="34"/>
        <v>7060</v>
      </c>
      <c r="L260" s="39">
        <f t="shared" si="32"/>
        <v>0</v>
      </c>
      <c r="M260" s="40">
        <f t="shared" si="30"/>
        <v>0</v>
      </c>
      <c r="N260" s="40">
        <f t="shared" si="35"/>
        <v>0</v>
      </c>
      <c r="O260" s="40">
        <f t="shared" si="36"/>
        <v>0</v>
      </c>
      <c r="P260" s="40">
        <f t="shared" si="37"/>
        <v>0</v>
      </c>
      <c r="S260" s="166">
        <f t="shared" si="38"/>
        <v>0</v>
      </c>
    </row>
    <row r="261" spans="8:19" ht="12.75" customHeight="1" x14ac:dyDescent="0.2">
      <c r="H261" s="52">
        <f t="shared" si="31"/>
        <v>19.416666666666668</v>
      </c>
      <c r="I261" s="37">
        <f t="shared" si="39"/>
        <v>233</v>
      </c>
      <c r="J261" s="38">
        <f t="shared" si="33"/>
        <v>7060</v>
      </c>
      <c r="K261" s="53">
        <f t="shared" si="34"/>
        <v>7091</v>
      </c>
      <c r="L261" s="39">
        <f t="shared" si="32"/>
        <v>0</v>
      </c>
      <c r="M261" s="40">
        <f t="shared" si="30"/>
        <v>0</v>
      </c>
      <c r="N261" s="40">
        <f t="shared" si="35"/>
        <v>0</v>
      </c>
      <c r="O261" s="40">
        <f t="shared" si="36"/>
        <v>0</v>
      </c>
      <c r="P261" s="40">
        <f t="shared" si="37"/>
        <v>0</v>
      </c>
      <c r="S261" s="166">
        <f t="shared" si="38"/>
        <v>0</v>
      </c>
    </row>
    <row r="262" spans="8:19" ht="12.75" customHeight="1" x14ac:dyDescent="0.2">
      <c r="H262" s="52">
        <f t="shared" si="31"/>
        <v>19.5</v>
      </c>
      <c r="I262" s="37">
        <f t="shared" si="39"/>
        <v>234</v>
      </c>
      <c r="J262" s="38">
        <f t="shared" si="33"/>
        <v>7091</v>
      </c>
      <c r="K262" s="53">
        <f t="shared" si="34"/>
        <v>7121</v>
      </c>
      <c r="L262" s="39">
        <f t="shared" si="32"/>
        <v>0</v>
      </c>
      <c r="M262" s="40">
        <f t="shared" si="30"/>
        <v>0</v>
      </c>
      <c r="N262" s="40">
        <f t="shared" si="35"/>
        <v>0</v>
      </c>
      <c r="O262" s="40">
        <f t="shared" si="36"/>
        <v>0</v>
      </c>
      <c r="P262" s="40">
        <f t="shared" si="37"/>
        <v>0</v>
      </c>
      <c r="S262" s="166">
        <f t="shared" si="38"/>
        <v>0</v>
      </c>
    </row>
    <row r="263" spans="8:19" ht="12.75" customHeight="1" x14ac:dyDescent="0.2">
      <c r="H263" s="52">
        <f t="shared" si="31"/>
        <v>19.583333333333332</v>
      </c>
      <c r="I263" s="37">
        <f t="shared" si="39"/>
        <v>235</v>
      </c>
      <c r="J263" s="38">
        <f t="shared" si="33"/>
        <v>7121</v>
      </c>
      <c r="K263" s="53">
        <f t="shared" si="34"/>
        <v>7152</v>
      </c>
      <c r="L263" s="39">
        <f t="shared" si="32"/>
        <v>0</v>
      </c>
      <c r="M263" s="40">
        <f t="shared" si="30"/>
        <v>0</v>
      </c>
      <c r="N263" s="40">
        <f t="shared" si="35"/>
        <v>0</v>
      </c>
      <c r="O263" s="40">
        <f t="shared" si="36"/>
        <v>0</v>
      </c>
      <c r="P263" s="40">
        <f t="shared" si="37"/>
        <v>0</v>
      </c>
      <c r="S263" s="166">
        <f t="shared" si="38"/>
        <v>0</v>
      </c>
    </row>
    <row r="264" spans="8:19" ht="12.75" customHeight="1" x14ac:dyDescent="0.2">
      <c r="H264" s="52">
        <f t="shared" si="31"/>
        <v>19.666666666666668</v>
      </c>
      <c r="I264" s="37">
        <f t="shared" si="39"/>
        <v>236</v>
      </c>
      <c r="J264" s="38">
        <f t="shared" si="33"/>
        <v>7152</v>
      </c>
      <c r="K264" s="53">
        <f t="shared" si="34"/>
        <v>7183</v>
      </c>
      <c r="L264" s="39">
        <f t="shared" si="32"/>
        <v>0</v>
      </c>
      <c r="M264" s="40">
        <f t="shared" si="30"/>
        <v>0</v>
      </c>
      <c r="N264" s="40">
        <f t="shared" si="35"/>
        <v>0</v>
      </c>
      <c r="O264" s="40">
        <f t="shared" si="36"/>
        <v>0</v>
      </c>
      <c r="P264" s="40">
        <f t="shared" si="37"/>
        <v>0</v>
      </c>
      <c r="S264" s="166">
        <f t="shared" si="38"/>
        <v>0</v>
      </c>
    </row>
    <row r="265" spans="8:19" ht="12.75" customHeight="1" x14ac:dyDescent="0.2">
      <c r="H265" s="52">
        <f t="shared" si="31"/>
        <v>19.75</v>
      </c>
      <c r="I265" s="37">
        <f t="shared" si="39"/>
        <v>237</v>
      </c>
      <c r="J265" s="38">
        <f t="shared" si="33"/>
        <v>7183</v>
      </c>
      <c r="K265" s="53">
        <f t="shared" si="34"/>
        <v>7213</v>
      </c>
      <c r="L265" s="39">
        <f t="shared" si="32"/>
        <v>0</v>
      </c>
      <c r="M265" s="40">
        <f t="shared" si="30"/>
        <v>0</v>
      </c>
      <c r="N265" s="40">
        <f t="shared" si="35"/>
        <v>0</v>
      </c>
      <c r="O265" s="40">
        <f t="shared" si="36"/>
        <v>0</v>
      </c>
      <c r="P265" s="40">
        <f t="shared" si="37"/>
        <v>0</v>
      </c>
      <c r="S265" s="166">
        <f t="shared" si="38"/>
        <v>0</v>
      </c>
    </row>
    <row r="266" spans="8:19" ht="12.75" customHeight="1" x14ac:dyDescent="0.2">
      <c r="H266" s="52">
        <f t="shared" si="31"/>
        <v>19.833333333333332</v>
      </c>
      <c r="I266" s="37">
        <f t="shared" si="39"/>
        <v>238</v>
      </c>
      <c r="J266" s="38">
        <f t="shared" si="33"/>
        <v>7213</v>
      </c>
      <c r="K266" s="53">
        <f t="shared" si="34"/>
        <v>7244</v>
      </c>
      <c r="L266" s="39">
        <f t="shared" si="32"/>
        <v>0</v>
      </c>
      <c r="M266" s="40">
        <f t="shared" si="30"/>
        <v>0</v>
      </c>
      <c r="N266" s="40">
        <f t="shared" si="35"/>
        <v>0</v>
      </c>
      <c r="O266" s="40">
        <f t="shared" si="36"/>
        <v>0</v>
      </c>
      <c r="P266" s="40">
        <f t="shared" si="37"/>
        <v>0</v>
      </c>
      <c r="S266" s="166">
        <f t="shared" si="38"/>
        <v>0</v>
      </c>
    </row>
    <row r="267" spans="8:19" ht="12.75" customHeight="1" x14ac:dyDescent="0.2">
      <c r="H267" s="52">
        <f t="shared" si="31"/>
        <v>19.916666666666668</v>
      </c>
      <c r="I267" s="37">
        <f t="shared" si="39"/>
        <v>239</v>
      </c>
      <c r="J267" s="38">
        <f t="shared" si="33"/>
        <v>7244</v>
      </c>
      <c r="K267" s="53">
        <f t="shared" si="34"/>
        <v>7274</v>
      </c>
      <c r="L267" s="39">
        <f t="shared" si="32"/>
        <v>0</v>
      </c>
      <c r="M267" s="40">
        <f t="shared" si="30"/>
        <v>0</v>
      </c>
      <c r="N267" s="40">
        <f t="shared" si="35"/>
        <v>0</v>
      </c>
      <c r="O267" s="40">
        <f t="shared" si="36"/>
        <v>0</v>
      </c>
      <c r="P267" s="40">
        <f t="shared" si="37"/>
        <v>0</v>
      </c>
      <c r="S267" s="166">
        <f t="shared" si="38"/>
        <v>0</v>
      </c>
    </row>
    <row r="268" spans="8:19" ht="12.75" customHeight="1" x14ac:dyDescent="0.2">
      <c r="H268" s="52">
        <f t="shared" si="31"/>
        <v>20</v>
      </c>
      <c r="I268" s="37">
        <f t="shared" si="39"/>
        <v>240</v>
      </c>
      <c r="J268" s="38">
        <f t="shared" si="33"/>
        <v>7274</v>
      </c>
      <c r="K268" s="53">
        <f t="shared" si="34"/>
        <v>7305</v>
      </c>
      <c r="L268" s="39">
        <f t="shared" si="32"/>
        <v>0</v>
      </c>
      <c r="M268" s="40">
        <f t="shared" si="30"/>
        <v>0</v>
      </c>
      <c r="N268" s="40">
        <f t="shared" si="35"/>
        <v>0</v>
      </c>
      <c r="O268" s="40">
        <f t="shared" si="36"/>
        <v>0</v>
      </c>
      <c r="P268" s="40">
        <f t="shared" si="37"/>
        <v>0</v>
      </c>
      <c r="S268" s="166">
        <f t="shared" si="38"/>
        <v>0</v>
      </c>
    </row>
    <row r="269" spans="8:19" ht="12.75" customHeight="1" x14ac:dyDescent="0.2">
      <c r="I269" s="37">
        <f t="shared" si="39"/>
        <v>241</v>
      </c>
      <c r="J269" s="38">
        <f t="shared" si="33"/>
        <v>7305</v>
      </c>
      <c r="K269" s="53">
        <f t="shared" si="34"/>
        <v>7336</v>
      </c>
      <c r="L269" s="39">
        <f t="shared" si="32"/>
        <v>0</v>
      </c>
      <c r="M269" s="40">
        <f t="shared" si="30"/>
        <v>0</v>
      </c>
      <c r="N269" s="40">
        <f t="shared" si="35"/>
        <v>0</v>
      </c>
      <c r="O269" s="40">
        <f t="shared" si="36"/>
        <v>0</v>
      </c>
      <c r="P269" s="40">
        <f t="shared" si="37"/>
        <v>0</v>
      </c>
      <c r="S269" s="166">
        <f t="shared" si="38"/>
        <v>0</v>
      </c>
    </row>
    <row r="270" spans="8:19" ht="12.75" customHeight="1" x14ac:dyDescent="0.2">
      <c r="I270" s="37">
        <f t="shared" si="39"/>
        <v>242</v>
      </c>
      <c r="J270" s="38">
        <f t="shared" si="33"/>
        <v>7336</v>
      </c>
      <c r="K270" s="53">
        <f t="shared" si="34"/>
        <v>7365</v>
      </c>
      <c r="L270" s="39">
        <f t="shared" si="32"/>
        <v>0</v>
      </c>
      <c r="M270" s="40">
        <f t="shared" si="30"/>
        <v>0</v>
      </c>
      <c r="N270" s="40">
        <f t="shared" si="35"/>
        <v>0</v>
      </c>
      <c r="O270" s="40">
        <f t="shared" si="36"/>
        <v>0</v>
      </c>
      <c r="P270" s="40">
        <f t="shared" si="37"/>
        <v>0</v>
      </c>
      <c r="S270" s="166">
        <f t="shared" si="38"/>
        <v>0</v>
      </c>
    </row>
    <row r="271" spans="8:19" ht="12.75" customHeight="1" x14ac:dyDescent="0.2">
      <c r="I271" s="37">
        <f t="shared" si="39"/>
        <v>243</v>
      </c>
      <c r="J271" s="38">
        <f t="shared" si="33"/>
        <v>7365</v>
      </c>
      <c r="K271" s="53">
        <f t="shared" si="34"/>
        <v>7396</v>
      </c>
      <c r="L271" s="39">
        <f t="shared" si="32"/>
        <v>0</v>
      </c>
      <c r="M271" s="40">
        <f t="shared" si="30"/>
        <v>0</v>
      </c>
      <c r="N271" s="40">
        <f t="shared" si="35"/>
        <v>0</v>
      </c>
      <c r="O271" s="40">
        <f t="shared" si="36"/>
        <v>0</v>
      </c>
      <c r="P271" s="40">
        <f t="shared" si="37"/>
        <v>0</v>
      </c>
      <c r="S271" s="166">
        <f t="shared" si="38"/>
        <v>0</v>
      </c>
    </row>
    <row r="272" spans="8:19" ht="12.75" customHeight="1" x14ac:dyDescent="0.2">
      <c r="I272" s="37">
        <f t="shared" si="39"/>
        <v>244</v>
      </c>
      <c r="J272" s="38">
        <f t="shared" si="33"/>
        <v>7396</v>
      </c>
      <c r="K272" s="53">
        <f t="shared" si="34"/>
        <v>7426</v>
      </c>
      <c r="L272" s="39">
        <f t="shared" si="32"/>
        <v>0</v>
      </c>
      <c r="M272" s="40">
        <f t="shared" si="30"/>
        <v>0</v>
      </c>
      <c r="N272" s="40">
        <f t="shared" si="35"/>
        <v>0</v>
      </c>
      <c r="O272" s="40">
        <f t="shared" si="36"/>
        <v>0</v>
      </c>
      <c r="P272" s="40">
        <f t="shared" si="37"/>
        <v>0</v>
      </c>
      <c r="S272" s="166">
        <f t="shared" si="38"/>
        <v>0</v>
      </c>
    </row>
    <row r="273" spans="9:19" ht="12.75" customHeight="1" x14ac:dyDescent="0.2">
      <c r="I273" s="37">
        <f t="shared" si="39"/>
        <v>245</v>
      </c>
      <c r="J273" s="38">
        <f t="shared" si="33"/>
        <v>7426</v>
      </c>
      <c r="K273" s="53">
        <f t="shared" si="34"/>
        <v>7457</v>
      </c>
      <c r="L273" s="39">
        <f t="shared" si="32"/>
        <v>0</v>
      </c>
      <c r="M273" s="40">
        <f t="shared" si="30"/>
        <v>0</v>
      </c>
      <c r="N273" s="40">
        <f t="shared" si="35"/>
        <v>0</v>
      </c>
      <c r="O273" s="40">
        <f t="shared" si="36"/>
        <v>0</v>
      </c>
      <c r="P273" s="40">
        <f t="shared" si="37"/>
        <v>0</v>
      </c>
      <c r="S273" s="166">
        <f t="shared" si="38"/>
        <v>0</v>
      </c>
    </row>
    <row r="274" spans="9:19" ht="12.75" customHeight="1" x14ac:dyDescent="0.2">
      <c r="I274" s="37">
        <f t="shared" si="39"/>
        <v>246</v>
      </c>
      <c r="J274" s="38">
        <f t="shared" si="33"/>
        <v>7457</v>
      </c>
      <c r="K274" s="53">
        <f t="shared" si="34"/>
        <v>7487</v>
      </c>
      <c r="L274" s="39">
        <f t="shared" si="32"/>
        <v>0</v>
      </c>
      <c r="M274" s="40">
        <f t="shared" si="30"/>
        <v>0</v>
      </c>
      <c r="N274" s="40">
        <f t="shared" si="35"/>
        <v>0</v>
      </c>
      <c r="O274" s="40">
        <f t="shared" si="36"/>
        <v>0</v>
      </c>
      <c r="P274" s="40">
        <f t="shared" si="37"/>
        <v>0</v>
      </c>
      <c r="S274" s="166">
        <f t="shared" si="38"/>
        <v>0</v>
      </c>
    </row>
    <row r="275" spans="9:19" ht="12.75" customHeight="1" x14ac:dyDescent="0.2">
      <c r="I275" s="37">
        <f t="shared" si="39"/>
        <v>247</v>
      </c>
      <c r="J275" s="38">
        <f t="shared" si="33"/>
        <v>7487</v>
      </c>
      <c r="K275" s="53">
        <f t="shared" si="34"/>
        <v>7518</v>
      </c>
      <c r="L275" s="39">
        <f t="shared" si="32"/>
        <v>0</v>
      </c>
      <c r="M275" s="40">
        <f t="shared" si="30"/>
        <v>0</v>
      </c>
      <c r="N275" s="40">
        <f t="shared" si="35"/>
        <v>0</v>
      </c>
      <c r="O275" s="40">
        <f t="shared" si="36"/>
        <v>0</v>
      </c>
      <c r="P275" s="40">
        <f t="shared" si="37"/>
        <v>0</v>
      </c>
      <c r="S275" s="166">
        <f t="shared" si="38"/>
        <v>0</v>
      </c>
    </row>
    <row r="276" spans="9:19" ht="12.75" customHeight="1" x14ac:dyDescent="0.2">
      <c r="I276" s="37">
        <f t="shared" si="39"/>
        <v>248</v>
      </c>
      <c r="J276" s="38">
        <f t="shared" si="33"/>
        <v>7518</v>
      </c>
      <c r="K276" s="53">
        <f t="shared" si="34"/>
        <v>7549</v>
      </c>
      <c r="L276" s="39">
        <f t="shared" si="32"/>
        <v>0</v>
      </c>
      <c r="M276" s="40">
        <f t="shared" si="30"/>
        <v>0</v>
      </c>
      <c r="N276" s="40">
        <f t="shared" si="35"/>
        <v>0</v>
      </c>
      <c r="O276" s="40">
        <f t="shared" si="36"/>
        <v>0</v>
      </c>
      <c r="P276" s="40">
        <f t="shared" si="37"/>
        <v>0</v>
      </c>
      <c r="S276" s="166">
        <f t="shared" si="38"/>
        <v>0</v>
      </c>
    </row>
    <row r="277" spans="9:19" ht="12.75" customHeight="1" x14ac:dyDescent="0.2">
      <c r="I277" s="37">
        <f t="shared" si="39"/>
        <v>249</v>
      </c>
      <c r="J277" s="38">
        <f t="shared" si="33"/>
        <v>7549</v>
      </c>
      <c r="K277" s="53">
        <f t="shared" si="34"/>
        <v>7579</v>
      </c>
      <c r="L277" s="39">
        <f t="shared" si="32"/>
        <v>0</v>
      </c>
      <c r="M277" s="40">
        <f t="shared" si="30"/>
        <v>0</v>
      </c>
      <c r="N277" s="40">
        <f t="shared" si="35"/>
        <v>0</v>
      </c>
      <c r="O277" s="40">
        <f t="shared" si="36"/>
        <v>0</v>
      </c>
      <c r="P277" s="40">
        <f t="shared" si="37"/>
        <v>0</v>
      </c>
      <c r="S277" s="166">
        <f t="shared" si="38"/>
        <v>0</v>
      </c>
    </row>
    <row r="278" spans="9:19" ht="12.75" customHeight="1" x14ac:dyDescent="0.2">
      <c r="I278" s="37">
        <f t="shared" si="39"/>
        <v>250</v>
      </c>
      <c r="J278" s="38">
        <f t="shared" si="33"/>
        <v>7579</v>
      </c>
      <c r="K278" s="53">
        <f t="shared" si="34"/>
        <v>7610</v>
      </c>
      <c r="L278" s="39">
        <f t="shared" si="32"/>
        <v>0</v>
      </c>
      <c r="M278" s="40">
        <f t="shared" si="30"/>
        <v>0</v>
      </c>
      <c r="N278" s="40">
        <f t="shared" si="35"/>
        <v>0</v>
      </c>
      <c r="O278" s="40">
        <f t="shared" si="36"/>
        <v>0</v>
      </c>
      <c r="P278" s="40">
        <f t="shared" si="37"/>
        <v>0</v>
      </c>
      <c r="S278" s="166">
        <f t="shared" si="38"/>
        <v>0</v>
      </c>
    </row>
    <row r="279" spans="9:19" ht="12.75" customHeight="1" x14ac:dyDescent="0.2">
      <c r="I279" s="37">
        <f t="shared" si="39"/>
        <v>251</v>
      </c>
      <c r="J279" s="38">
        <f t="shared" si="33"/>
        <v>7610</v>
      </c>
      <c r="K279" s="53">
        <f t="shared" si="34"/>
        <v>7640</v>
      </c>
      <c r="L279" s="39">
        <f t="shared" si="32"/>
        <v>0</v>
      </c>
      <c r="M279" s="40">
        <f t="shared" si="30"/>
        <v>0</v>
      </c>
      <c r="N279" s="40">
        <f t="shared" si="35"/>
        <v>0</v>
      </c>
      <c r="O279" s="40">
        <f t="shared" si="36"/>
        <v>0</v>
      </c>
      <c r="P279" s="40">
        <f t="shared" si="37"/>
        <v>0</v>
      </c>
      <c r="S279" s="166">
        <f t="shared" si="38"/>
        <v>0</v>
      </c>
    </row>
    <row r="280" spans="9:19" ht="12.75" customHeight="1" x14ac:dyDescent="0.2">
      <c r="I280" s="37">
        <f t="shared" si="39"/>
        <v>252</v>
      </c>
      <c r="J280" s="38">
        <f t="shared" si="33"/>
        <v>7640</v>
      </c>
      <c r="K280" s="53">
        <f t="shared" si="34"/>
        <v>7671</v>
      </c>
      <c r="L280" s="39">
        <f t="shared" si="32"/>
        <v>0</v>
      </c>
      <c r="M280" s="40">
        <f t="shared" si="30"/>
        <v>0</v>
      </c>
      <c r="N280" s="40">
        <f t="shared" si="35"/>
        <v>0</v>
      </c>
      <c r="O280" s="40">
        <f t="shared" si="36"/>
        <v>0</v>
      </c>
      <c r="P280" s="40">
        <f t="shared" si="37"/>
        <v>0</v>
      </c>
      <c r="S280" s="166">
        <f t="shared" si="38"/>
        <v>0</v>
      </c>
    </row>
    <row r="281" spans="9:19" ht="12.75" customHeight="1" x14ac:dyDescent="0.2">
      <c r="I281" s="37">
        <f t="shared" si="39"/>
        <v>253</v>
      </c>
      <c r="J281" s="38">
        <f t="shared" si="33"/>
        <v>7671</v>
      </c>
      <c r="K281" s="53">
        <f t="shared" si="34"/>
        <v>7702</v>
      </c>
      <c r="L281" s="39">
        <f t="shared" si="32"/>
        <v>0</v>
      </c>
      <c r="M281" s="40">
        <f t="shared" ref="M281:M344" si="40">IF(I281&lt;&gt;"",P280,"")</f>
        <v>0</v>
      </c>
      <c r="N281" s="40">
        <f t="shared" si="35"/>
        <v>0</v>
      </c>
      <c r="O281" s="40">
        <f t="shared" si="36"/>
        <v>0</v>
      </c>
      <c r="P281" s="40">
        <f t="shared" si="37"/>
        <v>0</v>
      </c>
      <c r="S281" s="166">
        <f t="shared" si="38"/>
        <v>0</v>
      </c>
    </row>
    <row r="282" spans="9:19" ht="12.75" customHeight="1" x14ac:dyDescent="0.2">
      <c r="I282" s="37">
        <f t="shared" si="39"/>
        <v>254</v>
      </c>
      <c r="J282" s="38">
        <f t="shared" si="33"/>
        <v>7702</v>
      </c>
      <c r="K282" s="53">
        <f t="shared" si="34"/>
        <v>7730</v>
      </c>
      <c r="L282" s="39">
        <f t="shared" si="32"/>
        <v>0</v>
      </c>
      <c r="M282" s="40">
        <f t="shared" si="40"/>
        <v>0</v>
      </c>
      <c r="N282" s="40">
        <f t="shared" si="35"/>
        <v>0</v>
      </c>
      <c r="O282" s="40">
        <f t="shared" si="36"/>
        <v>0</v>
      </c>
      <c r="P282" s="40">
        <f t="shared" si="37"/>
        <v>0</v>
      </c>
      <c r="S282" s="166">
        <f t="shared" si="38"/>
        <v>0</v>
      </c>
    </row>
    <row r="283" spans="9:19" ht="12.75" customHeight="1" x14ac:dyDescent="0.2">
      <c r="I283" s="37">
        <f t="shared" si="39"/>
        <v>255</v>
      </c>
      <c r="J283" s="38">
        <f t="shared" si="33"/>
        <v>7730</v>
      </c>
      <c r="K283" s="53">
        <f t="shared" si="34"/>
        <v>7761</v>
      </c>
      <c r="L283" s="39">
        <f t="shared" si="32"/>
        <v>0</v>
      </c>
      <c r="M283" s="40">
        <f t="shared" si="40"/>
        <v>0</v>
      </c>
      <c r="N283" s="40">
        <f t="shared" si="35"/>
        <v>0</v>
      </c>
      <c r="O283" s="40">
        <f t="shared" si="36"/>
        <v>0</v>
      </c>
      <c r="P283" s="40">
        <f t="shared" si="37"/>
        <v>0</v>
      </c>
      <c r="S283" s="166">
        <f t="shared" si="38"/>
        <v>0</v>
      </c>
    </row>
    <row r="284" spans="9:19" ht="12.75" customHeight="1" x14ac:dyDescent="0.2">
      <c r="I284" s="37">
        <f t="shared" si="39"/>
        <v>256</v>
      </c>
      <c r="J284" s="38">
        <f t="shared" si="33"/>
        <v>7761</v>
      </c>
      <c r="K284" s="53">
        <f t="shared" si="34"/>
        <v>7791</v>
      </c>
      <c r="L284" s="39">
        <f t="shared" si="32"/>
        <v>0</v>
      </c>
      <c r="M284" s="40">
        <f t="shared" si="40"/>
        <v>0</v>
      </c>
      <c r="N284" s="40">
        <f t="shared" si="35"/>
        <v>0</v>
      </c>
      <c r="O284" s="40">
        <f t="shared" si="36"/>
        <v>0</v>
      </c>
      <c r="P284" s="40">
        <f t="shared" si="37"/>
        <v>0</v>
      </c>
      <c r="S284" s="166">
        <f t="shared" si="38"/>
        <v>0</v>
      </c>
    </row>
    <row r="285" spans="9:19" ht="12.75" customHeight="1" x14ac:dyDescent="0.2">
      <c r="I285" s="37">
        <f t="shared" si="39"/>
        <v>257</v>
      </c>
      <c r="J285" s="38">
        <f t="shared" si="33"/>
        <v>7791</v>
      </c>
      <c r="K285" s="53">
        <f t="shared" si="34"/>
        <v>7822</v>
      </c>
      <c r="L285" s="39">
        <f t="shared" ref="L285:L348" si="41">IF(M285&lt;=L284,M285+N285,IF($L$11="Montant",VLOOKUP(M285,$L$14:$M$22,2),IF($L$11="Pourcentage du solde",IF(M285*$P$13&lt;=$P$14,$P$14,M285*$P$13),IF(M285&lt;=$P$19*$P$18,M285+N285,$P$18*$P$19))))</f>
        <v>0</v>
      </c>
      <c r="M285" s="40">
        <f t="shared" si="40"/>
        <v>0</v>
      </c>
      <c r="N285" s="40">
        <f t="shared" si="35"/>
        <v>0</v>
      </c>
      <c r="O285" s="40">
        <f t="shared" si="36"/>
        <v>0</v>
      </c>
      <c r="P285" s="40">
        <f t="shared" si="37"/>
        <v>0</v>
      </c>
      <c r="S285" s="166">
        <f t="shared" si="38"/>
        <v>0</v>
      </c>
    </row>
    <row r="286" spans="9:19" ht="12.75" customHeight="1" x14ac:dyDescent="0.2">
      <c r="I286" s="37">
        <f t="shared" si="39"/>
        <v>258</v>
      </c>
      <c r="J286" s="38">
        <f t="shared" ref="J286:J349" si="42">IF(I286="","",EDATE($J$29,I285))</f>
        <v>7822</v>
      </c>
      <c r="K286" s="53">
        <f t="shared" ref="K286:K349" si="43">IF(J287="",0,J287)</f>
        <v>7852</v>
      </c>
      <c r="L286" s="39">
        <f t="shared" si="41"/>
        <v>0</v>
      </c>
      <c r="M286" s="40">
        <f t="shared" si="40"/>
        <v>0</v>
      </c>
      <c r="N286" s="40">
        <f t="shared" ref="N286:N349" si="44">IF(I286&lt;&gt;"",$N$25*M286,"")</f>
        <v>0</v>
      </c>
      <c r="O286" s="40">
        <f t="shared" ref="O286:O349" si="45">IF(I286&lt;&gt;"",L286-N286,"")</f>
        <v>0</v>
      </c>
      <c r="P286" s="40">
        <f t="shared" ref="P286:P349" si="46">IF(I286&lt;&gt;"",M286-O286,"")</f>
        <v>0</v>
      </c>
      <c r="S286" s="166">
        <f t="shared" ref="S286:S349" si="47">IF(L287*I287=0,IF(L286*I286&lt;&gt;0,I286,0),0)</f>
        <v>0</v>
      </c>
    </row>
    <row r="287" spans="9:19" ht="12.75" customHeight="1" x14ac:dyDescent="0.2">
      <c r="I287" s="37">
        <f t="shared" ref="I287:I350" si="48">I286+1</f>
        <v>259</v>
      </c>
      <c r="J287" s="38">
        <f t="shared" si="42"/>
        <v>7852</v>
      </c>
      <c r="K287" s="53">
        <f t="shared" si="43"/>
        <v>7883</v>
      </c>
      <c r="L287" s="39">
        <f t="shared" si="41"/>
        <v>0</v>
      </c>
      <c r="M287" s="40">
        <f t="shared" si="40"/>
        <v>0</v>
      </c>
      <c r="N287" s="40">
        <f t="shared" si="44"/>
        <v>0</v>
      </c>
      <c r="O287" s="40">
        <f t="shared" si="45"/>
        <v>0</v>
      </c>
      <c r="P287" s="40">
        <f t="shared" si="46"/>
        <v>0</v>
      </c>
      <c r="S287" s="166">
        <f t="shared" si="47"/>
        <v>0</v>
      </c>
    </row>
    <row r="288" spans="9:19" ht="12.75" customHeight="1" x14ac:dyDescent="0.2">
      <c r="I288" s="37">
        <f t="shared" si="48"/>
        <v>260</v>
      </c>
      <c r="J288" s="38">
        <f t="shared" si="42"/>
        <v>7883</v>
      </c>
      <c r="K288" s="53">
        <f t="shared" si="43"/>
        <v>7914</v>
      </c>
      <c r="L288" s="39">
        <f t="shared" si="41"/>
        <v>0</v>
      </c>
      <c r="M288" s="40">
        <f t="shared" si="40"/>
        <v>0</v>
      </c>
      <c r="N288" s="40">
        <f t="shared" si="44"/>
        <v>0</v>
      </c>
      <c r="O288" s="40">
        <f t="shared" si="45"/>
        <v>0</v>
      </c>
      <c r="P288" s="40">
        <f t="shared" si="46"/>
        <v>0</v>
      </c>
      <c r="S288" s="166">
        <f t="shared" si="47"/>
        <v>0</v>
      </c>
    </row>
    <row r="289" spans="9:19" ht="12.75" customHeight="1" x14ac:dyDescent="0.2">
      <c r="I289" s="37">
        <f t="shared" si="48"/>
        <v>261</v>
      </c>
      <c r="J289" s="38">
        <f t="shared" si="42"/>
        <v>7914</v>
      </c>
      <c r="K289" s="53">
        <f t="shared" si="43"/>
        <v>7944</v>
      </c>
      <c r="L289" s="39">
        <f t="shared" si="41"/>
        <v>0</v>
      </c>
      <c r="M289" s="40">
        <f t="shared" si="40"/>
        <v>0</v>
      </c>
      <c r="N289" s="40">
        <f t="shared" si="44"/>
        <v>0</v>
      </c>
      <c r="O289" s="40">
        <f t="shared" si="45"/>
        <v>0</v>
      </c>
      <c r="P289" s="40">
        <f t="shared" si="46"/>
        <v>0</v>
      </c>
      <c r="S289" s="166">
        <f t="shared" si="47"/>
        <v>0</v>
      </c>
    </row>
    <row r="290" spans="9:19" ht="12.75" customHeight="1" x14ac:dyDescent="0.2">
      <c r="I290" s="37">
        <f t="shared" si="48"/>
        <v>262</v>
      </c>
      <c r="J290" s="38">
        <f t="shared" si="42"/>
        <v>7944</v>
      </c>
      <c r="K290" s="53">
        <f t="shared" si="43"/>
        <v>7975</v>
      </c>
      <c r="L290" s="39">
        <f t="shared" si="41"/>
        <v>0</v>
      </c>
      <c r="M290" s="40">
        <f t="shared" si="40"/>
        <v>0</v>
      </c>
      <c r="N290" s="40">
        <f t="shared" si="44"/>
        <v>0</v>
      </c>
      <c r="O290" s="40">
        <f t="shared" si="45"/>
        <v>0</v>
      </c>
      <c r="P290" s="40">
        <f t="shared" si="46"/>
        <v>0</v>
      </c>
      <c r="S290" s="166">
        <f t="shared" si="47"/>
        <v>0</v>
      </c>
    </row>
    <row r="291" spans="9:19" ht="12.75" customHeight="1" x14ac:dyDescent="0.2">
      <c r="I291" s="37">
        <f t="shared" si="48"/>
        <v>263</v>
      </c>
      <c r="J291" s="38">
        <f t="shared" si="42"/>
        <v>7975</v>
      </c>
      <c r="K291" s="53">
        <f t="shared" si="43"/>
        <v>8005</v>
      </c>
      <c r="L291" s="39">
        <f t="shared" si="41"/>
        <v>0</v>
      </c>
      <c r="M291" s="40">
        <f t="shared" si="40"/>
        <v>0</v>
      </c>
      <c r="N291" s="40">
        <f t="shared" si="44"/>
        <v>0</v>
      </c>
      <c r="O291" s="40">
        <f t="shared" si="45"/>
        <v>0</v>
      </c>
      <c r="P291" s="40">
        <f t="shared" si="46"/>
        <v>0</v>
      </c>
      <c r="S291" s="166">
        <f t="shared" si="47"/>
        <v>0</v>
      </c>
    </row>
    <row r="292" spans="9:19" ht="12.75" customHeight="1" x14ac:dyDescent="0.2">
      <c r="I292" s="37">
        <f t="shared" si="48"/>
        <v>264</v>
      </c>
      <c r="J292" s="38">
        <f t="shared" si="42"/>
        <v>8005</v>
      </c>
      <c r="K292" s="53">
        <f t="shared" si="43"/>
        <v>8036</v>
      </c>
      <c r="L292" s="39">
        <f t="shared" si="41"/>
        <v>0</v>
      </c>
      <c r="M292" s="40">
        <f t="shared" si="40"/>
        <v>0</v>
      </c>
      <c r="N292" s="40">
        <f t="shared" si="44"/>
        <v>0</v>
      </c>
      <c r="O292" s="40">
        <f t="shared" si="45"/>
        <v>0</v>
      </c>
      <c r="P292" s="40">
        <f t="shared" si="46"/>
        <v>0</v>
      </c>
      <c r="S292" s="166">
        <f t="shared" si="47"/>
        <v>0</v>
      </c>
    </row>
    <row r="293" spans="9:19" ht="12.75" customHeight="1" x14ac:dyDescent="0.2">
      <c r="I293" s="37">
        <f t="shared" si="48"/>
        <v>265</v>
      </c>
      <c r="J293" s="38">
        <f t="shared" si="42"/>
        <v>8036</v>
      </c>
      <c r="K293" s="53">
        <f t="shared" si="43"/>
        <v>8067</v>
      </c>
      <c r="L293" s="39">
        <f t="shared" si="41"/>
        <v>0</v>
      </c>
      <c r="M293" s="40">
        <f t="shared" si="40"/>
        <v>0</v>
      </c>
      <c r="N293" s="40">
        <f t="shared" si="44"/>
        <v>0</v>
      </c>
      <c r="O293" s="40">
        <f t="shared" si="45"/>
        <v>0</v>
      </c>
      <c r="P293" s="40">
        <f t="shared" si="46"/>
        <v>0</v>
      </c>
      <c r="S293" s="166">
        <f t="shared" si="47"/>
        <v>0</v>
      </c>
    </row>
    <row r="294" spans="9:19" ht="12.75" customHeight="1" x14ac:dyDescent="0.2">
      <c r="I294" s="37">
        <f t="shared" si="48"/>
        <v>266</v>
      </c>
      <c r="J294" s="38">
        <f t="shared" si="42"/>
        <v>8067</v>
      </c>
      <c r="K294" s="53">
        <f t="shared" si="43"/>
        <v>8095</v>
      </c>
      <c r="L294" s="39">
        <f t="shared" si="41"/>
        <v>0</v>
      </c>
      <c r="M294" s="40">
        <f t="shared" si="40"/>
        <v>0</v>
      </c>
      <c r="N294" s="40">
        <f t="shared" si="44"/>
        <v>0</v>
      </c>
      <c r="O294" s="40">
        <f t="shared" si="45"/>
        <v>0</v>
      </c>
      <c r="P294" s="40">
        <f t="shared" si="46"/>
        <v>0</v>
      </c>
      <c r="S294" s="166">
        <f t="shared" si="47"/>
        <v>0</v>
      </c>
    </row>
    <row r="295" spans="9:19" ht="12.75" customHeight="1" x14ac:dyDescent="0.2">
      <c r="I295" s="37">
        <f t="shared" si="48"/>
        <v>267</v>
      </c>
      <c r="J295" s="38">
        <f t="shared" si="42"/>
        <v>8095</v>
      </c>
      <c r="K295" s="53">
        <f t="shared" si="43"/>
        <v>8126</v>
      </c>
      <c r="L295" s="39">
        <f t="shared" si="41"/>
        <v>0</v>
      </c>
      <c r="M295" s="40">
        <f t="shared" si="40"/>
        <v>0</v>
      </c>
      <c r="N295" s="40">
        <f t="shared" si="44"/>
        <v>0</v>
      </c>
      <c r="O295" s="40">
        <f t="shared" si="45"/>
        <v>0</v>
      </c>
      <c r="P295" s="40">
        <f t="shared" si="46"/>
        <v>0</v>
      </c>
      <c r="S295" s="166">
        <f t="shared" si="47"/>
        <v>0</v>
      </c>
    </row>
    <row r="296" spans="9:19" ht="12.75" customHeight="1" x14ac:dyDescent="0.2">
      <c r="I296" s="37">
        <f t="shared" si="48"/>
        <v>268</v>
      </c>
      <c r="J296" s="38">
        <f t="shared" si="42"/>
        <v>8126</v>
      </c>
      <c r="K296" s="53">
        <f t="shared" si="43"/>
        <v>8156</v>
      </c>
      <c r="L296" s="39">
        <f t="shared" si="41"/>
        <v>0</v>
      </c>
      <c r="M296" s="40">
        <f t="shared" si="40"/>
        <v>0</v>
      </c>
      <c r="N296" s="40">
        <f t="shared" si="44"/>
        <v>0</v>
      </c>
      <c r="O296" s="40">
        <f t="shared" si="45"/>
        <v>0</v>
      </c>
      <c r="P296" s="40">
        <f t="shared" si="46"/>
        <v>0</v>
      </c>
      <c r="S296" s="166">
        <f t="shared" si="47"/>
        <v>0</v>
      </c>
    </row>
    <row r="297" spans="9:19" ht="12.75" customHeight="1" x14ac:dyDescent="0.2">
      <c r="I297" s="37">
        <f t="shared" si="48"/>
        <v>269</v>
      </c>
      <c r="J297" s="38">
        <f t="shared" si="42"/>
        <v>8156</v>
      </c>
      <c r="K297" s="53">
        <f t="shared" si="43"/>
        <v>8187</v>
      </c>
      <c r="L297" s="39">
        <f t="shared" si="41"/>
        <v>0</v>
      </c>
      <c r="M297" s="40">
        <f t="shared" si="40"/>
        <v>0</v>
      </c>
      <c r="N297" s="40">
        <f t="shared" si="44"/>
        <v>0</v>
      </c>
      <c r="O297" s="40">
        <f t="shared" si="45"/>
        <v>0</v>
      </c>
      <c r="P297" s="40">
        <f t="shared" si="46"/>
        <v>0</v>
      </c>
      <c r="S297" s="166">
        <f t="shared" si="47"/>
        <v>0</v>
      </c>
    </row>
    <row r="298" spans="9:19" ht="12.75" customHeight="1" x14ac:dyDescent="0.2">
      <c r="I298" s="37">
        <f t="shared" si="48"/>
        <v>270</v>
      </c>
      <c r="J298" s="38">
        <f t="shared" si="42"/>
        <v>8187</v>
      </c>
      <c r="K298" s="53">
        <f t="shared" si="43"/>
        <v>8217</v>
      </c>
      <c r="L298" s="39">
        <f t="shared" si="41"/>
        <v>0</v>
      </c>
      <c r="M298" s="40">
        <f t="shared" si="40"/>
        <v>0</v>
      </c>
      <c r="N298" s="40">
        <f t="shared" si="44"/>
        <v>0</v>
      </c>
      <c r="O298" s="40">
        <f t="shared" si="45"/>
        <v>0</v>
      </c>
      <c r="P298" s="40">
        <f t="shared" si="46"/>
        <v>0</v>
      </c>
      <c r="S298" s="166">
        <f t="shared" si="47"/>
        <v>0</v>
      </c>
    </row>
    <row r="299" spans="9:19" ht="12.75" customHeight="1" x14ac:dyDescent="0.2">
      <c r="I299" s="37">
        <f t="shared" si="48"/>
        <v>271</v>
      </c>
      <c r="J299" s="38">
        <f t="shared" si="42"/>
        <v>8217</v>
      </c>
      <c r="K299" s="53">
        <f t="shared" si="43"/>
        <v>8248</v>
      </c>
      <c r="L299" s="39">
        <f t="shared" si="41"/>
        <v>0</v>
      </c>
      <c r="M299" s="40">
        <f t="shared" si="40"/>
        <v>0</v>
      </c>
      <c r="N299" s="40">
        <f t="shared" si="44"/>
        <v>0</v>
      </c>
      <c r="O299" s="40">
        <f t="shared" si="45"/>
        <v>0</v>
      </c>
      <c r="P299" s="40">
        <f t="shared" si="46"/>
        <v>0</v>
      </c>
      <c r="S299" s="166">
        <f t="shared" si="47"/>
        <v>0</v>
      </c>
    </row>
    <row r="300" spans="9:19" ht="12.75" customHeight="1" x14ac:dyDescent="0.2">
      <c r="I300" s="37">
        <f t="shared" si="48"/>
        <v>272</v>
      </c>
      <c r="J300" s="38">
        <f t="shared" si="42"/>
        <v>8248</v>
      </c>
      <c r="K300" s="53">
        <f t="shared" si="43"/>
        <v>8279</v>
      </c>
      <c r="L300" s="39">
        <f t="shared" si="41"/>
        <v>0</v>
      </c>
      <c r="M300" s="40">
        <f t="shared" si="40"/>
        <v>0</v>
      </c>
      <c r="N300" s="40">
        <f t="shared" si="44"/>
        <v>0</v>
      </c>
      <c r="O300" s="40">
        <f t="shared" si="45"/>
        <v>0</v>
      </c>
      <c r="P300" s="40">
        <f t="shared" si="46"/>
        <v>0</v>
      </c>
      <c r="S300" s="166">
        <f t="shared" si="47"/>
        <v>0</v>
      </c>
    </row>
    <row r="301" spans="9:19" ht="12.75" customHeight="1" x14ac:dyDescent="0.2">
      <c r="I301" s="37">
        <f t="shared" si="48"/>
        <v>273</v>
      </c>
      <c r="J301" s="38">
        <f t="shared" si="42"/>
        <v>8279</v>
      </c>
      <c r="K301" s="53">
        <f t="shared" si="43"/>
        <v>8309</v>
      </c>
      <c r="L301" s="39">
        <f t="shared" si="41"/>
        <v>0</v>
      </c>
      <c r="M301" s="40">
        <f t="shared" si="40"/>
        <v>0</v>
      </c>
      <c r="N301" s="40">
        <f t="shared" si="44"/>
        <v>0</v>
      </c>
      <c r="O301" s="40">
        <f t="shared" si="45"/>
        <v>0</v>
      </c>
      <c r="P301" s="40">
        <f t="shared" si="46"/>
        <v>0</v>
      </c>
      <c r="S301" s="166">
        <f t="shared" si="47"/>
        <v>0</v>
      </c>
    </row>
    <row r="302" spans="9:19" ht="12.75" customHeight="1" x14ac:dyDescent="0.2">
      <c r="I302" s="37">
        <f t="shared" si="48"/>
        <v>274</v>
      </c>
      <c r="J302" s="38">
        <f t="shared" si="42"/>
        <v>8309</v>
      </c>
      <c r="K302" s="53">
        <f t="shared" si="43"/>
        <v>8340</v>
      </c>
      <c r="L302" s="39">
        <f t="shared" si="41"/>
        <v>0</v>
      </c>
      <c r="M302" s="40">
        <f t="shared" si="40"/>
        <v>0</v>
      </c>
      <c r="N302" s="40">
        <f t="shared" si="44"/>
        <v>0</v>
      </c>
      <c r="O302" s="40">
        <f t="shared" si="45"/>
        <v>0</v>
      </c>
      <c r="P302" s="40">
        <f t="shared" si="46"/>
        <v>0</v>
      </c>
      <c r="S302" s="166">
        <f t="shared" si="47"/>
        <v>0</v>
      </c>
    </row>
    <row r="303" spans="9:19" ht="12.75" customHeight="1" x14ac:dyDescent="0.2">
      <c r="I303" s="37">
        <f t="shared" si="48"/>
        <v>275</v>
      </c>
      <c r="J303" s="38">
        <f t="shared" si="42"/>
        <v>8340</v>
      </c>
      <c r="K303" s="53">
        <f t="shared" si="43"/>
        <v>8370</v>
      </c>
      <c r="L303" s="39">
        <f t="shared" si="41"/>
        <v>0</v>
      </c>
      <c r="M303" s="40">
        <f t="shared" si="40"/>
        <v>0</v>
      </c>
      <c r="N303" s="40">
        <f t="shared" si="44"/>
        <v>0</v>
      </c>
      <c r="O303" s="40">
        <f t="shared" si="45"/>
        <v>0</v>
      </c>
      <c r="P303" s="40">
        <f t="shared" si="46"/>
        <v>0</v>
      </c>
      <c r="S303" s="166">
        <f t="shared" si="47"/>
        <v>0</v>
      </c>
    </row>
    <row r="304" spans="9:19" ht="12.75" customHeight="1" x14ac:dyDescent="0.2">
      <c r="I304" s="37">
        <f t="shared" si="48"/>
        <v>276</v>
      </c>
      <c r="J304" s="38">
        <f t="shared" si="42"/>
        <v>8370</v>
      </c>
      <c r="K304" s="53">
        <f t="shared" si="43"/>
        <v>8401</v>
      </c>
      <c r="L304" s="39">
        <f t="shared" si="41"/>
        <v>0</v>
      </c>
      <c r="M304" s="40">
        <f t="shared" si="40"/>
        <v>0</v>
      </c>
      <c r="N304" s="40">
        <f t="shared" si="44"/>
        <v>0</v>
      </c>
      <c r="O304" s="40">
        <f t="shared" si="45"/>
        <v>0</v>
      </c>
      <c r="P304" s="40">
        <f t="shared" si="46"/>
        <v>0</v>
      </c>
      <c r="S304" s="166">
        <f t="shared" si="47"/>
        <v>0</v>
      </c>
    </row>
    <row r="305" spans="9:19" ht="12.75" customHeight="1" x14ac:dyDescent="0.2">
      <c r="I305" s="37">
        <f t="shared" si="48"/>
        <v>277</v>
      </c>
      <c r="J305" s="38">
        <f t="shared" si="42"/>
        <v>8401</v>
      </c>
      <c r="K305" s="53">
        <f t="shared" si="43"/>
        <v>8432</v>
      </c>
      <c r="L305" s="39">
        <f t="shared" si="41"/>
        <v>0</v>
      </c>
      <c r="M305" s="40">
        <f t="shared" si="40"/>
        <v>0</v>
      </c>
      <c r="N305" s="40">
        <f t="shared" si="44"/>
        <v>0</v>
      </c>
      <c r="O305" s="40">
        <f t="shared" si="45"/>
        <v>0</v>
      </c>
      <c r="P305" s="40">
        <f t="shared" si="46"/>
        <v>0</v>
      </c>
      <c r="S305" s="166">
        <f t="shared" si="47"/>
        <v>0</v>
      </c>
    </row>
    <row r="306" spans="9:19" ht="12.75" customHeight="1" x14ac:dyDescent="0.2">
      <c r="I306" s="37">
        <f t="shared" si="48"/>
        <v>278</v>
      </c>
      <c r="J306" s="38">
        <f t="shared" si="42"/>
        <v>8432</v>
      </c>
      <c r="K306" s="53">
        <f t="shared" si="43"/>
        <v>8460</v>
      </c>
      <c r="L306" s="39">
        <f t="shared" si="41"/>
        <v>0</v>
      </c>
      <c r="M306" s="40">
        <f t="shared" si="40"/>
        <v>0</v>
      </c>
      <c r="N306" s="40">
        <f t="shared" si="44"/>
        <v>0</v>
      </c>
      <c r="O306" s="40">
        <f t="shared" si="45"/>
        <v>0</v>
      </c>
      <c r="P306" s="40">
        <f t="shared" si="46"/>
        <v>0</v>
      </c>
      <c r="S306" s="166">
        <f t="shared" si="47"/>
        <v>0</v>
      </c>
    </row>
    <row r="307" spans="9:19" ht="12.75" customHeight="1" x14ac:dyDescent="0.2">
      <c r="I307" s="37">
        <f t="shared" si="48"/>
        <v>279</v>
      </c>
      <c r="J307" s="38">
        <f t="shared" si="42"/>
        <v>8460</v>
      </c>
      <c r="K307" s="53">
        <f t="shared" si="43"/>
        <v>8491</v>
      </c>
      <c r="L307" s="39">
        <f t="shared" si="41"/>
        <v>0</v>
      </c>
      <c r="M307" s="40">
        <f t="shared" si="40"/>
        <v>0</v>
      </c>
      <c r="N307" s="40">
        <f t="shared" si="44"/>
        <v>0</v>
      </c>
      <c r="O307" s="40">
        <f t="shared" si="45"/>
        <v>0</v>
      </c>
      <c r="P307" s="40">
        <f t="shared" si="46"/>
        <v>0</v>
      </c>
      <c r="S307" s="166">
        <f t="shared" si="47"/>
        <v>0</v>
      </c>
    </row>
    <row r="308" spans="9:19" ht="12.75" customHeight="1" x14ac:dyDescent="0.2">
      <c r="I308" s="37">
        <f t="shared" si="48"/>
        <v>280</v>
      </c>
      <c r="J308" s="38">
        <f t="shared" si="42"/>
        <v>8491</v>
      </c>
      <c r="K308" s="53">
        <f t="shared" si="43"/>
        <v>8521</v>
      </c>
      <c r="L308" s="39">
        <f t="shared" si="41"/>
        <v>0</v>
      </c>
      <c r="M308" s="40">
        <f t="shared" si="40"/>
        <v>0</v>
      </c>
      <c r="N308" s="40">
        <f t="shared" si="44"/>
        <v>0</v>
      </c>
      <c r="O308" s="40">
        <f t="shared" si="45"/>
        <v>0</v>
      </c>
      <c r="P308" s="40">
        <f t="shared" si="46"/>
        <v>0</v>
      </c>
      <c r="S308" s="166">
        <f t="shared" si="47"/>
        <v>0</v>
      </c>
    </row>
    <row r="309" spans="9:19" ht="12.75" customHeight="1" x14ac:dyDescent="0.2">
      <c r="I309" s="37">
        <f t="shared" si="48"/>
        <v>281</v>
      </c>
      <c r="J309" s="38">
        <f t="shared" si="42"/>
        <v>8521</v>
      </c>
      <c r="K309" s="53">
        <f t="shared" si="43"/>
        <v>8552</v>
      </c>
      <c r="L309" s="39">
        <f t="shared" si="41"/>
        <v>0</v>
      </c>
      <c r="M309" s="40">
        <f t="shared" si="40"/>
        <v>0</v>
      </c>
      <c r="N309" s="40">
        <f t="shared" si="44"/>
        <v>0</v>
      </c>
      <c r="O309" s="40">
        <f t="shared" si="45"/>
        <v>0</v>
      </c>
      <c r="P309" s="40">
        <f t="shared" si="46"/>
        <v>0</v>
      </c>
      <c r="S309" s="166">
        <f t="shared" si="47"/>
        <v>0</v>
      </c>
    </row>
    <row r="310" spans="9:19" ht="12.75" customHeight="1" x14ac:dyDescent="0.2">
      <c r="I310" s="37">
        <f t="shared" si="48"/>
        <v>282</v>
      </c>
      <c r="J310" s="38">
        <f t="shared" si="42"/>
        <v>8552</v>
      </c>
      <c r="K310" s="53">
        <f t="shared" si="43"/>
        <v>8582</v>
      </c>
      <c r="L310" s="39">
        <f t="shared" si="41"/>
        <v>0</v>
      </c>
      <c r="M310" s="40">
        <f t="shared" si="40"/>
        <v>0</v>
      </c>
      <c r="N310" s="40">
        <f t="shared" si="44"/>
        <v>0</v>
      </c>
      <c r="O310" s="40">
        <f t="shared" si="45"/>
        <v>0</v>
      </c>
      <c r="P310" s="40">
        <f t="shared" si="46"/>
        <v>0</v>
      </c>
      <c r="S310" s="166">
        <f t="shared" si="47"/>
        <v>0</v>
      </c>
    </row>
    <row r="311" spans="9:19" ht="12.75" customHeight="1" x14ac:dyDescent="0.2">
      <c r="I311" s="37">
        <f t="shared" si="48"/>
        <v>283</v>
      </c>
      <c r="J311" s="38">
        <f t="shared" si="42"/>
        <v>8582</v>
      </c>
      <c r="K311" s="53">
        <f t="shared" si="43"/>
        <v>8613</v>
      </c>
      <c r="L311" s="39">
        <f t="shared" si="41"/>
        <v>0</v>
      </c>
      <c r="M311" s="40">
        <f t="shared" si="40"/>
        <v>0</v>
      </c>
      <c r="N311" s="40">
        <f t="shared" si="44"/>
        <v>0</v>
      </c>
      <c r="O311" s="40">
        <f t="shared" si="45"/>
        <v>0</v>
      </c>
      <c r="P311" s="40">
        <f t="shared" si="46"/>
        <v>0</v>
      </c>
      <c r="S311" s="166">
        <f t="shared" si="47"/>
        <v>0</v>
      </c>
    </row>
    <row r="312" spans="9:19" ht="12.75" customHeight="1" x14ac:dyDescent="0.2">
      <c r="I312" s="37">
        <f t="shared" si="48"/>
        <v>284</v>
      </c>
      <c r="J312" s="38">
        <f t="shared" si="42"/>
        <v>8613</v>
      </c>
      <c r="K312" s="53">
        <f t="shared" si="43"/>
        <v>8644</v>
      </c>
      <c r="L312" s="39">
        <f t="shared" si="41"/>
        <v>0</v>
      </c>
      <c r="M312" s="40">
        <f t="shared" si="40"/>
        <v>0</v>
      </c>
      <c r="N312" s="40">
        <f t="shared" si="44"/>
        <v>0</v>
      </c>
      <c r="O312" s="40">
        <f t="shared" si="45"/>
        <v>0</v>
      </c>
      <c r="P312" s="40">
        <f t="shared" si="46"/>
        <v>0</v>
      </c>
      <c r="S312" s="166">
        <f t="shared" si="47"/>
        <v>0</v>
      </c>
    </row>
    <row r="313" spans="9:19" ht="12.75" customHeight="1" x14ac:dyDescent="0.2">
      <c r="I313" s="37">
        <f t="shared" si="48"/>
        <v>285</v>
      </c>
      <c r="J313" s="38">
        <f t="shared" si="42"/>
        <v>8644</v>
      </c>
      <c r="K313" s="53">
        <f t="shared" si="43"/>
        <v>8674</v>
      </c>
      <c r="L313" s="39">
        <f t="shared" si="41"/>
        <v>0</v>
      </c>
      <c r="M313" s="40">
        <f t="shared" si="40"/>
        <v>0</v>
      </c>
      <c r="N313" s="40">
        <f t="shared" si="44"/>
        <v>0</v>
      </c>
      <c r="O313" s="40">
        <f t="shared" si="45"/>
        <v>0</v>
      </c>
      <c r="P313" s="40">
        <f t="shared" si="46"/>
        <v>0</v>
      </c>
      <c r="S313" s="166">
        <f t="shared" si="47"/>
        <v>0</v>
      </c>
    </row>
    <row r="314" spans="9:19" ht="12.75" customHeight="1" x14ac:dyDescent="0.2">
      <c r="I314" s="37">
        <f t="shared" si="48"/>
        <v>286</v>
      </c>
      <c r="J314" s="38">
        <f t="shared" si="42"/>
        <v>8674</v>
      </c>
      <c r="K314" s="53">
        <f t="shared" si="43"/>
        <v>8705</v>
      </c>
      <c r="L314" s="39">
        <f t="shared" si="41"/>
        <v>0</v>
      </c>
      <c r="M314" s="40">
        <f t="shared" si="40"/>
        <v>0</v>
      </c>
      <c r="N314" s="40">
        <f t="shared" si="44"/>
        <v>0</v>
      </c>
      <c r="O314" s="40">
        <f t="shared" si="45"/>
        <v>0</v>
      </c>
      <c r="P314" s="40">
        <f t="shared" si="46"/>
        <v>0</v>
      </c>
      <c r="S314" s="166">
        <f t="shared" si="47"/>
        <v>0</v>
      </c>
    </row>
    <row r="315" spans="9:19" ht="12.75" customHeight="1" x14ac:dyDescent="0.2">
      <c r="I315" s="37">
        <f t="shared" si="48"/>
        <v>287</v>
      </c>
      <c r="J315" s="38">
        <f t="shared" si="42"/>
        <v>8705</v>
      </c>
      <c r="K315" s="53">
        <f t="shared" si="43"/>
        <v>8735</v>
      </c>
      <c r="L315" s="39">
        <f t="shared" si="41"/>
        <v>0</v>
      </c>
      <c r="M315" s="40">
        <f t="shared" si="40"/>
        <v>0</v>
      </c>
      <c r="N315" s="40">
        <f t="shared" si="44"/>
        <v>0</v>
      </c>
      <c r="O315" s="40">
        <f t="shared" si="45"/>
        <v>0</v>
      </c>
      <c r="P315" s="40">
        <f t="shared" si="46"/>
        <v>0</v>
      </c>
      <c r="S315" s="166">
        <f t="shared" si="47"/>
        <v>0</v>
      </c>
    </row>
    <row r="316" spans="9:19" ht="12.75" customHeight="1" x14ac:dyDescent="0.2">
      <c r="I316" s="37">
        <f t="shared" si="48"/>
        <v>288</v>
      </c>
      <c r="J316" s="38">
        <f t="shared" si="42"/>
        <v>8735</v>
      </c>
      <c r="K316" s="53">
        <f t="shared" si="43"/>
        <v>8766</v>
      </c>
      <c r="L316" s="39">
        <f t="shared" si="41"/>
        <v>0</v>
      </c>
      <c r="M316" s="40">
        <f t="shared" si="40"/>
        <v>0</v>
      </c>
      <c r="N316" s="40">
        <f t="shared" si="44"/>
        <v>0</v>
      </c>
      <c r="O316" s="40">
        <f t="shared" si="45"/>
        <v>0</v>
      </c>
      <c r="P316" s="40">
        <f t="shared" si="46"/>
        <v>0</v>
      </c>
      <c r="S316" s="166">
        <f t="shared" si="47"/>
        <v>0</v>
      </c>
    </row>
    <row r="317" spans="9:19" ht="12.75" customHeight="1" x14ac:dyDescent="0.2">
      <c r="I317" s="37">
        <f t="shared" si="48"/>
        <v>289</v>
      </c>
      <c r="J317" s="38">
        <f t="shared" si="42"/>
        <v>8766</v>
      </c>
      <c r="K317" s="53">
        <f t="shared" si="43"/>
        <v>8797</v>
      </c>
      <c r="L317" s="39">
        <f t="shared" si="41"/>
        <v>0</v>
      </c>
      <c r="M317" s="40">
        <f t="shared" si="40"/>
        <v>0</v>
      </c>
      <c r="N317" s="40">
        <f t="shared" si="44"/>
        <v>0</v>
      </c>
      <c r="O317" s="40">
        <f t="shared" si="45"/>
        <v>0</v>
      </c>
      <c r="P317" s="40">
        <f t="shared" si="46"/>
        <v>0</v>
      </c>
      <c r="S317" s="166">
        <f t="shared" si="47"/>
        <v>0</v>
      </c>
    </row>
    <row r="318" spans="9:19" ht="12.75" customHeight="1" x14ac:dyDescent="0.2">
      <c r="I318" s="37">
        <f t="shared" si="48"/>
        <v>290</v>
      </c>
      <c r="J318" s="38">
        <f t="shared" si="42"/>
        <v>8797</v>
      </c>
      <c r="K318" s="53">
        <f t="shared" si="43"/>
        <v>8826</v>
      </c>
      <c r="L318" s="39">
        <f t="shared" si="41"/>
        <v>0</v>
      </c>
      <c r="M318" s="40">
        <f t="shared" si="40"/>
        <v>0</v>
      </c>
      <c r="N318" s="40">
        <f t="shared" si="44"/>
        <v>0</v>
      </c>
      <c r="O318" s="40">
        <f t="shared" si="45"/>
        <v>0</v>
      </c>
      <c r="P318" s="40">
        <f t="shared" si="46"/>
        <v>0</v>
      </c>
      <c r="S318" s="166">
        <f t="shared" si="47"/>
        <v>0</v>
      </c>
    </row>
    <row r="319" spans="9:19" ht="12.75" customHeight="1" x14ac:dyDescent="0.2">
      <c r="I319" s="37">
        <f t="shared" si="48"/>
        <v>291</v>
      </c>
      <c r="J319" s="38">
        <f t="shared" si="42"/>
        <v>8826</v>
      </c>
      <c r="K319" s="53">
        <f t="shared" si="43"/>
        <v>8857</v>
      </c>
      <c r="L319" s="39">
        <f t="shared" si="41"/>
        <v>0</v>
      </c>
      <c r="M319" s="40">
        <f t="shared" si="40"/>
        <v>0</v>
      </c>
      <c r="N319" s="40">
        <f t="shared" si="44"/>
        <v>0</v>
      </c>
      <c r="O319" s="40">
        <f t="shared" si="45"/>
        <v>0</v>
      </c>
      <c r="P319" s="40">
        <f t="shared" si="46"/>
        <v>0</v>
      </c>
      <c r="S319" s="166">
        <f t="shared" si="47"/>
        <v>0</v>
      </c>
    </row>
    <row r="320" spans="9:19" ht="12.75" customHeight="1" x14ac:dyDescent="0.2">
      <c r="I320" s="37">
        <f t="shared" si="48"/>
        <v>292</v>
      </c>
      <c r="J320" s="38">
        <f t="shared" si="42"/>
        <v>8857</v>
      </c>
      <c r="K320" s="53">
        <f t="shared" si="43"/>
        <v>8887</v>
      </c>
      <c r="L320" s="39">
        <f t="shared" si="41"/>
        <v>0</v>
      </c>
      <c r="M320" s="40">
        <f t="shared" si="40"/>
        <v>0</v>
      </c>
      <c r="N320" s="40">
        <f t="shared" si="44"/>
        <v>0</v>
      </c>
      <c r="O320" s="40">
        <f t="shared" si="45"/>
        <v>0</v>
      </c>
      <c r="P320" s="40">
        <f t="shared" si="46"/>
        <v>0</v>
      </c>
      <c r="S320" s="166">
        <f t="shared" si="47"/>
        <v>0</v>
      </c>
    </row>
    <row r="321" spans="9:19" ht="12.75" customHeight="1" x14ac:dyDescent="0.2">
      <c r="I321" s="37">
        <f t="shared" si="48"/>
        <v>293</v>
      </c>
      <c r="J321" s="38">
        <f t="shared" si="42"/>
        <v>8887</v>
      </c>
      <c r="K321" s="53">
        <f t="shared" si="43"/>
        <v>8918</v>
      </c>
      <c r="L321" s="39">
        <f t="shared" si="41"/>
        <v>0</v>
      </c>
      <c r="M321" s="40">
        <f t="shared" si="40"/>
        <v>0</v>
      </c>
      <c r="N321" s="40">
        <f t="shared" si="44"/>
        <v>0</v>
      </c>
      <c r="O321" s="40">
        <f t="shared" si="45"/>
        <v>0</v>
      </c>
      <c r="P321" s="40">
        <f t="shared" si="46"/>
        <v>0</v>
      </c>
      <c r="S321" s="166">
        <f t="shared" si="47"/>
        <v>0</v>
      </c>
    </row>
    <row r="322" spans="9:19" ht="12.75" customHeight="1" x14ac:dyDescent="0.2">
      <c r="I322" s="37">
        <f t="shared" si="48"/>
        <v>294</v>
      </c>
      <c r="J322" s="38">
        <f t="shared" si="42"/>
        <v>8918</v>
      </c>
      <c r="K322" s="53">
        <f t="shared" si="43"/>
        <v>8948</v>
      </c>
      <c r="L322" s="39">
        <f t="shared" si="41"/>
        <v>0</v>
      </c>
      <c r="M322" s="40">
        <f t="shared" si="40"/>
        <v>0</v>
      </c>
      <c r="N322" s="40">
        <f t="shared" si="44"/>
        <v>0</v>
      </c>
      <c r="O322" s="40">
        <f t="shared" si="45"/>
        <v>0</v>
      </c>
      <c r="P322" s="40">
        <f t="shared" si="46"/>
        <v>0</v>
      </c>
      <c r="S322" s="166">
        <f t="shared" si="47"/>
        <v>0</v>
      </c>
    </row>
    <row r="323" spans="9:19" ht="12.75" customHeight="1" x14ac:dyDescent="0.2">
      <c r="I323" s="37">
        <f t="shared" si="48"/>
        <v>295</v>
      </c>
      <c r="J323" s="38">
        <f t="shared" si="42"/>
        <v>8948</v>
      </c>
      <c r="K323" s="53">
        <f t="shared" si="43"/>
        <v>8979</v>
      </c>
      <c r="L323" s="39">
        <f t="shared" si="41"/>
        <v>0</v>
      </c>
      <c r="M323" s="40">
        <f t="shared" si="40"/>
        <v>0</v>
      </c>
      <c r="N323" s="40">
        <f t="shared" si="44"/>
        <v>0</v>
      </c>
      <c r="O323" s="40">
        <f t="shared" si="45"/>
        <v>0</v>
      </c>
      <c r="P323" s="40">
        <f t="shared" si="46"/>
        <v>0</v>
      </c>
      <c r="S323" s="166">
        <f t="shared" si="47"/>
        <v>0</v>
      </c>
    </row>
    <row r="324" spans="9:19" ht="12.75" customHeight="1" x14ac:dyDescent="0.2">
      <c r="I324" s="37">
        <f t="shared" si="48"/>
        <v>296</v>
      </c>
      <c r="J324" s="38">
        <f t="shared" si="42"/>
        <v>8979</v>
      </c>
      <c r="K324" s="53">
        <f t="shared" si="43"/>
        <v>9010</v>
      </c>
      <c r="L324" s="39">
        <f t="shared" si="41"/>
        <v>0</v>
      </c>
      <c r="M324" s="40">
        <f t="shared" si="40"/>
        <v>0</v>
      </c>
      <c r="N324" s="40">
        <f t="shared" si="44"/>
        <v>0</v>
      </c>
      <c r="O324" s="40">
        <f t="shared" si="45"/>
        <v>0</v>
      </c>
      <c r="P324" s="40">
        <f t="shared" si="46"/>
        <v>0</v>
      </c>
      <c r="S324" s="166">
        <f t="shared" si="47"/>
        <v>0</v>
      </c>
    </row>
    <row r="325" spans="9:19" ht="12.75" customHeight="1" x14ac:dyDescent="0.2">
      <c r="I325" s="37">
        <f t="shared" si="48"/>
        <v>297</v>
      </c>
      <c r="J325" s="38">
        <f t="shared" si="42"/>
        <v>9010</v>
      </c>
      <c r="K325" s="53">
        <f t="shared" si="43"/>
        <v>9040</v>
      </c>
      <c r="L325" s="39">
        <f t="shared" si="41"/>
        <v>0</v>
      </c>
      <c r="M325" s="40">
        <f t="shared" si="40"/>
        <v>0</v>
      </c>
      <c r="N325" s="40">
        <f t="shared" si="44"/>
        <v>0</v>
      </c>
      <c r="O325" s="40">
        <f t="shared" si="45"/>
        <v>0</v>
      </c>
      <c r="P325" s="40">
        <f t="shared" si="46"/>
        <v>0</v>
      </c>
      <c r="S325" s="166">
        <f t="shared" si="47"/>
        <v>0</v>
      </c>
    </row>
    <row r="326" spans="9:19" ht="12.75" customHeight="1" x14ac:dyDescent="0.2">
      <c r="I326" s="37">
        <f t="shared" si="48"/>
        <v>298</v>
      </c>
      <c r="J326" s="38">
        <f t="shared" si="42"/>
        <v>9040</v>
      </c>
      <c r="K326" s="53">
        <f t="shared" si="43"/>
        <v>9071</v>
      </c>
      <c r="L326" s="39">
        <f t="shared" si="41"/>
        <v>0</v>
      </c>
      <c r="M326" s="40">
        <f t="shared" si="40"/>
        <v>0</v>
      </c>
      <c r="N326" s="40">
        <f t="shared" si="44"/>
        <v>0</v>
      </c>
      <c r="O326" s="40">
        <f t="shared" si="45"/>
        <v>0</v>
      </c>
      <c r="P326" s="40">
        <f t="shared" si="46"/>
        <v>0</v>
      </c>
      <c r="S326" s="166">
        <f t="shared" si="47"/>
        <v>0</v>
      </c>
    </row>
    <row r="327" spans="9:19" ht="12.75" customHeight="1" x14ac:dyDescent="0.2">
      <c r="I327" s="37">
        <f t="shared" si="48"/>
        <v>299</v>
      </c>
      <c r="J327" s="38">
        <f t="shared" si="42"/>
        <v>9071</v>
      </c>
      <c r="K327" s="53">
        <f t="shared" si="43"/>
        <v>9101</v>
      </c>
      <c r="L327" s="39">
        <f t="shared" si="41"/>
        <v>0</v>
      </c>
      <c r="M327" s="40">
        <f t="shared" si="40"/>
        <v>0</v>
      </c>
      <c r="N327" s="40">
        <f t="shared" si="44"/>
        <v>0</v>
      </c>
      <c r="O327" s="40">
        <f t="shared" si="45"/>
        <v>0</v>
      </c>
      <c r="P327" s="40">
        <f t="shared" si="46"/>
        <v>0</v>
      </c>
      <c r="S327" s="166">
        <f t="shared" si="47"/>
        <v>0</v>
      </c>
    </row>
    <row r="328" spans="9:19" ht="12.75" customHeight="1" x14ac:dyDescent="0.2">
      <c r="I328" s="37">
        <f t="shared" si="48"/>
        <v>300</v>
      </c>
      <c r="J328" s="38">
        <f t="shared" si="42"/>
        <v>9101</v>
      </c>
      <c r="K328" s="53">
        <f t="shared" si="43"/>
        <v>9132</v>
      </c>
      <c r="L328" s="39">
        <f t="shared" si="41"/>
        <v>0</v>
      </c>
      <c r="M328" s="40">
        <f t="shared" si="40"/>
        <v>0</v>
      </c>
      <c r="N328" s="40">
        <f t="shared" si="44"/>
        <v>0</v>
      </c>
      <c r="O328" s="40">
        <f t="shared" si="45"/>
        <v>0</v>
      </c>
      <c r="P328" s="40">
        <f t="shared" si="46"/>
        <v>0</v>
      </c>
      <c r="S328" s="166">
        <f t="shared" si="47"/>
        <v>0</v>
      </c>
    </row>
    <row r="329" spans="9:19" ht="12.75" customHeight="1" x14ac:dyDescent="0.2">
      <c r="I329" s="37">
        <f t="shared" si="48"/>
        <v>301</v>
      </c>
      <c r="J329" s="38">
        <f t="shared" si="42"/>
        <v>9132</v>
      </c>
      <c r="K329" s="53">
        <f t="shared" si="43"/>
        <v>9163</v>
      </c>
      <c r="L329" s="39">
        <f t="shared" si="41"/>
        <v>0</v>
      </c>
      <c r="M329" s="40">
        <f t="shared" si="40"/>
        <v>0</v>
      </c>
      <c r="N329" s="40">
        <f t="shared" si="44"/>
        <v>0</v>
      </c>
      <c r="O329" s="40">
        <f t="shared" si="45"/>
        <v>0</v>
      </c>
      <c r="P329" s="40">
        <f t="shared" si="46"/>
        <v>0</v>
      </c>
      <c r="S329" s="166">
        <f t="shared" si="47"/>
        <v>0</v>
      </c>
    </row>
    <row r="330" spans="9:19" ht="12.75" customHeight="1" x14ac:dyDescent="0.2">
      <c r="I330" s="37">
        <f t="shared" si="48"/>
        <v>302</v>
      </c>
      <c r="J330" s="38">
        <f t="shared" si="42"/>
        <v>9163</v>
      </c>
      <c r="K330" s="53">
        <f t="shared" si="43"/>
        <v>9191</v>
      </c>
      <c r="L330" s="39">
        <f t="shared" si="41"/>
        <v>0</v>
      </c>
      <c r="M330" s="40">
        <f t="shared" si="40"/>
        <v>0</v>
      </c>
      <c r="N330" s="40">
        <f t="shared" si="44"/>
        <v>0</v>
      </c>
      <c r="O330" s="40">
        <f t="shared" si="45"/>
        <v>0</v>
      </c>
      <c r="P330" s="40">
        <f t="shared" si="46"/>
        <v>0</v>
      </c>
      <c r="S330" s="166">
        <f t="shared" si="47"/>
        <v>0</v>
      </c>
    </row>
    <row r="331" spans="9:19" ht="12.75" customHeight="1" x14ac:dyDescent="0.2">
      <c r="I331" s="37">
        <f t="shared" si="48"/>
        <v>303</v>
      </c>
      <c r="J331" s="38">
        <f t="shared" si="42"/>
        <v>9191</v>
      </c>
      <c r="K331" s="53">
        <f t="shared" si="43"/>
        <v>9222</v>
      </c>
      <c r="L331" s="39">
        <f t="shared" si="41"/>
        <v>0</v>
      </c>
      <c r="M331" s="40">
        <f t="shared" si="40"/>
        <v>0</v>
      </c>
      <c r="N331" s="40">
        <f t="shared" si="44"/>
        <v>0</v>
      </c>
      <c r="O331" s="40">
        <f t="shared" si="45"/>
        <v>0</v>
      </c>
      <c r="P331" s="40">
        <f t="shared" si="46"/>
        <v>0</v>
      </c>
      <c r="S331" s="166">
        <f t="shared" si="47"/>
        <v>0</v>
      </c>
    </row>
    <row r="332" spans="9:19" ht="12.75" customHeight="1" x14ac:dyDescent="0.2">
      <c r="I332" s="37">
        <f t="shared" si="48"/>
        <v>304</v>
      </c>
      <c r="J332" s="38">
        <f t="shared" si="42"/>
        <v>9222</v>
      </c>
      <c r="K332" s="53">
        <f t="shared" si="43"/>
        <v>9252</v>
      </c>
      <c r="L332" s="39">
        <f t="shared" si="41"/>
        <v>0</v>
      </c>
      <c r="M332" s="40">
        <f t="shared" si="40"/>
        <v>0</v>
      </c>
      <c r="N332" s="40">
        <f t="shared" si="44"/>
        <v>0</v>
      </c>
      <c r="O332" s="40">
        <f t="shared" si="45"/>
        <v>0</v>
      </c>
      <c r="P332" s="40">
        <f t="shared" si="46"/>
        <v>0</v>
      </c>
      <c r="S332" s="166">
        <f t="shared" si="47"/>
        <v>0</v>
      </c>
    </row>
    <row r="333" spans="9:19" ht="12.75" customHeight="1" x14ac:dyDescent="0.2">
      <c r="I333" s="37">
        <f t="shared" si="48"/>
        <v>305</v>
      </c>
      <c r="J333" s="38">
        <f t="shared" si="42"/>
        <v>9252</v>
      </c>
      <c r="K333" s="53">
        <f t="shared" si="43"/>
        <v>9283</v>
      </c>
      <c r="L333" s="39">
        <f t="shared" si="41"/>
        <v>0</v>
      </c>
      <c r="M333" s="40">
        <f t="shared" si="40"/>
        <v>0</v>
      </c>
      <c r="N333" s="40">
        <f t="shared" si="44"/>
        <v>0</v>
      </c>
      <c r="O333" s="40">
        <f t="shared" si="45"/>
        <v>0</v>
      </c>
      <c r="P333" s="40">
        <f t="shared" si="46"/>
        <v>0</v>
      </c>
      <c r="S333" s="166">
        <f t="shared" si="47"/>
        <v>0</v>
      </c>
    </row>
    <row r="334" spans="9:19" ht="12.75" customHeight="1" x14ac:dyDescent="0.2">
      <c r="I334" s="37">
        <f t="shared" si="48"/>
        <v>306</v>
      </c>
      <c r="J334" s="38">
        <f t="shared" si="42"/>
        <v>9283</v>
      </c>
      <c r="K334" s="53">
        <f t="shared" si="43"/>
        <v>9313</v>
      </c>
      <c r="L334" s="39">
        <f t="shared" si="41"/>
        <v>0</v>
      </c>
      <c r="M334" s="40">
        <f t="shared" si="40"/>
        <v>0</v>
      </c>
      <c r="N334" s="40">
        <f t="shared" si="44"/>
        <v>0</v>
      </c>
      <c r="O334" s="40">
        <f t="shared" si="45"/>
        <v>0</v>
      </c>
      <c r="P334" s="40">
        <f t="shared" si="46"/>
        <v>0</v>
      </c>
      <c r="S334" s="166">
        <f t="shared" si="47"/>
        <v>0</v>
      </c>
    </row>
    <row r="335" spans="9:19" ht="12.75" customHeight="1" x14ac:dyDescent="0.2">
      <c r="I335" s="37">
        <f t="shared" si="48"/>
        <v>307</v>
      </c>
      <c r="J335" s="38">
        <f t="shared" si="42"/>
        <v>9313</v>
      </c>
      <c r="K335" s="53">
        <f t="shared" si="43"/>
        <v>9344</v>
      </c>
      <c r="L335" s="39">
        <f t="shared" si="41"/>
        <v>0</v>
      </c>
      <c r="M335" s="40">
        <f t="shared" si="40"/>
        <v>0</v>
      </c>
      <c r="N335" s="40">
        <f t="shared" si="44"/>
        <v>0</v>
      </c>
      <c r="O335" s="40">
        <f t="shared" si="45"/>
        <v>0</v>
      </c>
      <c r="P335" s="40">
        <f t="shared" si="46"/>
        <v>0</v>
      </c>
      <c r="S335" s="166">
        <f t="shared" si="47"/>
        <v>0</v>
      </c>
    </row>
    <row r="336" spans="9:19" ht="12.75" customHeight="1" x14ac:dyDescent="0.2">
      <c r="I336" s="37">
        <f t="shared" si="48"/>
        <v>308</v>
      </c>
      <c r="J336" s="38">
        <f t="shared" si="42"/>
        <v>9344</v>
      </c>
      <c r="K336" s="53">
        <f t="shared" si="43"/>
        <v>9375</v>
      </c>
      <c r="L336" s="39">
        <f t="shared" si="41"/>
        <v>0</v>
      </c>
      <c r="M336" s="40">
        <f t="shared" si="40"/>
        <v>0</v>
      </c>
      <c r="N336" s="40">
        <f t="shared" si="44"/>
        <v>0</v>
      </c>
      <c r="O336" s="40">
        <f t="shared" si="45"/>
        <v>0</v>
      </c>
      <c r="P336" s="40">
        <f t="shared" si="46"/>
        <v>0</v>
      </c>
      <c r="S336" s="166">
        <f t="shared" si="47"/>
        <v>0</v>
      </c>
    </row>
    <row r="337" spans="9:19" ht="12.75" customHeight="1" x14ac:dyDescent="0.2">
      <c r="I337" s="37">
        <f t="shared" si="48"/>
        <v>309</v>
      </c>
      <c r="J337" s="38">
        <f t="shared" si="42"/>
        <v>9375</v>
      </c>
      <c r="K337" s="53">
        <f t="shared" si="43"/>
        <v>9405</v>
      </c>
      <c r="L337" s="39">
        <f t="shared" si="41"/>
        <v>0</v>
      </c>
      <c r="M337" s="40">
        <f t="shared" si="40"/>
        <v>0</v>
      </c>
      <c r="N337" s="40">
        <f t="shared" si="44"/>
        <v>0</v>
      </c>
      <c r="O337" s="40">
        <f t="shared" si="45"/>
        <v>0</v>
      </c>
      <c r="P337" s="40">
        <f t="shared" si="46"/>
        <v>0</v>
      </c>
      <c r="S337" s="166">
        <f t="shared" si="47"/>
        <v>0</v>
      </c>
    </row>
    <row r="338" spans="9:19" ht="12.75" customHeight="1" x14ac:dyDescent="0.2">
      <c r="I338" s="37">
        <f t="shared" si="48"/>
        <v>310</v>
      </c>
      <c r="J338" s="38">
        <f t="shared" si="42"/>
        <v>9405</v>
      </c>
      <c r="K338" s="53">
        <f t="shared" si="43"/>
        <v>9436</v>
      </c>
      <c r="L338" s="39">
        <f t="shared" si="41"/>
        <v>0</v>
      </c>
      <c r="M338" s="40">
        <f t="shared" si="40"/>
        <v>0</v>
      </c>
      <c r="N338" s="40">
        <f t="shared" si="44"/>
        <v>0</v>
      </c>
      <c r="O338" s="40">
        <f t="shared" si="45"/>
        <v>0</v>
      </c>
      <c r="P338" s="40">
        <f t="shared" si="46"/>
        <v>0</v>
      </c>
      <c r="S338" s="166">
        <f t="shared" si="47"/>
        <v>0</v>
      </c>
    </row>
    <row r="339" spans="9:19" ht="12.75" customHeight="1" x14ac:dyDescent="0.2">
      <c r="I339" s="37">
        <f t="shared" si="48"/>
        <v>311</v>
      </c>
      <c r="J339" s="38">
        <f t="shared" si="42"/>
        <v>9436</v>
      </c>
      <c r="K339" s="53">
        <f t="shared" si="43"/>
        <v>9466</v>
      </c>
      <c r="L339" s="39">
        <f t="shared" si="41"/>
        <v>0</v>
      </c>
      <c r="M339" s="40">
        <f t="shared" si="40"/>
        <v>0</v>
      </c>
      <c r="N339" s="40">
        <f t="shared" si="44"/>
        <v>0</v>
      </c>
      <c r="O339" s="40">
        <f t="shared" si="45"/>
        <v>0</v>
      </c>
      <c r="P339" s="40">
        <f t="shared" si="46"/>
        <v>0</v>
      </c>
      <c r="S339" s="166">
        <f t="shared" si="47"/>
        <v>0</v>
      </c>
    </row>
    <row r="340" spans="9:19" ht="12.75" customHeight="1" x14ac:dyDescent="0.2">
      <c r="I340" s="37">
        <f t="shared" si="48"/>
        <v>312</v>
      </c>
      <c r="J340" s="38">
        <f t="shared" si="42"/>
        <v>9466</v>
      </c>
      <c r="K340" s="53">
        <f t="shared" si="43"/>
        <v>9497</v>
      </c>
      <c r="L340" s="39">
        <f t="shared" si="41"/>
        <v>0</v>
      </c>
      <c r="M340" s="40">
        <f t="shared" si="40"/>
        <v>0</v>
      </c>
      <c r="N340" s="40">
        <f t="shared" si="44"/>
        <v>0</v>
      </c>
      <c r="O340" s="40">
        <f t="shared" si="45"/>
        <v>0</v>
      </c>
      <c r="P340" s="40">
        <f t="shared" si="46"/>
        <v>0</v>
      </c>
      <c r="S340" s="166">
        <f t="shared" si="47"/>
        <v>0</v>
      </c>
    </row>
    <row r="341" spans="9:19" ht="12.75" customHeight="1" x14ac:dyDescent="0.2">
      <c r="I341" s="37">
        <f t="shared" si="48"/>
        <v>313</v>
      </c>
      <c r="J341" s="38">
        <f t="shared" si="42"/>
        <v>9497</v>
      </c>
      <c r="K341" s="53">
        <f t="shared" si="43"/>
        <v>9528</v>
      </c>
      <c r="L341" s="39">
        <f t="shared" si="41"/>
        <v>0</v>
      </c>
      <c r="M341" s="40">
        <f t="shared" si="40"/>
        <v>0</v>
      </c>
      <c r="N341" s="40">
        <f t="shared" si="44"/>
        <v>0</v>
      </c>
      <c r="O341" s="40">
        <f t="shared" si="45"/>
        <v>0</v>
      </c>
      <c r="P341" s="40">
        <f t="shared" si="46"/>
        <v>0</v>
      </c>
      <c r="S341" s="166">
        <f t="shared" si="47"/>
        <v>0</v>
      </c>
    </row>
    <row r="342" spans="9:19" ht="12.75" customHeight="1" x14ac:dyDescent="0.2">
      <c r="I342" s="37">
        <f t="shared" si="48"/>
        <v>314</v>
      </c>
      <c r="J342" s="38">
        <f t="shared" si="42"/>
        <v>9528</v>
      </c>
      <c r="K342" s="53">
        <f t="shared" si="43"/>
        <v>9556</v>
      </c>
      <c r="L342" s="39">
        <f t="shared" si="41"/>
        <v>0</v>
      </c>
      <c r="M342" s="40">
        <f t="shared" si="40"/>
        <v>0</v>
      </c>
      <c r="N342" s="40">
        <f t="shared" si="44"/>
        <v>0</v>
      </c>
      <c r="O342" s="40">
        <f t="shared" si="45"/>
        <v>0</v>
      </c>
      <c r="P342" s="40">
        <f t="shared" si="46"/>
        <v>0</v>
      </c>
      <c r="S342" s="166">
        <f t="shared" si="47"/>
        <v>0</v>
      </c>
    </row>
    <row r="343" spans="9:19" ht="12.75" customHeight="1" x14ac:dyDescent="0.2">
      <c r="I343" s="37">
        <f t="shared" si="48"/>
        <v>315</v>
      </c>
      <c r="J343" s="38">
        <f t="shared" si="42"/>
        <v>9556</v>
      </c>
      <c r="K343" s="53">
        <f t="shared" si="43"/>
        <v>9587</v>
      </c>
      <c r="L343" s="39">
        <f t="shared" si="41"/>
        <v>0</v>
      </c>
      <c r="M343" s="40">
        <f t="shared" si="40"/>
        <v>0</v>
      </c>
      <c r="N343" s="40">
        <f t="shared" si="44"/>
        <v>0</v>
      </c>
      <c r="O343" s="40">
        <f t="shared" si="45"/>
        <v>0</v>
      </c>
      <c r="P343" s="40">
        <f t="shared" si="46"/>
        <v>0</v>
      </c>
      <c r="S343" s="166">
        <f t="shared" si="47"/>
        <v>0</v>
      </c>
    </row>
    <row r="344" spans="9:19" ht="12.75" customHeight="1" x14ac:dyDescent="0.2">
      <c r="I344" s="37">
        <f t="shared" si="48"/>
        <v>316</v>
      </c>
      <c r="J344" s="38">
        <f t="shared" si="42"/>
        <v>9587</v>
      </c>
      <c r="K344" s="53">
        <f t="shared" si="43"/>
        <v>9617</v>
      </c>
      <c r="L344" s="39">
        <f t="shared" si="41"/>
        <v>0</v>
      </c>
      <c r="M344" s="40">
        <f t="shared" si="40"/>
        <v>0</v>
      </c>
      <c r="N344" s="40">
        <f t="shared" si="44"/>
        <v>0</v>
      </c>
      <c r="O344" s="40">
        <f t="shared" si="45"/>
        <v>0</v>
      </c>
      <c r="P344" s="40">
        <f t="shared" si="46"/>
        <v>0</v>
      </c>
      <c r="S344" s="166">
        <f t="shared" si="47"/>
        <v>0</v>
      </c>
    </row>
    <row r="345" spans="9:19" ht="12.75" customHeight="1" x14ac:dyDescent="0.2">
      <c r="I345" s="37">
        <f t="shared" si="48"/>
        <v>317</v>
      </c>
      <c r="J345" s="38">
        <f t="shared" si="42"/>
        <v>9617</v>
      </c>
      <c r="K345" s="53">
        <f t="shared" si="43"/>
        <v>9648</v>
      </c>
      <c r="L345" s="39">
        <f t="shared" si="41"/>
        <v>0</v>
      </c>
      <c r="M345" s="40">
        <f t="shared" ref="M345:M388" si="49">IF(I345&lt;&gt;"",P344,"")</f>
        <v>0</v>
      </c>
      <c r="N345" s="40">
        <f t="shared" si="44"/>
        <v>0</v>
      </c>
      <c r="O345" s="40">
        <f t="shared" si="45"/>
        <v>0</v>
      </c>
      <c r="P345" s="40">
        <f t="shared" si="46"/>
        <v>0</v>
      </c>
      <c r="S345" s="166">
        <f t="shared" si="47"/>
        <v>0</v>
      </c>
    </row>
    <row r="346" spans="9:19" ht="12.75" customHeight="1" x14ac:dyDescent="0.2">
      <c r="I346" s="37">
        <f t="shared" si="48"/>
        <v>318</v>
      </c>
      <c r="J346" s="38">
        <f t="shared" si="42"/>
        <v>9648</v>
      </c>
      <c r="K346" s="53">
        <f t="shared" si="43"/>
        <v>9678</v>
      </c>
      <c r="L346" s="39">
        <f t="shared" si="41"/>
        <v>0</v>
      </c>
      <c r="M346" s="40">
        <f t="shared" si="49"/>
        <v>0</v>
      </c>
      <c r="N346" s="40">
        <f t="shared" si="44"/>
        <v>0</v>
      </c>
      <c r="O346" s="40">
        <f t="shared" si="45"/>
        <v>0</v>
      </c>
      <c r="P346" s="40">
        <f t="shared" si="46"/>
        <v>0</v>
      </c>
      <c r="S346" s="166">
        <f t="shared" si="47"/>
        <v>0</v>
      </c>
    </row>
    <row r="347" spans="9:19" ht="12.75" customHeight="1" x14ac:dyDescent="0.2">
      <c r="I347" s="37">
        <f t="shared" si="48"/>
        <v>319</v>
      </c>
      <c r="J347" s="38">
        <f t="shared" si="42"/>
        <v>9678</v>
      </c>
      <c r="K347" s="53">
        <f t="shared" si="43"/>
        <v>9709</v>
      </c>
      <c r="L347" s="39">
        <f t="shared" si="41"/>
        <v>0</v>
      </c>
      <c r="M347" s="40">
        <f t="shared" si="49"/>
        <v>0</v>
      </c>
      <c r="N347" s="40">
        <f t="shared" si="44"/>
        <v>0</v>
      </c>
      <c r="O347" s="40">
        <f t="shared" si="45"/>
        <v>0</v>
      </c>
      <c r="P347" s="40">
        <f t="shared" si="46"/>
        <v>0</v>
      </c>
      <c r="S347" s="166">
        <f t="shared" si="47"/>
        <v>0</v>
      </c>
    </row>
    <row r="348" spans="9:19" ht="12.75" customHeight="1" x14ac:dyDescent="0.2">
      <c r="I348" s="37">
        <f t="shared" si="48"/>
        <v>320</v>
      </c>
      <c r="J348" s="38">
        <f t="shared" si="42"/>
        <v>9709</v>
      </c>
      <c r="K348" s="53">
        <f t="shared" si="43"/>
        <v>9740</v>
      </c>
      <c r="L348" s="39">
        <f t="shared" si="41"/>
        <v>0</v>
      </c>
      <c r="M348" s="40">
        <f t="shared" si="49"/>
        <v>0</v>
      </c>
      <c r="N348" s="40">
        <f t="shared" si="44"/>
        <v>0</v>
      </c>
      <c r="O348" s="40">
        <f t="shared" si="45"/>
        <v>0</v>
      </c>
      <c r="P348" s="40">
        <f t="shared" si="46"/>
        <v>0</v>
      </c>
      <c r="S348" s="166">
        <f t="shared" si="47"/>
        <v>0</v>
      </c>
    </row>
    <row r="349" spans="9:19" ht="12.75" customHeight="1" x14ac:dyDescent="0.2">
      <c r="I349" s="37">
        <f t="shared" si="48"/>
        <v>321</v>
      </c>
      <c r="J349" s="38">
        <f t="shared" si="42"/>
        <v>9740</v>
      </c>
      <c r="K349" s="53">
        <f t="shared" si="43"/>
        <v>9770</v>
      </c>
      <c r="L349" s="39">
        <f t="shared" ref="L349:L388" si="50">IF(M349&lt;=L348,M349+N349,IF($L$11="Montant",VLOOKUP(M349,$L$14:$M$22,2),IF($L$11="Pourcentage du solde",IF(M349*$P$13&lt;=$P$14,$P$14,M349*$P$13),IF(M349&lt;=$P$19*$P$18,M349+N349,$P$18*$P$19))))</f>
        <v>0</v>
      </c>
      <c r="M349" s="40">
        <f t="shared" si="49"/>
        <v>0</v>
      </c>
      <c r="N349" s="40">
        <f t="shared" si="44"/>
        <v>0</v>
      </c>
      <c r="O349" s="40">
        <f t="shared" si="45"/>
        <v>0</v>
      </c>
      <c r="P349" s="40">
        <f t="shared" si="46"/>
        <v>0</v>
      </c>
      <c r="S349" s="166">
        <f t="shared" si="47"/>
        <v>0</v>
      </c>
    </row>
    <row r="350" spans="9:19" ht="12.75" customHeight="1" x14ac:dyDescent="0.2">
      <c r="I350" s="37">
        <f t="shared" si="48"/>
        <v>322</v>
      </c>
      <c r="J350" s="38">
        <f t="shared" ref="J350:J388" si="51">IF(I350="","",EDATE($J$29,I349))</f>
        <v>9770</v>
      </c>
      <c r="K350" s="53">
        <f t="shared" ref="K350:K413" si="52">IF(J351="",0,J351)</f>
        <v>9801</v>
      </c>
      <c r="L350" s="39">
        <f t="shared" si="50"/>
        <v>0</v>
      </c>
      <c r="M350" s="40">
        <f t="shared" si="49"/>
        <v>0</v>
      </c>
      <c r="N350" s="40">
        <f t="shared" ref="N350:N388" si="53">IF(I350&lt;&gt;"",$N$25*M350,"")</f>
        <v>0</v>
      </c>
      <c r="O350" s="40">
        <f t="shared" ref="O350:O388" si="54">IF(I350&lt;&gt;"",L350-N350,"")</f>
        <v>0</v>
      </c>
      <c r="P350" s="40">
        <f t="shared" ref="P350:P388" si="55">IF(I350&lt;&gt;"",M350-O350,"")</f>
        <v>0</v>
      </c>
      <c r="S350" s="166">
        <f t="shared" ref="S350:S388" si="56">IF(L351*I351=0,IF(L350*I350&lt;&gt;0,I350,0),0)</f>
        <v>0</v>
      </c>
    </row>
    <row r="351" spans="9:19" ht="12.75" customHeight="1" x14ac:dyDescent="0.2">
      <c r="I351" s="37">
        <f t="shared" ref="I351:I388" si="57">I350+1</f>
        <v>323</v>
      </c>
      <c r="J351" s="38">
        <f t="shared" si="51"/>
        <v>9801</v>
      </c>
      <c r="K351" s="53">
        <f t="shared" si="52"/>
        <v>9831</v>
      </c>
      <c r="L351" s="39">
        <f t="shared" si="50"/>
        <v>0</v>
      </c>
      <c r="M351" s="40">
        <f t="shared" si="49"/>
        <v>0</v>
      </c>
      <c r="N351" s="40">
        <f t="shared" si="53"/>
        <v>0</v>
      </c>
      <c r="O351" s="40">
        <f t="shared" si="54"/>
        <v>0</v>
      </c>
      <c r="P351" s="40">
        <f t="shared" si="55"/>
        <v>0</v>
      </c>
      <c r="S351" s="166">
        <f t="shared" si="56"/>
        <v>0</v>
      </c>
    </row>
    <row r="352" spans="9:19" ht="12.75" customHeight="1" x14ac:dyDescent="0.2">
      <c r="I352" s="37">
        <f t="shared" si="57"/>
        <v>324</v>
      </c>
      <c r="J352" s="38">
        <f t="shared" si="51"/>
        <v>9831</v>
      </c>
      <c r="K352" s="53">
        <f t="shared" si="52"/>
        <v>9862</v>
      </c>
      <c r="L352" s="39">
        <f t="shared" si="50"/>
        <v>0</v>
      </c>
      <c r="M352" s="40">
        <f t="shared" si="49"/>
        <v>0</v>
      </c>
      <c r="N352" s="40">
        <f t="shared" si="53"/>
        <v>0</v>
      </c>
      <c r="O352" s="40">
        <f t="shared" si="54"/>
        <v>0</v>
      </c>
      <c r="P352" s="40">
        <f t="shared" si="55"/>
        <v>0</v>
      </c>
      <c r="S352" s="166">
        <f t="shared" si="56"/>
        <v>0</v>
      </c>
    </row>
    <row r="353" spans="9:19" ht="12.75" customHeight="1" x14ac:dyDescent="0.2">
      <c r="I353" s="37">
        <f t="shared" si="57"/>
        <v>325</v>
      </c>
      <c r="J353" s="38">
        <f t="shared" si="51"/>
        <v>9862</v>
      </c>
      <c r="K353" s="53">
        <f t="shared" si="52"/>
        <v>9893</v>
      </c>
      <c r="L353" s="39">
        <f t="shared" si="50"/>
        <v>0</v>
      </c>
      <c r="M353" s="40">
        <f t="shared" si="49"/>
        <v>0</v>
      </c>
      <c r="N353" s="40">
        <f t="shared" si="53"/>
        <v>0</v>
      </c>
      <c r="O353" s="40">
        <f t="shared" si="54"/>
        <v>0</v>
      </c>
      <c r="P353" s="40">
        <f t="shared" si="55"/>
        <v>0</v>
      </c>
      <c r="S353" s="166">
        <f t="shared" si="56"/>
        <v>0</v>
      </c>
    </row>
    <row r="354" spans="9:19" ht="12.75" customHeight="1" x14ac:dyDescent="0.2">
      <c r="I354" s="37">
        <f t="shared" si="57"/>
        <v>326</v>
      </c>
      <c r="J354" s="38">
        <f t="shared" si="51"/>
        <v>9893</v>
      </c>
      <c r="K354" s="53">
        <f t="shared" si="52"/>
        <v>9921</v>
      </c>
      <c r="L354" s="39">
        <f t="shared" si="50"/>
        <v>0</v>
      </c>
      <c r="M354" s="40">
        <f t="shared" si="49"/>
        <v>0</v>
      </c>
      <c r="N354" s="40">
        <f t="shared" si="53"/>
        <v>0</v>
      </c>
      <c r="O354" s="40">
        <f t="shared" si="54"/>
        <v>0</v>
      </c>
      <c r="P354" s="40">
        <f t="shared" si="55"/>
        <v>0</v>
      </c>
      <c r="S354" s="166">
        <f t="shared" si="56"/>
        <v>0</v>
      </c>
    </row>
    <row r="355" spans="9:19" ht="12.75" customHeight="1" x14ac:dyDescent="0.2">
      <c r="I355" s="37">
        <f t="shared" si="57"/>
        <v>327</v>
      </c>
      <c r="J355" s="38">
        <f t="shared" si="51"/>
        <v>9921</v>
      </c>
      <c r="K355" s="53">
        <f t="shared" si="52"/>
        <v>9952</v>
      </c>
      <c r="L355" s="39">
        <f t="shared" si="50"/>
        <v>0</v>
      </c>
      <c r="M355" s="40">
        <f t="shared" si="49"/>
        <v>0</v>
      </c>
      <c r="N355" s="40">
        <f t="shared" si="53"/>
        <v>0</v>
      </c>
      <c r="O355" s="40">
        <f t="shared" si="54"/>
        <v>0</v>
      </c>
      <c r="P355" s="40">
        <f t="shared" si="55"/>
        <v>0</v>
      </c>
      <c r="S355" s="166">
        <f t="shared" si="56"/>
        <v>0</v>
      </c>
    </row>
    <row r="356" spans="9:19" ht="12.75" customHeight="1" x14ac:dyDescent="0.2">
      <c r="I356" s="37">
        <f t="shared" si="57"/>
        <v>328</v>
      </c>
      <c r="J356" s="38">
        <f t="shared" si="51"/>
        <v>9952</v>
      </c>
      <c r="K356" s="53">
        <f t="shared" si="52"/>
        <v>9982</v>
      </c>
      <c r="L356" s="39">
        <f t="shared" si="50"/>
        <v>0</v>
      </c>
      <c r="M356" s="40">
        <f t="shared" si="49"/>
        <v>0</v>
      </c>
      <c r="N356" s="40">
        <f t="shared" si="53"/>
        <v>0</v>
      </c>
      <c r="O356" s="40">
        <f t="shared" si="54"/>
        <v>0</v>
      </c>
      <c r="P356" s="40">
        <f t="shared" si="55"/>
        <v>0</v>
      </c>
      <c r="S356" s="166">
        <f t="shared" si="56"/>
        <v>0</v>
      </c>
    </row>
    <row r="357" spans="9:19" ht="12.75" customHeight="1" x14ac:dyDescent="0.2">
      <c r="I357" s="37">
        <f t="shared" si="57"/>
        <v>329</v>
      </c>
      <c r="J357" s="38">
        <f t="shared" si="51"/>
        <v>9982</v>
      </c>
      <c r="K357" s="53">
        <f t="shared" si="52"/>
        <v>10013</v>
      </c>
      <c r="L357" s="39">
        <f t="shared" si="50"/>
        <v>0</v>
      </c>
      <c r="M357" s="40">
        <f t="shared" si="49"/>
        <v>0</v>
      </c>
      <c r="N357" s="40">
        <f t="shared" si="53"/>
        <v>0</v>
      </c>
      <c r="O357" s="40">
        <f t="shared" si="54"/>
        <v>0</v>
      </c>
      <c r="P357" s="40">
        <f t="shared" si="55"/>
        <v>0</v>
      </c>
      <c r="S357" s="166">
        <f t="shared" si="56"/>
        <v>0</v>
      </c>
    </row>
    <row r="358" spans="9:19" ht="12.75" customHeight="1" x14ac:dyDescent="0.2">
      <c r="I358" s="37">
        <f t="shared" si="57"/>
        <v>330</v>
      </c>
      <c r="J358" s="38">
        <f t="shared" si="51"/>
        <v>10013</v>
      </c>
      <c r="K358" s="53">
        <f t="shared" si="52"/>
        <v>10043</v>
      </c>
      <c r="L358" s="39">
        <f t="shared" si="50"/>
        <v>0</v>
      </c>
      <c r="M358" s="40">
        <f t="shared" si="49"/>
        <v>0</v>
      </c>
      <c r="N358" s="40">
        <f t="shared" si="53"/>
        <v>0</v>
      </c>
      <c r="O358" s="40">
        <f t="shared" si="54"/>
        <v>0</v>
      </c>
      <c r="P358" s="40">
        <f t="shared" si="55"/>
        <v>0</v>
      </c>
      <c r="S358" s="166">
        <f t="shared" si="56"/>
        <v>0</v>
      </c>
    </row>
    <row r="359" spans="9:19" ht="12.75" customHeight="1" x14ac:dyDescent="0.2">
      <c r="I359" s="37">
        <f t="shared" si="57"/>
        <v>331</v>
      </c>
      <c r="J359" s="38">
        <f t="shared" si="51"/>
        <v>10043</v>
      </c>
      <c r="K359" s="53">
        <f t="shared" si="52"/>
        <v>10074</v>
      </c>
      <c r="L359" s="39">
        <f t="shared" si="50"/>
        <v>0</v>
      </c>
      <c r="M359" s="40">
        <f t="shared" si="49"/>
        <v>0</v>
      </c>
      <c r="N359" s="40">
        <f t="shared" si="53"/>
        <v>0</v>
      </c>
      <c r="O359" s="40">
        <f t="shared" si="54"/>
        <v>0</v>
      </c>
      <c r="P359" s="40">
        <f t="shared" si="55"/>
        <v>0</v>
      </c>
      <c r="S359" s="166">
        <f t="shared" si="56"/>
        <v>0</v>
      </c>
    </row>
    <row r="360" spans="9:19" ht="12.75" customHeight="1" x14ac:dyDescent="0.2">
      <c r="I360" s="37">
        <f t="shared" si="57"/>
        <v>332</v>
      </c>
      <c r="J360" s="38">
        <f t="shared" si="51"/>
        <v>10074</v>
      </c>
      <c r="K360" s="53">
        <f t="shared" si="52"/>
        <v>10105</v>
      </c>
      <c r="L360" s="39">
        <f t="shared" si="50"/>
        <v>0</v>
      </c>
      <c r="M360" s="40">
        <f t="shared" si="49"/>
        <v>0</v>
      </c>
      <c r="N360" s="40">
        <f t="shared" si="53"/>
        <v>0</v>
      </c>
      <c r="O360" s="40">
        <f t="shared" si="54"/>
        <v>0</v>
      </c>
      <c r="P360" s="40">
        <f t="shared" si="55"/>
        <v>0</v>
      </c>
      <c r="S360" s="166">
        <f t="shared" si="56"/>
        <v>0</v>
      </c>
    </row>
    <row r="361" spans="9:19" ht="12.75" customHeight="1" x14ac:dyDescent="0.2">
      <c r="I361" s="37">
        <f t="shared" si="57"/>
        <v>333</v>
      </c>
      <c r="J361" s="38">
        <f t="shared" si="51"/>
        <v>10105</v>
      </c>
      <c r="K361" s="53">
        <f t="shared" si="52"/>
        <v>10135</v>
      </c>
      <c r="L361" s="39">
        <f t="shared" si="50"/>
        <v>0</v>
      </c>
      <c r="M361" s="40">
        <f t="shared" si="49"/>
        <v>0</v>
      </c>
      <c r="N361" s="40">
        <f t="shared" si="53"/>
        <v>0</v>
      </c>
      <c r="O361" s="40">
        <f t="shared" si="54"/>
        <v>0</v>
      </c>
      <c r="P361" s="40">
        <f t="shared" si="55"/>
        <v>0</v>
      </c>
      <c r="S361" s="166">
        <f t="shared" si="56"/>
        <v>0</v>
      </c>
    </row>
    <row r="362" spans="9:19" ht="12.75" customHeight="1" x14ac:dyDescent="0.2">
      <c r="I362" s="37">
        <f t="shared" si="57"/>
        <v>334</v>
      </c>
      <c r="J362" s="38">
        <f t="shared" si="51"/>
        <v>10135</v>
      </c>
      <c r="K362" s="53">
        <f t="shared" si="52"/>
        <v>10166</v>
      </c>
      <c r="L362" s="39">
        <f t="shared" si="50"/>
        <v>0</v>
      </c>
      <c r="M362" s="40">
        <f t="shared" si="49"/>
        <v>0</v>
      </c>
      <c r="N362" s="40">
        <f t="shared" si="53"/>
        <v>0</v>
      </c>
      <c r="O362" s="40">
        <f t="shared" si="54"/>
        <v>0</v>
      </c>
      <c r="P362" s="40">
        <f t="shared" si="55"/>
        <v>0</v>
      </c>
      <c r="S362" s="166">
        <f t="shared" si="56"/>
        <v>0</v>
      </c>
    </row>
    <row r="363" spans="9:19" ht="12.75" customHeight="1" x14ac:dyDescent="0.2">
      <c r="I363" s="37">
        <f t="shared" si="57"/>
        <v>335</v>
      </c>
      <c r="J363" s="38">
        <f t="shared" si="51"/>
        <v>10166</v>
      </c>
      <c r="K363" s="53">
        <f t="shared" si="52"/>
        <v>10196</v>
      </c>
      <c r="L363" s="39">
        <f t="shared" si="50"/>
        <v>0</v>
      </c>
      <c r="M363" s="40">
        <f t="shared" si="49"/>
        <v>0</v>
      </c>
      <c r="N363" s="40">
        <f t="shared" si="53"/>
        <v>0</v>
      </c>
      <c r="O363" s="40">
        <f t="shared" si="54"/>
        <v>0</v>
      </c>
      <c r="P363" s="40">
        <f t="shared" si="55"/>
        <v>0</v>
      </c>
      <c r="S363" s="166">
        <f t="shared" si="56"/>
        <v>0</v>
      </c>
    </row>
    <row r="364" spans="9:19" ht="12.75" customHeight="1" x14ac:dyDescent="0.2">
      <c r="I364" s="37">
        <f t="shared" si="57"/>
        <v>336</v>
      </c>
      <c r="J364" s="38">
        <f t="shared" si="51"/>
        <v>10196</v>
      </c>
      <c r="K364" s="53">
        <f t="shared" si="52"/>
        <v>10227</v>
      </c>
      <c r="L364" s="39">
        <f t="shared" si="50"/>
        <v>0</v>
      </c>
      <c r="M364" s="40">
        <f t="shared" si="49"/>
        <v>0</v>
      </c>
      <c r="N364" s="40">
        <f t="shared" si="53"/>
        <v>0</v>
      </c>
      <c r="O364" s="40">
        <f t="shared" si="54"/>
        <v>0</v>
      </c>
      <c r="P364" s="40">
        <f t="shared" si="55"/>
        <v>0</v>
      </c>
      <c r="S364" s="166">
        <f t="shared" si="56"/>
        <v>0</v>
      </c>
    </row>
    <row r="365" spans="9:19" ht="12.75" customHeight="1" x14ac:dyDescent="0.2">
      <c r="I365" s="37">
        <f t="shared" si="57"/>
        <v>337</v>
      </c>
      <c r="J365" s="38">
        <f t="shared" si="51"/>
        <v>10227</v>
      </c>
      <c r="K365" s="53">
        <f t="shared" si="52"/>
        <v>10258</v>
      </c>
      <c r="L365" s="39">
        <f t="shared" si="50"/>
        <v>0</v>
      </c>
      <c r="M365" s="40">
        <f t="shared" si="49"/>
        <v>0</v>
      </c>
      <c r="N365" s="40">
        <f t="shared" si="53"/>
        <v>0</v>
      </c>
      <c r="O365" s="40">
        <f t="shared" si="54"/>
        <v>0</v>
      </c>
      <c r="P365" s="40">
        <f t="shared" si="55"/>
        <v>0</v>
      </c>
      <c r="S365" s="166">
        <f t="shared" si="56"/>
        <v>0</v>
      </c>
    </row>
    <row r="366" spans="9:19" ht="12.75" customHeight="1" x14ac:dyDescent="0.2">
      <c r="I366" s="37">
        <f t="shared" si="57"/>
        <v>338</v>
      </c>
      <c r="J366" s="38">
        <f t="shared" si="51"/>
        <v>10258</v>
      </c>
      <c r="K366" s="53">
        <f t="shared" si="52"/>
        <v>10287</v>
      </c>
      <c r="L366" s="39">
        <f t="shared" si="50"/>
        <v>0</v>
      </c>
      <c r="M366" s="40">
        <f t="shared" si="49"/>
        <v>0</v>
      </c>
      <c r="N366" s="40">
        <f t="shared" si="53"/>
        <v>0</v>
      </c>
      <c r="O366" s="40">
        <f t="shared" si="54"/>
        <v>0</v>
      </c>
      <c r="P366" s="40">
        <f t="shared" si="55"/>
        <v>0</v>
      </c>
      <c r="S366" s="166">
        <f t="shared" si="56"/>
        <v>0</v>
      </c>
    </row>
    <row r="367" spans="9:19" ht="12.75" customHeight="1" x14ac:dyDescent="0.2">
      <c r="I367" s="37">
        <f t="shared" si="57"/>
        <v>339</v>
      </c>
      <c r="J367" s="38">
        <f t="shared" si="51"/>
        <v>10287</v>
      </c>
      <c r="K367" s="53">
        <f t="shared" si="52"/>
        <v>10318</v>
      </c>
      <c r="L367" s="39">
        <f t="shared" si="50"/>
        <v>0</v>
      </c>
      <c r="M367" s="40">
        <f t="shared" si="49"/>
        <v>0</v>
      </c>
      <c r="N367" s="40">
        <f t="shared" si="53"/>
        <v>0</v>
      </c>
      <c r="O367" s="40">
        <f t="shared" si="54"/>
        <v>0</v>
      </c>
      <c r="P367" s="40">
        <f t="shared" si="55"/>
        <v>0</v>
      </c>
      <c r="S367" s="166">
        <f t="shared" si="56"/>
        <v>0</v>
      </c>
    </row>
    <row r="368" spans="9:19" ht="12.75" customHeight="1" x14ac:dyDescent="0.2">
      <c r="I368" s="37">
        <f t="shared" si="57"/>
        <v>340</v>
      </c>
      <c r="J368" s="38">
        <f t="shared" si="51"/>
        <v>10318</v>
      </c>
      <c r="K368" s="53">
        <f t="shared" si="52"/>
        <v>10348</v>
      </c>
      <c r="L368" s="39">
        <f t="shared" si="50"/>
        <v>0</v>
      </c>
      <c r="M368" s="40">
        <f t="shared" si="49"/>
        <v>0</v>
      </c>
      <c r="N368" s="40">
        <f t="shared" si="53"/>
        <v>0</v>
      </c>
      <c r="O368" s="40">
        <f t="shared" si="54"/>
        <v>0</v>
      </c>
      <c r="P368" s="40">
        <f t="shared" si="55"/>
        <v>0</v>
      </c>
      <c r="S368" s="166">
        <f t="shared" si="56"/>
        <v>0</v>
      </c>
    </row>
    <row r="369" spans="9:19" ht="12.75" customHeight="1" x14ac:dyDescent="0.2">
      <c r="I369" s="37">
        <f t="shared" si="57"/>
        <v>341</v>
      </c>
      <c r="J369" s="38">
        <f t="shared" si="51"/>
        <v>10348</v>
      </c>
      <c r="K369" s="53">
        <f t="shared" si="52"/>
        <v>10379</v>
      </c>
      <c r="L369" s="39">
        <f t="shared" si="50"/>
        <v>0</v>
      </c>
      <c r="M369" s="40">
        <f t="shared" si="49"/>
        <v>0</v>
      </c>
      <c r="N369" s="40">
        <f t="shared" si="53"/>
        <v>0</v>
      </c>
      <c r="O369" s="40">
        <f t="shared" si="54"/>
        <v>0</v>
      </c>
      <c r="P369" s="40">
        <f t="shared" si="55"/>
        <v>0</v>
      </c>
      <c r="S369" s="166">
        <f t="shared" si="56"/>
        <v>0</v>
      </c>
    </row>
    <row r="370" spans="9:19" ht="12.75" customHeight="1" x14ac:dyDescent="0.2">
      <c r="I370" s="37">
        <f t="shared" si="57"/>
        <v>342</v>
      </c>
      <c r="J370" s="38">
        <f t="shared" si="51"/>
        <v>10379</v>
      </c>
      <c r="K370" s="53">
        <f t="shared" si="52"/>
        <v>10409</v>
      </c>
      <c r="L370" s="39">
        <f t="shared" si="50"/>
        <v>0</v>
      </c>
      <c r="M370" s="40">
        <f t="shared" si="49"/>
        <v>0</v>
      </c>
      <c r="N370" s="40">
        <f t="shared" si="53"/>
        <v>0</v>
      </c>
      <c r="O370" s="40">
        <f t="shared" si="54"/>
        <v>0</v>
      </c>
      <c r="P370" s="40">
        <f t="shared" si="55"/>
        <v>0</v>
      </c>
      <c r="S370" s="166">
        <f t="shared" si="56"/>
        <v>0</v>
      </c>
    </row>
    <row r="371" spans="9:19" ht="12.75" customHeight="1" x14ac:dyDescent="0.2">
      <c r="I371" s="37">
        <f t="shared" si="57"/>
        <v>343</v>
      </c>
      <c r="J371" s="38">
        <f t="shared" si="51"/>
        <v>10409</v>
      </c>
      <c r="K371" s="53">
        <f t="shared" si="52"/>
        <v>10440</v>
      </c>
      <c r="L371" s="39">
        <f t="shared" si="50"/>
        <v>0</v>
      </c>
      <c r="M371" s="40">
        <f t="shared" si="49"/>
        <v>0</v>
      </c>
      <c r="N371" s="40">
        <f t="shared" si="53"/>
        <v>0</v>
      </c>
      <c r="O371" s="40">
        <f t="shared" si="54"/>
        <v>0</v>
      </c>
      <c r="P371" s="40">
        <f t="shared" si="55"/>
        <v>0</v>
      </c>
      <c r="S371" s="166">
        <f t="shared" si="56"/>
        <v>0</v>
      </c>
    </row>
    <row r="372" spans="9:19" ht="12.75" customHeight="1" x14ac:dyDescent="0.2">
      <c r="I372" s="37">
        <f t="shared" si="57"/>
        <v>344</v>
      </c>
      <c r="J372" s="38">
        <f t="shared" si="51"/>
        <v>10440</v>
      </c>
      <c r="K372" s="53">
        <f t="shared" si="52"/>
        <v>10471</v>
      </c>
      <c r="L372" s="39">
        <f t="shared" si="50"/>
        <v>0</v>
      </c>
      <c r="M372" s="40">
        <f t="shared" si="49"/>
        <v>0</v>
      </c>
      <c r="N372" s="40">
        <f t="shared" si="53"/>
        <v>0</v>
      </c>
      <c r="O372" s="40">
        <f t="shared" si="54"/>
        <v>0</v>
      </c>
      <c r="P372" s="40">
        <f t="shared" si="55"/>
        <v>0</v>
      </c>
      <c r="S372" s="166">
        <f t="shared" si="56"/>
        <v>0</v>
      </c>
    </row>
    <row r="373" spans="9:19" ht="12.75" customHeight="1" x14ac:dyDescent="0.2">
      <c r="I373" s="37">
        <f t="shared" si="57"/>
        <v>345</v>
      </c>
      <c r="J373" s="38">
        <f t="shared" si="51"/>
        <v>10471</v>
      </c>
      <c r="K373" s="53">
        <f t="shared" si="52"/>
        <v>10501</v>
      </c>
      <c r="L373" s="39">
        <f t="shared" si="50"/>
        <v>0</v>
      </c>
      <c r="M373" s="40">
        <f t="shared" si="49"/>
        <v>0</v>
      </c>
      <c r="N373" s="40">
        <f t="shared" si="53"/>
        <v>0</v>
      </c>
      <c r="O373" s="40">
        <f t="shared" si="54"/>
        <v>0</v>
      </c>
      <c r="P373" s="40">
        <f t="shared" si="55"/>
        <v>0</v>
      </c>
      <c r="S373" s="166">
        <f t="shared" si="56"/>
        <v>0</v>
      </c>
    </row>
    <row r="374" spans="9:19" ht="12.75" customHeight="1" x14ac:dyDescent="0.2">
      <c r="I374" s="37">
        <f t="shared" si="57"/>
        <v>346</v>
      </c>
      <c r="J374" s="38">
        <f t="shared" si="51"/>
        <v>10501</v>
      </c>
      <c r="K374" s="53">
        <f t="shared" si="52"/>
        <v>10532</v>
      </c>
      <c r="L374" s="39">
        <f t="shared" si="50"/>
        <v>0</v>
      </c>
      <c r="M374" s="40">
        <f t="shared" si="49"/>
        <v>0</v>
      </c>
      <c r="N374" s="40">
        <f t="shared" si="53"/>
        <v>0</v>
      </c>
      <c r="O374" s="40">
        <f t="shared" si="54"/>
        <v>0</v>
      </c>
      <c r="P374" s="40">
        <f t="shared" si="55"/>
        <v>0</v>
      </c>
      <c r="S374" s="166">
        <f t="shared" si="56"/>
        <v>0</v>
      </c>
    </row>
    <row r="375" spans="9:19" ht="12.75" customHeight="1" x14ac:dyDescent="0.2">
      <c r="I375" s="37">
        <f t="shared" si="57"/>
        <v>347</v>
      </c>
      <c r="J375" s="38">
        <f t="shared" si="51"/>
        <v>10532</v>
      </c>
      <c r="K375" s="53">
        <f t="shared" si="52"/>
        <v>10562</v>
      </c>
      <c r="L375" s="39">
        <f t="shared" si="50"/>
        <v>0</v>
      </c>
      <c r="M375" s="40">
        <f t="shared" si="49"/>
        <v>0</v>
      </c>
      <c r="N375" s="40">
        <f t="shared" si="53"/>
        <v>0</v>
      </c>
      <c r="O375" s="40">
        <f t="shared" si="54"/>
        <v>0</v>
      </c>
      <c r="P375" s="40">
        <f t="shared" si="55"/>
        <v>0</v>
      </c>
      <c r="S375" s="166">
        <f t="shared" si="56"/>
        <v>0</v>
      </c>
    </row>
    <row r="376" spans="9:19" ht="12.75" customHeight="1" x14ac:dyDescent="0.2">
      <c r="I376" s="37">
        <f t="shared" si="57"/>
        <v>348</v>
      </c>
      <c r="J376" s="38">
        <f t="shared" si="51"/>
        <v>10562</v>
      </c>
      <c r="K376" s="53">
        <f t="shared" si="52"/>
        <v>10593</v>
      </c>
      <c r="L376" s="39">
        <f t="shared" si="50"/>
        <v>0</v>
      </c>
      <c r="M376" s="40">
        <f t="shared" si="49"/>
        <v>0</v>
      </c>
      <c r="N376" s="40">
        <f t="shared" si="53"/>
        <v>0</v>
      </c>
      <c r="O376" s="40">
        <f t="shared" si="54"/>
        <v>0</v>
      </c>
      <c r="P376" s="40">
        <f t="shared" si="55"/>
        <v>0</v>
      </c>
      <c r="S376" s="166">
        <f t="shared" si="56"/>
        <v>0</v>
      </c>
    </row>
    <row r="377" spans="9:19" ht="12.75" customHeight="1" x14ac:dyDescent="0.2">
      <c r="I377" s="37">
        <f t="shared" si="57"/>
        <v>349</v>
      </c>
      <c r="J377" s="38">
        <f t="shared" si="51"/>
        <v>10593</v>
      </c>
      <c r="K377" s="53">
        <f t="shared" si="52"/>
        <v>10624</v>
      </c>
      <c r="L377" s="39">
        <f t="shared" si="50"/>
        <v>0</v>
      </c>
      <c r="M377" s="40">
        <f t="shared" si="49"/>
        <v>0</v>
      </c>
      <c r="N377" s="40">
        <f t="shared" si="53"/>
        <v>0</v>
      </c>
      <c r="O377" s="40">
        <f t="shared" si="54"/>
        <v>0</v>
      </c>
      <c r="P377" s="40">
        <f t="shared" si="55"/>
        <v>0</v>
      </c>
      <c r="S377" s="166">
        <f t="shared" si="56"/>
        <v>0</v>
      </c>
    </row>
    <row r="378" spans="9:19" ht="12.75" customHeight="1" x14ac:dyDescent="0.2">
      <c r="I378" s="37">
        <f t="shared" si="57"/>
        <v>350</v>
      </c>
      <c r="J378" s="38">
        <f t="shared" si="51"/>
        <v>10624</v>
      </c>
      <c r="K378" s="53">
        <f t="shared" si="52"/>
        <v>10652</v>
      </c>
      <c r="L378" s="39">
        <f t="shared" si="50"/>
        <v>0</v>
      </c>
      <c r="M378" s="40">
        <f t="shared" si="49"/>
        <v>0</v>
      </c>
      <c r="N378" s="40">
        <f t="shared" si="53"/>
        <v>0</v>
      </c>
      <c r="O378" s="40">
        <f t="shared" si="54"/>
        <v>0</v>
      </c>
      <c r="P378" s="40">
        <f t="shared" si="55"/>
        <v>0</v>
      </c>
      <c r="S378" s="166">
        <f t="shared" si="56"/>
        <v>0</v>
      </c>
    </row>
    <row r="379" spans="9:19" ht="12.75" customHeight="1" x14ac:dyDescent="0.2">
      <c r="I379" s="37">
        <f t="shared" si="57"/>
        <v>351</v>
      </c>
      <c r="J379" s="38">
        <f t="shared" si="51"/>
        <v>10652</v>
      </c>
      <c r="K379" s="53">
        <f t="shared" si="52"/>
        <v>10683</v>
      </c>
      <c r="L379" s="39">
        <f t="shared" si="50"/>
        <v>0</v>
      </c>
      <c r="M379" s="40">
        <f t="shared" si="49"/>
        <v>0</v>
      </c>
      <c r="N379" s="40">
        <f t="shared" si="53"/>
        <v>0</v>
      </c>
      <c r="O379" s="40">
        <f t="shared" si="54"/>
        <v>0</v>
      </c>
      <c r="P379" s="40">
        <f t="shared" si="55"/>
        <v>0</v>
      </c>
      <c r="S379" s="166">
        <f t="shared" si="56"/>
        <v>0</v>
      </c>
    </row>
    <row r="380" spans="9:19" ht="12.75" customHeight="1" x14ac:dyDescent="0.2">
      <c r="I380" s="37">
        <f t="shared" si="57"/>
        <v>352</v>
      </c>
      <c r="J380" s="38">
        <f t="shared" si="51"/>
        <v>10683</v>
      </c>
      <c r="K380" s="53">
        <f t="shared" si="52"/>
        <v>10713</v>
      </c>
      <c r="L380" s="39">
        <f t="shared" si="50"/>
        <v>0</v>
      </c>
      <c r="M380" s="40">
        <f t="shared" si="49"/>
        <v>0</v>
      </c>
      <c r="N380" s="40">
        <f t="shared" si="53"/>
        <v>0</v>
      </c>
      <c r="O380" s="40">
        <f t="shared" si="54"/>
        <v>0</v>
      </c>
      <c r="P380" s="40">
        <f t="shared" si="55"/>
        <v>0</v>
      </c>
      <c r="S380" s="166">
        <f t="shared" si="56"/>
        <v>0</v>
      </c>
    </row>
    <row r="381" spans="9:19" ht="12.75" customHeight="1" x14ac:dyDescent="0.2">
      <c r="I381" s="37">
        <f t="shared" si="57"/>
        <v>353</v>
      </c>
      <c r="J381" s="38">
        <f t="shared" si="51"/>
        <v>10713</v>
      </c>
      <c r="K381" s="53">
        <f t="shared" si="52"/>
        <v>10744</v>
      </c>
      <c r="L381" s="39">
        <f t="shared" si="50"/>
        <v>0</v>
      </c>
      <c r="M381" s="40">
        <f t="shared" si="49"/>
        <v>0</v>
      </c>
      <c r="N381" s="40">
        <f t="shared" si="53"/>
        <v>0</v>
      </c>
      <c r="O381" s="40">
        <f t="shared" si="54"/>
        <v>0</v>
      </c>
      <c r="P381" s="40">
        <f t="shared" si="55"/>
        <v>0</v>
      </c>
      <c r="S381" s="166">
        <f t="shared" si="56"/>
        <v>0</v>
      </c>
    </row>
    <row r="382" spans="9:19" ht="12.75" customHeight="1" x14ac:dyDescent="0.2">
      <c r="I382" s="37">
        <f t="shared" si="57"/>
        <v>354</v>
      </c>
      <c r="J382" s="38">
        <f t="shared" si="51"/>
        <v>10744</v>
      </c>
      <c r="K382" s="53">
        <f t="shared" si="52"/>
        <v>10774</v>
      </c>
      <c r="L382" s="39">
        <f t="shared" si="50"/>
        <v>0</v>
      </c>
      <c r="M382" s="40">
        <f t="shared" si="49"/>
        <v>0</v>
      </c>
      <c r="N382" s="40">
        <f t="shared" si="53"/>
        <v>0</v>
      </c>
      <c r="O382" s="40">
        <f t="shared" si="54"/>
        <v>0</v>
      </c>
      <c r="P382" s="40">
        <f t="shared" si="55"/>
        <v>0</v>
      </c>
      <c r="S382" s="166">
        <f t="shared" si="56"/>
        <v>0</v>
      </c>
    </row>
    <row r="383" spans="9:19" ht="12.75" customHeight="1" x14ac:dyDescent="0.2">
      <c r="I383" s="37">
        <f t="shared" si="57"/>
        <v>355</v>
      </c>
      <c r="J383" s="38">
        <f t="shared" si="51"/>
        <v>10774</v>
      </c>
      <c r="K383" s="53">
        <f t="shared" si="52"/>
        <v>10805</v>
      </c>
      <c r="L383" s="39">
        <f t="shared" si="50"/>
        <v>0</v>
      </c>
      <c r="M383" s="40">
        <f t="shared" si="49"/>
        <v>0</v>
      </c>
      <c r="N383" s="40">
        <f t="shared" si="53"/>
        <v>0</v>
      </c>
      <c r="O383" s="40">
        <f t="shared" si="54"/>
        <v>0</v>
      </c>
      <c r="P383" s="40">
        <f t="shared" si="55"/>
        <v>0</v>
      </c>
      <c r="S383" s="166">
        <f t="shared" si="56"/>
        <v>0</v>
      </c>
    </row>
    <row r="384" spans="9:19" ht="12.75" customHeight="1" x14ac:dyDescent="0.2">
      <c r="I384" s="37">
        <f t="shared" si="57"/>
        <v>356</v>
      </c>
      <c r="J384" s="38">
        <f t="shared" si="51"/>
        <v>10805</v>
      </c>
      <c r="K384" s="53">
        <f t="shared" si="52"/>
        <v>10836</v>
      </c>
      <c r="L384" s="39">
        <f t="shared" si="50"/>
        <v>0</v>
      </c>
      <c r="M384" s="40">
        <f t="shared" si="49"/>
        <v>0</v>
      </c>
      <c r="N384" s="40">
        <f t="shared" si="53"/>
        <v>0</v>
      </c>
      <c r="O384" s="40">
        <f t="shared" si="54"/>
        <v>0</v>
      </c>
      <c r="P384" s="40">
        <f t="shared" si="55"/>
        <v>0</v>
      </c>
      <c r="S384" s="166">
        <f t="shared" si="56"/>
        <v>0</v>
      </c>
    </row>
    <row r="385" spans="9:19" ht="12.75" customHeight="1" x14ac:dyDescent="0.2">
      <c r="I385" s="37">
        <f t="shared" si="57"/>
        <v>357</v>
      </c>
      <c r="J385" s="38">
        <f t="shared" si="51"/>
        <v>10836</v>
      </c>
      <c r="K385" s="53">
        <f t="shared" si="52"/>
        <v>10866</v>
      </c>
      <c r="L385" s="39">
        <f t="shared" si="50"/>
        <v>0</v>
      </c>
      <c r="M385" s="40">
        <f t="shared" si="49"/>
        <v>0</v>
      </c>
      <c r="N385" s="40">
        <f t="shared" si="53"/>
        <v>0</v>
      </c>
      <c r="O385" s="40">
        <f t="shared" si="54"/>
        <v>0</v>
      </c>
      <c r="P385" s="40">
        <f t="shared" si="55"/>
        <v>0</v>
      </c>
      <c r="S385" s="166">
        <f t="shared" si="56"/>
        <v>0</v>
      </c>
    </row>
    <row r="386" spans="9:19" ht="12.75" customHeight="1" x14ac:dyDescent="0.2">
      <c r="I386" s="37">
        <f t="shared" si="57"/>
        <v>358</v>
      </c>
      <c r="J386" s="38">
        <f t="shared" si="51"/>
        <v>10866</v>
      </c>
      <c r="K386" s="53">
        <f t="shared" si="52"/>
        <v>10897</v>
      </c>
      <c r="L386" s="39">
        <f t="shared" si="50"/>
        <v>0</v>
      </c>
      <c r="M386" s="40">
        <f t="shared" si="49"/>
        <v>0</v>
      </c>
      <c r="N386" s="40">
        <f t="shared" si="53"/>
        <v>0</v>
      </c>
      <c r="O386" s="40">
        <f t="shared" si="54"/>
        <v>0</v>
      </c>
      <c r="P386" s="40">
        <f t="shared" si="55"/>
        <v>0</v>
      </c>
      <c r="S386" s="166">
        <f t="shared" si="56"/>
        <v>0</v>
      </c>
    </row>
    <row r="387" spans="9:19" ht="12.75" customHeight="1" x14ac:dyDescent="0.2">
      <c r="I387" s="37">
        <f t="shared" si="57"/>
        <v>359</v>
      </c>
      <c r="J387" s="38">
        <f t="shared" si="51"/>
        <v>10897</v>
      </c>
      <c r="K387" s="53">
        <f t="shared" si="52"/>
        <v>10927</v>
      </c>
      <c r="L387" s="39">
        <f t="shared" si="50"/>
        <v>0</v>
      </c>
      <c r="M387" s="40">
        <f t="shared" si="49"/>
        <v>0</v>
      </c>
      <c r="N387" s="40">
        <f t="shared" si="53"/>
        <v>0</v>
      </c>
      <c r="O387" s="40">
        <f t="shared" si="54"/>
        <v>0</v>
      </c>
      <c r="P387" s="40">
        <f t="shared" si="55"/>
        <v>0</v>
      </c>
      <c r="S387" s="166">
        <f t="shared" si="56"/>
        <v>0</v>
      </c>
    </row>
    <row r="388" spans="9:19" ht="12.75" customHeight="1" x14ac:dyDescent="0.2">
      <c r="I388" s="37">
        <f t="shared" si="57"/>
        <v>360</v>
      </c>
      <c r="J388" s="38">
        <f t="shared" si="51"/>
        <v>10927</v>
      </c>
      <c r="K388" s="53">
        <f t="shared" si="52"/>
        <v>0</v>
      </c>
      <c r="L388" s="39">
        <f t="shared" si="50"/>
        <v>0</v>
      </c>
      <c r="M388" s="40">
        <f t="shared" si="49"/>
        <v>0</v>
      </c>
      <c r="N388" s="40">
        <f t="shared" si="53"/>
        <v>0</v>
      </c>
      <c r="O388" s="40">
        <f t="shared" si="54"/>
        <v>0</v>
      </c>
      <c r="P388" s="40">
        <f t="shared" si="55"/>
        <v>0</v>
      </c>
      <c r="S388" s="166">
        <f t="shared" si="56"/>
        <v>0</v>
      </c>
    </row>
    <row r="389" spans="9:19" ht="12.75" customHeight="1" x14ac:dyDescent="0.2">
      <c r="J389" s="56"/>
      <c r="K389" s="53">
        <f t="shared" si="52"/>
        <v>0</v>
      </c>
    </row>
    <row r="390" spans="9:19" ht="12.75" customHeight="1" x14ac:dyDescent="0.2">
      <c r="J390" s="56"/>
      <c r="K390" s="53">
        <f t="shared" si="52"/>
        <v>0</v>
      </c>
    </row>
    <row r="391" spans="9:19" ht="12.75" customHeight="1" x14ac:dyDescent="0.2">
      <c r="J391" s="56"/>
      <c r="K391" s="53">
        <f t="shared" si="52"/>
        <v>0</v>
      </c>
    </row>
    <row r="392" spans="9:19" ht="12.75" customHeight="1" x14ac:dyDescent="0.2">
      <c r="J392" s="56"/>
      <c r="K392" s="53">
        <f t="shared" si="52"/>
        <v>0</v>
      </c>
    </row>
    <row r="393" spans="9:19" ht="12.75" customHeight="1" x14ac:dyDescent="0.2">
      <c r="J393" s="56"/>
      <c r="K393" s="53">
        <f t="shared" si="52"/>
        <v>0</v>
      </c>
    </row>
    <row r="394" spans="9:19" ht="12.75" customHeight="1" x14ac:dyDescent="0.2">
      <c r="J394" s="56"/>
      <c r="K394" s="53">
        <f t="shared" si="52"/>
        <v>0</v>
      </c>
    </row>
    <row r="395" spans="9:19" ht="12.75" customHeight="1" x14ac:dyDescent="0.2">
      <c r="J395" s="56"/>
      <c r="K395" s="53">
        <f t="shared" si="52"/>
        <v>0</v>
      </c>
    </row>
    <row r="396" spans="9:19" ht="12.75" customHeight="1" x14ac:dyDescent="0.2">
      <c r="J396" s="56"/>
      <c r="K396" s="53">
        <f t="shared" si="52"/>
        <v>0</v>
      </c>
    </row>
    <row r="397" spans="9:19" ht="12.75" customHeight="1" x14ac:dyDescent="0.2">
      <c r="J397" s="56"/>
      <c r="K397" s="53">
        <f t="shared" si="52"/>
        <v>0</v>
      </c>
    </row>
    <row r="398" spans="9:19" ht="12.75" customHeight="1" x14ac:dyDescent="0.2">
      <c r="J398" s="56"/>
      <c r="K398" s="53">
        <f t="shared" si="52"/>
        <v>0</v>
      </c>
    </row>
    <row r="399" spans="9:19" ht="12.75" customHeight="1" x14ac:dyDescent="0.2">
      <c r="J399" s="56"/>
      <c r="K399" s="53">
        <f t="shared" si="52"/>
        <v>0</v>
      </c>
    </row>
    <row r="400" spans="9:19" ht="12.75" customHeight="1" x14ac:dyDescent="0.2">
      <c r="J400" s="56"/>
      <c r="K400" s="53">
        <f t="shared" si="52"/>
        <v>0</v>
      </c>
    </row>
    <row r="401" spans="10:11" ht="12.75" customHeight="1" x14ac:dyDescent="0.2">
      <c r="J401" s="56"/>
      <c r="K401" s="53">
        <f t="shared" si="52"/>
        <v>0</v>
      </c>
    </row>
    <row r="402" spans="10:11" ht="12.75" customHeight="1" x14ac:dyDescent="0.2">
      <c r="J402" s="56"/>
      <c r="K402" s="53">
        <f t="shared" si="52"/>
        <v>0</v>
      </c>
    </row>
    <row r="403" spans="10:11" ht="12.75" customHeight="1" x14ac:dyDescent="0.2">
      <c r="J403" s="53"/>
      <c r="K403" s="53">
        <f t="shared" si="52"/>
        <v>0</v>
      </c>
    </row>
    <row r="404" spans="10:11" ht="12.75" customHeight="1" x14ac:dyDescent="0.2">
      <c r="J404" s="53"/>
      <c r="K404" s="53">
        <f t="shared" si="52"/>
        <v>0</v>
      </c>
    </row>
    <row r="405" spans="10:11" ht="12.75" customHeight="1" x14ac:dyDescent="0.2">
      <c r="J405" s="53"/>
      <c r="K405" s="53">
        <f t="shared" si="52"/>
        <v>0</v>
      </c>
    </row>
    <row r="406" spans="10:11" ht="12.75" customHeight="1" x14ac:dyDescent="0.2">
      <c r="J406" s="53"/>
      <c r="K406" s="53">
        <f t="shared" si="52"/>
        <v>0</v>
      </c>
    </row>
    <row r="407" spans="10:11" ht="12.75" customHeight="1" x14ac:dyDescent="0.2">
      <c r="J407" s="53"/>
      <c r="K407" s="53">
        <f t="shared" si="52"/>
        <v>0</v>
      </c>
    </row>
    <row r="408" spans="10:11" ht="12.75" customHeight="1" x14ac:dyDescent="0.2">
      <c r="J408" s="53"/>
      <c r="K408" s="53">
        <f t="shared" si="52"/>
        <v>0</v>
      </c>
    </row>
    <row r="409" spans="10:11" ht="12.75" customHeight="1" x14ac:dyDescent="0.2">
      <c r="J409" s="53"/>
      <c r="K409" s="53">
        <f t="shared" si="52"/>
        <v>0</v>
      </c>
    </row>
    <row r="410" spans="10:11" ht="12.75" customHeight="1" x14ac:dyDescent="0.2">
      <c r="J410" s="53"/>
      <c r="K410" s="53">
        <f t="shared" si="52"/>
        <v>0</v>
      </c>
    </row>
    <row r="411" spans="10:11" ht="12.75" customHeight="1" x14ac:dyDescent="0.2">
      <c r="J411" s="53"/>
      <c r="K411" s="53">
        <f t="shared" si="52"/>
        <v>0</v>
      </c>
    </row>
    <row r="412" spans="10:11" ht="12.75" customHeight="1" x14ac:dyDescent="0.2">
      <c r="J412" s="53"/>
      <c r="K412" s="53">
        <f t="shared" si="52"/>
        <v>0</v>
      </c>
    </row>
    <row r="413" spans="10:11" ht="12.75" customHeight="1" x14ac:dyDescent="0.2">
      <c r="J413" s="53"/>
      <c r="K413" s="53">
        <f t="shared" si="52"/>
        <v>0</v>
      </c>
    </row>
    <row r="414" spans="10:11" ht="12.75" customHeight="1" x14ac:dyDescent="0.2">
      <c r="J414" s="53"/>
      <c r="K414" s="53">
        <f t="shared" ref="K414:K477" si="58">IF(J415="",0,J415)</f>
        <v>0</v>
      </c>
    </row>
    <row r="415" spans="10:11" ht="12.75" customHeight="1" x14ac:dyDescent="0.2">
      <c r="J415" s="53"/>
      <c r="K415" s="53">
        <f t="shared" si="58"/>
        <v>0</v>
      </c>
    </row>
    <row r="416" spans="10:11" ht="12.75" customHeight="1" x14ac:dyDescent="0.2">
      <c r="J416" s="53"/>
      <c r="K416" s="53">
        <f t="shared" si="58"/>
        <v>0</v>
      </c>
    </row>
    <row r="417" spans="10:11" ht="12.75" customHeight="1" x14ac:dyDescent="0.2">
      <c r="J417" s="53"/>
      <c r="K417" s="53">
        <f t="shared" si="58"/>
        <v>0</v>
      </c>
    </row>
    <row r="418" spans="10:11" ht="12.75" customHeight="1" x14ac:dyDescent="0.2">
      <c r="J418" s="53"/>
      <c r="K418" s="53">
        <f t="shared" si="58"/>
        <v>0</v>
      </c>
    </row>
    <row r="419" spans="10:11" ht="12.75" customHeight="1" x14ac:dyDescent="0.2">
      <c r="J419" s="53"/>
      <c r="K419" s="53">
        <f t="shared" si="58"/>
        <v>0</v>
      </c>
    </row>
    <row r="420" spans="10:11" ht="12.75" customHeight="1" x14ac:dyDescent="0.2">
      <c r="J420" s="53"/>
      <c r="K420" s="53">
        <f t="shared" si="58"/>
        <v>0</v>
      </c>
    </row>
    <row r="421" spans="10:11" ht="12.75" customHeight="1" x14ac:dyDescent="0.2">
      <c r="J421" s="53"/>
      <c r="K421" s="53">
        <f t="shared" si="58"/>
        <v>0</v>
      </c>
    </row>
    <row r="422" spans="10:11" ht="12.75" customHeight="1" x14ac:dyDescent="0.2">
      <c r="J422" s="53"/>
      <c r="K422" s="53">
        <f t="shared" si="58"/>
        <v>0</v>
      </c>
    </row>
    <row r="423" spans="10:11" ht="12.75" customHeight="1" x14ac:dyDescent="0.2">
      <c r="J423" s="53"/>
      <c r="K423" s="53">
        <f t="shared" si="58"/>
        <v>0</v>
      </c>
    </row>
    <row r="424" spans="10:11" ht="12.75" customHeight="1" x14ac:dyDescent="0.2">
      <c r="J424" s="53"/>
      <c r="K424" s="53">
        <f t="shared" si="58"/>
        <v>0</v>
      </c>
    </row>
    <row r="425" spans="10:11" ht="12.75" customHeight="1" x14ac:dyDescent="0.2">
      <c r="J425" s="53"/>
      <c r="K425" s="53">
        <f t="shared" si="58"/>
        <v>0</v>
      </c>
    </row>
    <row r="426" spans="10:11" ht="12.75" customHeight="1" x14ac:dyDescent="0.2">
      <c r="J426" s="53"/>
      <c r="K426" s="53">
        <f t="shared" si="58"/>
        <v>0</v>
      </c>
    </row>
    <row r="427" spans="10:11" ht="12.75" customHeight="1" x14ac:dyDescent="0.2">
      <c r="J427" s="53"/>
      <c r="K427" s="53">
        <f t="shared" si="58"/>
        <v>0</v>
      </c>
    </row>
    <row r="428" spans="10:11" ht="12.75" customHeight="1" x14ac:dyDescent="0.2">
      <c r="J428" s="53"/>
      <c r="K428" s="53">
        <f t="shared" si="58"/>
        <v>0</v>
      </c>
    </row>
    <row r="429" spans="10:11" ht="12.75" customHeight="1" x14ac:dyDescent="0.2">
      <c r="J429" s="53"/>
      <c r="K429" s="53">
        <f t="shared" si="58"/>
        <v>0</v>
      </c>
    </row>
    <row r="430" spans="10:11" ht="12.75" customHeight="1" x14ac:dyDescent="0.2">
      <c r="J430" s="53"/>
      <c r="K430" s="53">
        <f t="shared" si="58"/>
        <v>0</v>
      </c>
    </row>
    <row r="431" spans="10:11" ht="12.75" customHeight="1" x14ac:dyDescent="0.2">
      <c r="J431" s="53"/>
      <c r="K431" s="53">
        <f t="shared" si="58"/>
        <v>0</v>
      </c>
    </row>
    <row r="432" spans="10:11" ht="12.75" customHeight="1" x14ac:dyDescent="0.2">
      <c r="J432" s="53"/>
      <c r="K432" s="53">
        <f t="shared" si="58"/>
        <v>0</v>
      </c>
    </row>
    <row r="433" spans="10:11" ht="12.75" customHeight="1" x14ac:dyDescent="0.2">
      <c r="J433" s="53"/>
      <c r="K433" s="53">
        <f t="shared" si="58"/>
        <v>0</v>
      </c>
    </row>
    <row r="434" spans="10:11" ht="12.75" customHeight="1" x14ac:dyDescent="0.2">
      <c r="J434" s="53"/>
      <c r="K434" s="53">
        <f t="shared" si="58"/>
        <v>0</v>
      </c>
    </row>
    <row r="435" spans="10:11" ht="12.75" customHeight="1" x14ac:dyDescent="0.2">
      <c r="J435" s="53"/>
      <c r="K435" s="53">
        <f t="shared" si="58"/>
        <v>0</v>
      </c>
    </row>
    <row r="436" spans="10:11" ht="12.75" customHeight="1" x14ac:dyDescent="0.2">
      <c r="J436" s="53"/>
      <c r="K436" s="53">
        <f t="shared" si="58"/>
        <v>0</v>
      </c>
    </row>
    <row r="437" spans="10:11" ht="12.75" customHeight="1" x14ac:dyDescent="0.2">
      <c r="J437" s="53"/>
      <c r="K437" s="53">
        <f t="shared" si="58"/>
        <v>0</v>
      </c>
    </row>
    <row r="438" spans="10:11" ht="12.75" customHeight="1" x14ac:dyDescent="0.2">
      <c r="J438" s="53"/>
      <c r="K438" s="53">
        <f t="shared" si="58"/>
        <v>0</v>
      </c>
    </row>
    <row r="439" spans="10:11" ht="12.75" customHeight="1" x14ac:dyDescent="0.2">
      <c r="J439" s="53"/>
      <c r="K439" s="53">
        <f t="shared" si="58"/>
        <v>0</v>
      </c>
    </row>
    <row r="440" spans="10:11" ht="12.75" customHeight="1" x14ac:dyDescent="0.2">
      <c r="J440" s="53"/>
      <c r="K440" s="53">
        <f t="shared" si="58"/>
        <v>0</v>
      </c>
    </row>
    <row r="441" spans="10:11" ht="12.75" customHeight="1" x14ac:dyDescent="0.2">
      <c r="J441" s="53"/>
      <c r="K441" s="53">
        <f t="shared" si="58"/>
        <v>0</v>
      </c>
    </row>
    <row r="442" spans="10:11" ht="12.75" customHeight="1" x14ac:dyDescent="0.2">
      <c r="J442" s="53"/>
      <c r="K442" s="53">
        <f t="shared" si="58"/>
        <v>0</v>
      </c>
    </row>
    <row r="443" spans="10:11" ht="12.75" customHeight="1" x14ac:dyDescent="0.2">
      <c r="J443" s="53"/>
      <c r="K443" s="53">
        <f t="shared" si="58"/>
        <v>0</v>
      </c>
    </row>
    <row r="444" spans="10:11" ht="12.75" customHeight="1" x14ac:dyDescent="0.2">
      <c r="J444" s="53"/>
      <c r="K444" s="53">
        <f t="shared" si="58"/>
        <v>0</v>
      </c>
    </row>
    <row r="445" spans="10:11" ht="12.75" customHeight="1" x14ac:dyDescent="0.2">
      <c r="J445" s="53"/>
      <c r="K445" s="53">
        <f t="shared" si="58"/>
        <v>0</v>
      </c>
    </row>
    <row r="446" spans="10:11" ht="12.75" customHeight="1" x14ac:dyDescent="0.2">
      <c r="J446" s="53"/>
      <c r="K446" s="53">
        <f t="shared" si="58"/>
        <v>0</v>
      </c>
    </row>
    <row r="447" spans="10:11" ht="12.75" customHeight="1" x14ac:dyDescent="0.2">
      <c r="J447" s="53"/>
      <c r="K447" s="53">
        <f t="shared" si="58"/>
        <v>0</v>
      </c>
    </row>
    <row r="448" spans="10:11" ht="12.75" customHeight="1" x14ac:dyDescent="0.2">
      <c r="J448" s="53"/>
      <c r="K448" s="53">
        <f t="shared" si="58"/>
        <v>0</v>
      </c>
    </row>
    <row r="449" spans="10:11" ht="12.75" customHeight="1" x14ac:dyDescent="0.2">
      <c r="J449" s="53"/>
      <c r="K449" s="53">
        <f t="shared" si="58"/>
        <v>0</v>
      </c>
    </row>
    <row r="450" spans="10:11" ht="12.75" customHeight="1" x14ac:dyDescent="0.2">
      <c r="J450" s="53"/>
      <c r="K450" s="53">
        <f t="shared" si="58"/>
        <v>0</v>
      </c>
    </row>
    <row r="451" spans="10:11" ht="12.75" customHeight="1" x14ac:dyDescent="0.2">
      <c r="J451" s="53"/>
      <c r="K451" s="53">
        <f t="shared" si="58"/>
        <v>0</v>
      </c>
    </row>
    <row r="452" spans="10:11" ht="12.75" customHeight="1" x14ac:dyDescent="0.2">
      <c r="J452" s="53"/>
      <c r="K452" s="53">
        <f t="shared" si="58"/>
        <v>0</v>
      </c>
    </row>
    <row r="453" spans="10:11" ht="12.75" customHeight="1" x14ac:dyDescent="0.2">
      <c r="J453" s="53"/>
      <c r="K453" s="53">
        <f t="shared" si="58"/>
        <v>0</v>
      </c>
    </row>
    <row r="454" spans="10:11" ht="12.75" customHeight="1" x14ac:dyDescent="0.2">
      <c r="J454" s="53"/>
      <c r="K454" s="53">
        <f t="shared" si="58"/>
        <v>0</v>
      </c>
    </row>
    <row r="455" spans="10:11" ht="12.75" customHeight="1" x14ac:dyDescent="0.2">
      <c r="J455" s="53"/>
      <c r="K455" s="53">
        <f t="shared" si="58"/>
        <v>0</v>
      </c>
    </row>
    <row r="456" spans="10:11" ht="12.75" customHeight="1" x14ac:dyDescent="0.2">
      <c r="J456" s="53"/>
      <c r="K456" s="53">
        <f t="shared" si="58"/>
        <v>0</v>
      </c>
    </row>
    <row r="457" spans="10:11" ht="12.75" customHeight="1" x14ac:dyDescent="0.2">
      <c r="J457" s="53"/>
      <c r="K457" s="53">
        <f t="shared" si="58"/>
        <v>0</v>
      </c>
    </row>
    <row r="458" spans="10:11" ht="12.75" customHeight="1" x14ac:dyDescent="0.2">
      <c r="J458" s="53"/>
      <c r="K458" s="53">
        <f t="shared" si="58"/>
        <v>0</v>
      </c>
    </row>
    <row r="459" spans="10:11" ht="12.75" customHeight="1" x14ac:dyDescent="0.2">
      <c r="J459" s="53"/>
      <c r="K459" s="53">
        <f t="shared" si="58"/>
        <v>0</v>
      </c>
    </row>
    <row r="460" spans="10:11" ht="12.75" customHeight="1" x14ac:dyDescent="0.2">
      <c r="J460" s="53"/>
      <c r="K460" s="53">
        <f t="shared" si="58"/>
        <v>0</v>
      </c>
    </row>
    <row r="461" spans="10:11" ht="12.75" customHeight="1" x14ac:dyDescent="0.2">
      <c r="J461" s="53"/>
      <c r="K461" s="53">
        <f t="shared" si="58"/>
        <v>0</v>
      </c>
    </row>
    <row r="462" spans="10:11" ht="12.75" customHeight="1" x14ac:dyDescent="0.2">
      <c r="J462" s="53"/>
      <c r="K462" s="53">
        <f t="shared" si="58"/>
        <v>0</v>
      </c>
    </row>
    <row r="463" spans="10:11" ht="12.75" customHeight="1" x14ac:dyDescent="0.2">
      <c r="J463" s="53"/>
      <c r="K463" s="53">
        <f t="shared" si="58"/>
        <v>0</v>
      </c>
    </row>
    <row r="464" spans="10:11" ht="12.75" customHeight="1" x14ac:dyDescent="0.2">
      <c r="J464" s="53"/>
      <c r="K464" s="53">
        <f t="shared" si="58"/>
        <v>0</v>
      </c>
    </row>
    <row r="465" spans="10:11" ht="12.75" customHeight="1" x14ac:dyDescent="0.2">
      <c r="J465" s="53"/>
      <c r="K465" s="53">
        <f t="shared" si="58"/>
        <v>0</v>
      </c>
    </row>
    <row r="466" spans="10:11" ht="12.75" customHeight="1" x14ac:dyDescent="0.2">
      <c r="J466" s="53"/>
      <c r="K466" s="53">
        <f t="shared" si="58"/>
        <v>0</v>
      </c>
    </row>
    <row r="467" spans="10:11" ht="12.75" customHeight="1" x14ac:dyDescent="0.2">
      <c r="J467" s="53"/>
      <c r="K467" s="53">
        <f t="shared" si="58"/>
        <v>0</v>
      </c>
    </row>
    <row r="468" spans="10:11" ht="12.75" customHeight="1" x14ac:dyDescent="0.2">
      <c r="J468" s="53"/>
      <c r="K468" s="53">
        <f t="shared" si="58"/>
        <v>0</v>
      </c>
    </row>
    <row r="469" spans="10:11" ht="12.75" customHeight="1" x14ac:dyDescent="0.2">
      <c r="J469" s="53"/>
      <c r="K469" s="53">
        <f t="shared" si="58"/>
        <v>0</v>
      </c>
    </row>
    <row r="470" spans="10:11" ht="12.75" customHeight="1" x14ac:dyDescent="0.2">
      <c r="J470" s="53"/>
      <c r="K470" s="53">
        <f t="shared" si="58"/>
        <v>0</v>
      </c>
    </row>
    <row r="471" spans="10:11" ht="12.75" customHeight="1" x14ac:dyDescent="0.2">
      <c r="J471" s="53"/>
      <c r="K471" s="53">
        <f t="shared" si="58"/>
        <v>0</v>
      </c>
    </row>
    <row r="472" spans="10:11" ht="12.75" customHeight="1" x14ac:dyDescent="0.2">
      <c r="J472" s="53"/>
      <c r="K472" s="53">
        <f t="shared" si="58"/>
        <v>0</v>
      </c>
    </row>
    <row r="473" spans="10:11" ht="12.75" customHeight="1" x14ac:dyDescent="0.2">
      <c r="J473" s="53"/>
      <c r="K473" s="53">
        <f t="shared" si="58"/>
        <v>0</v>
      </c>
    </row>
    <row r="474" spans="10:11" ht="12.75" customHeight="1" x14ac:dyDescent="0.2">
      <c r="J474" s="53"/>
      <c r="K474" s="53">
        <f t="shared" si="58"/>
        <v>0</v>
      </c>
    </row>
    <row r="475" spans="10:11" ht="12.75" customHeight="1" x14ac:dyDescent="0.2">
      <c r="J475" s="53"/>
      <c r="K475" s="53">
        <f t="shared" si="58"/>
        <v>0</v>
      </c>
    </row>
    <row r="476" spans="10:11" ht="12.75" customHeight="1" x14ac:dyDescent="0.2">
      <c r="J476" s="53"/>
      <c r="K476" s="53">
        <f t="shared" si="58"/>
        <v>0</v>
      </c>
    </row>
    <row r="477" spans="10:11" ht="12.75" customHeight="1" x14ac:dyDescent="0.2">
      <c r="J477" s="53"/>
      <c r="K477" s="53">
        <f t="shared" si="58"/>
        <v>0</v>
      </c>
    </row>
    <row r="478" spans="10:11" ht="12.75" customHeight="1" x14ac:dyDescent="0.2">
      <c r="J478" s="53"/>
      <c r="K478" s="53">
        <f t="shared" ref="K478:K541" si="59">IF(J479="",0,J479)</f>
        <v>0</v>
      </c>
    </row>
    <row r="479" spans="10:11" ht="12.75" customHeight="1" x14ac:dyDescent="0.2">
      <c r="J479" s="53"/>
      <c r="K479" s="53">
        <f t="shared" si="59"/>
        <v>0</v>
      </c>
    </row>
    <row r="480" spans="10:11" ht="12.75" customHeight="1" x14ac:dyDescent="0.2">
      <c r="J480" s="53"/>
      <c r="K480" s="53">
        <f t="shared" si="59"/>
        <v>0</v>
      </c>
    </row>
    <row r="481" spans="10:11" ht="12.75" customHeight="1" x14ac:dyDescent="0.2">
      <c r="J481" s="53"/>
      <c r="K481" s="53">
        <f t="shared" si="59"/>
        <v>0</v>
      </c>
    </row>
    <row r="482" spans="10:11" ht="12.75" customHeight="1" x14ac:dyDescent="0.2">
      <c r="J482" s="53"/>
      <c r="K482" s="53">
        <f t="shared" si="59"/>
        <v>0</v>
      </c>
    </row>
    <row r="483" spans="10:11" ht="12.75" customHeight="1" x14ac:dyDescent="0.2">
      <c r="J483" s="53"/>
      <c r="K483" s="53">
        <f t="shared" si="59"/>
        <v>0</v>
      </c>
    </row>
    <row r="484" spans="10:11" ht="12.75" customHeight="1" x14ac:dyDescent="0.2">
      <c r="J484" s="53"/>
      <c r="K484" s="53">
        <f t="shared" si="59"/>
        <v>0</v>
      </c>
    </row>
    <row r="485" spans="10:11" ht="12.75" customHeight="1" x14ac:dyDescent="0.2">
      <c r="J485" s="53"/>
      <c r="K485" s="53">
        <f t="shared" si="59"/>
        <v>0</v>
      </c>
    </row>
    <row r="486" spans="10:11" ht="12.75" customHeight="1" x14ac:dyDescent="0.2">
      <c r="J486" s="53"/>
      <c r="K486" s="53">
        <f t="shared" si="59"/>
        <v>0</v>
      </c>
    </row>
    <row r="487" spans="10:11" ht="12.75" customHeight="1" x14ac:dyDescent="0.2">
      <c r="J487" s="53"/>
      <c r="K487" s="53">
        <f t="shared" si="59"/>
        <v>0</v>
      </c>
    </row>
    <row r="488" spans="10:11" ht="12.75" customHeight="1" x14ac:dyDescent="0.2">
      <c r="J488" s="53"/>
      <c r="K488" s="53">
        <f t="shared" si="59"/>
        <v>0</v>
      </c>
    </row>
    <row r="489" spans="10:11" ht="12.75" customHeight="1" x14ac:dyDescent="0.2">
      <c r="J489" s="53"/>
      <c r="K489" s="53">
        <f t="shared" si="59"/>
        <v>0</v>
      </c>
    </row>
    <row r="490" spans="10:11" ht="12.75" customHeight="1" x14ac:dyDescent="0.2">
      <c r="J490" s="53"/>
      <c r="K490" s="53">
        <f t="shared" si="59"/>
        <v>0</v>
      </c>
    </row>
    <row r="491" spans="10:11" ht="12.75" customHeight="1" x14ac:dyDescent="0.2">
      <c r="J491" s="53"/>
      <c r="K491" s="53">
        <f t="shared" si="59"/>
        <v>0</v>
      </c>
    </row>
    <row r="492" spans="10:11" ht="12.75" customHeight="1" x14ac:dyDescent="0.2">
      <c r="J492" s="53"/>
      <c r="K492" s="53">
        <f t="shared" si="59"/>
        <v>0</v>
      </c>
    </row>
    <row r="493" spans="10:11" ht="12.75" customHeight="1" x14ac:dyDescent="0.2">
      <c r="J493" s="53"/>
      <c r="K493" s="53">
        <f t="shared" si="59"/>
        <v>0</v>
      </c>
    </row>
    <row r="494" spans="10:11" ht="12.75" customHeight="1" x14ac:dyDescent="0.2">
      <c r="J494" s="53"/>
      <c r="K494" s="53">
        <f t="shared" si="59"/>
        <v>0</v>
      </c>
    </row>
    <row r="495" spans="10:11" ht="12.75" customHeight="1" x14ac:dyDescent="0.2">
      <c r="J495" s="53"/>
      <c r="K495" s="53">
        <f t="shared" si="59"/>
        <v>0</v>
      </c>
    </row>
    <row r="496" spans="10:11" ht="12.75" customHeight="1" x14ac:dyDescent="0.2">
      <c r="J496" s="53"/>
      <c r="K496" s="53">
        <f t="shared" si="59"/>
        <v>0</v>
      </c>
    </row>
    <row r="497" spans="10:11" ht="12.75" customHeight="1" x14ac:dyDescent="0.2">
      <c r="J497" s="53"/>
      <c r="K497" s="53">
        <f t="shared" si="59"/>
        <v>0</v>
      </c>
    </row>
    <row r="498" spans="10:11" ht="12.75" customHeight="1" x14ac:dyDescent="0.2">
      <c r="J498" s="53"/>
      <c r="K498" s="53">
        <f t="shared" si="59"/>
        <v>0</v>
      </c>
    </row>
    <row r="499" spans="10:11" ht="12.75" customHeight="1" x14ac:dyDescent="0.2">
      <c r="J499" s="53"/>
      <c r="K499" s="53">
        <f t="shared" si="59"/>
        <v>0</v>
      </c>
    </row>
    <row r="500" spans="10:11" ht="12.75" customHeight="1" x14ac:dyDescent="0.2">
      <c r="J500" s="53"/>
      <c r="K500" s="53">
        <f t="shared" si="59"/>
        <v>0</v>
      </c>
    </row>
    <row r="501" spans="10:11" ht="12.75" customHeight="1" x14ac:dyDescent="0.2">
      <c r="J501" s="53"/>
      <c r="K501" s="53">
        <f t="shared" si="59"/>
        <v>0</v>
      </c>
    </row>
    <row r="502" spans="10:11" ht="12.75" customHeight="1" x14ac:dyDescent="0.2">
      <c r="J502" s="53"/>
      <c r="K502" s="53">
        <f t="shared" si="59"/>
        <v>0</v>
      </c>
    </row>
    <row r="503" spans="10:11" ht="12.75" customHeight="1" x14ac:dyDescent="0.2">
      <c r="J503" s="53"/>
      <c r="K503" s="53">
        <f t="shared" si="59"/>
        <v>0</v>
      </c>
    </row>
    <row r="504" spans="10:11" ht="12.75" customHeight="1" x14ac:dyDescent="0.2">
      <c r="J504" s="53"/>
      <c r="K504" s="53">
        <f t="shared" si="59"/>
        <v>0</v>
      </c>
    </row>
    <row r="505" spans="10:11" ht="12.75" customHeight="1" x14ac:dyDescent="0.2">
      <c r="J505" s="53"/>
      <c r="K505" s="53">
        <f t="shared" si="59"/>
        <v>0</v>
      </c>
    </row>
    <row r="506" spans="10:11" ht="12.75" customHeight="1" x14ac:dyDescent="0.2">
      <c r="J506" s="53"/>
      <c r="K506" s="53">
        <f t="shared" si="59"/>
        <v>0</v>
      </c>
    </row>
    <row r="507" spans="10:11" ht="12.75" customHeight="1" x14ac:dyDescent="0.2">
      <c r="J507" s="53"/>
      <c r="K507" s="53">
        <f t="shared" si="59"/>
        <v>0</v>
      </c>
    </row>
    <row r="508" spans="10:11" ht="12.75" customHeight="1" x14ac:dyDescent="0.2">
      <c r="J508" s="53"/>
      <c r="K508" s="53">
        <f t="shared" si="59"/>
        <v>0</v>
      </c>
    </row>
    <row r="509" spans="10:11" ht="12.75" customHeight="1" x14ac:dyDescent="0.2">
      <c r="J509" s="53"/>
      <c r="K509" s="53">
        <f t="shared" si="59"/>
        <v>0</v>
      </c>
    </row>
    <row r="510" spans="10:11" ht="12.75" customHeight="1" x14ac:dyDescent="0.2">
      <c r="J510" s="53"/>
      <c r="K510" s="53">
        <f t="shared" si="59"/>
        <v>0</v>
      </c>
    </row>
    <row r="511" spans="10:11" ht="12.75" customHeight="1" x14ac:dyDescent="0.2">
      <c r="J511" s="53"/>
      <c r="K511" s="53">
        <f t="shared" si="59"/>
        <v>0</v>
      </c>
    </row>
    <row r="512" spans="10:11" ht="12.75" customHeight="1" x14ac:dyDescent="0.2">
      <c r="J512" s="53"/>
      <c r="K512" s="53">
        <f t="shared" si="59"/>
        <v>0</v>
      </c>
    </row>
    <row r="513" spans="10:11" ht="12.75" customHeight="1" x14ac:dyDescent="0.2">
      <c r="J513" s="53"/>
      <c r="K513" s="53">
        <f t="shared" si="59"/>
        <v>0</v>
      </c>
    </row>
    <row r="514" spans="10:11" ht="12.75" customHeight="1" x14ac:dyDescent="0.2">
      <c r="J514" s="53"/>
      <c r="K514" s="53">
        <f t="shared" si="59"/>
        <v>0</v>
      </c>
    </row>
    <row r="515" spans="10:11" ht="12.75" customHeight="1" x14ac:dyDescent="0.2">
      <c r="J515" s="53"/>
      <c r="K515" s="53">
        <f t="shared" si="59"/>
        <v>0</v>
      </c>
    </row>
    <row r="516" spans="10:11" ht="12.75" customHeight="1" x14ac:dyDescent="0.2">
      <c r="J516" s="53"/>
      <c r="K516" s="53">
        <f t="shared" si="59"/>
        <v>0</v>
      </c>
    </row>
    <row r="517" spans="10:11" ht="12.75" customHeight="1" x14ac:dyDescent="0.2">
      <c r="J517" s="53"/>
      <c r="K517" s="53">
        <f t="shared" si="59"/>
        <v>0</v>
      </c>
    </row>
    <row r="518" spans="10:11" ht="12.75" customHeight="1" x14ac:dyDescent="0.2">
      <c r="J518" s="53"/>
      <c r="K518" s="53">
        <f t="shared" si="59"/>
        <v>0</v>
      </c>
    </row>
    <row r="519" spans="10:11" ht="12.75" customHeight="1" x14ac:dyDescent="0.2">
      <c r="J519" s="53"/>
      <c r="K519" s="53">
        <f t="shared" si="59"/>
        <v>0</v>
      </c>
    </row>
    <row r="520" spans="10:11" ht="12.75" customHeight="1" x14ac:dyDescent="0.2">
      <c r="J520" s="53"/>
      <c r="K520" s="53">
        <f t="shared" si="59"/>
        <v>0</v>
      </c>
    </row>
    <row r="521" spans="10:11" ht="12.75" customHeight="1" x14ac:dyDescent="0.2">
      <c r="J521" s="53"/>
      <c r="K521" s="53">
        <f t="shared" si="59"/>
        <v>0</v>
      </c>
    </row>
    <row r="522" spans="10:11" ht="12.75" customHeight="1" x14ac:dyDescent="0.2">
      <c r="J522" s="53"/>
      <c r="K522" s="53">
        <f t="shared" si="59"/>
        <v>0</v>
      </c>
    </row>
    <row r="523" spans="10:11" ht="12.75" customHeight="1" x14ac:dyDescent="0.2">
      <c r="J523" s="53"/>
      <c r="K523" s="53">
        <f t="shared" si="59"/>
        <v>0</v>
      </c>
    </row>
    <row r="524" spans="10:11" ht="12.75" customHeight="1" x14ac:dyDescent="0.2">
      <c r="J524" s="53"/>
      <c r="K524" s="53">
        <f t="shared" si="59"/>
        <v>0</v>
      </c>
    </row>
    <row r="525" spans="10:11" ht="12.75" customHeight="1" x14ac:dyDescent="0.2">
      <c r="J525" s="53"/>
      <c r="K525" s="53">
        <f t="shared" si="59"/>
        <v>0</v>
      </c>
    </row>
    <row r="526" spans="10:11" ht="12.75" customHeight="1" x14ac:dyDescent="0.2">
      <c r="J526" s="53"/>
      <c r="K526" s="53">
        <f t="shared" si="59"/>
        <v>0</v>
      </c>
    </row>
    <row r="527" spans="10:11" ht="12.75" customHeight="1" x14ac:dyDescent="0.2">
      <c r="J527" s="53"/>
      <c r="K527" s="53">
        <f t="shared" si="59"/>
        <v>0</v>
      </c>
    </row>
    <row r="528" spans="10:11" ht="12.75" customHeight="1" x14ac:dyDescent="0.2">
      <c r="J528" s="53"/>
      <c r="K528" s="53">
        <f t="shared" si="59"/>
        <v>0</v>
      </c>
    </row>
    <row r="529" spans="10:11" ht="12.75" customHeight="1" x14ac:dyDescent="0.2">
      <c r="J529" s="53"/>
      <c r="K529" s="53">
        <f t="shared" si="59"/>
        <v>0</v>
      </c>
    </row>
    <row r="530" spans="10:11" ht="12.75" customHeight="1" x14ac:dyDescent="0.2">
      <c r="J530" s="53"/>
      <c r="K530" s="53">
        <f t="shared" si="59"/>
        <v>0</v>
      </c>
    </row>
    <row r="531" spans="10:11" ht="12.75" customHeight="1" x14ac:dyDescent="0.2">
      <c r="J531" s="53"/>
      <c r="K531" s="53">
        <f t="shared" si="59"/>
        <v>0</v>
      </c>
    </row>
    <row r="532" spans="10:11" ht="12.75" customHeight="1" x14ac:dyDescent="0.2">
      <c r="J532" s="53"/>
      <c r="K532" s="53">
        <f t="shared" si="59"/>
        <v>0</v>
      </c>
    </row>
    <row r="533" spans="10:11" ht="12.75" customHeight="1" x14ac:dyDescent="0.2">
      <c r="J533" s="53"/>
      <c r="K533" s="53">
        <f t="shared" si="59"/>
        <v>0</v>
      </c>
    </row>
    <row r="534" spans="10:11" ht="12.75" customHeight="1" x14ac:dyDescent="0.2">
      <c r="J534" s="53"/>
      <c r="K534" s="53">
        <f t="shared" si="59"/>
        <v>0</v>
      </c>
    </row>
    <row r="535" spans="10:11" ht="12.75" customHeight="1" x14ac:dyDescent="0.2">
      <c r="J535" s="53"/>
      <c r="K535" s="53">
        <f t="shared" si="59"/>
        <v>0</v>
      </c>
    </row>
    <row r="536" spans="10:11" ht="12.75" customHeight="1" x14ac:dyDescent="0.2">
      <c r="J536" s="53"/>
      <c r="K536" s="53">
        <f t="shared" si="59"/>
        <v>0</v>
      </c>
    </row>
    <row r="537" spans="10:11" ht="12.75" customHeight="1" x14ac:dyDescent="0.2">
      <c r="J537" s="53"/>
      <c r="K537" s="53">
        <f t="shared" si="59"/>
        <v>0</v>
      </c>
    </row>
    <row r="538" spans="10:11" ht="12.75" customHeight="1" x14ac:dyDescent="0.2">
      <c r="J538" s="53"/>
      <c r="K538" s="53">
        <f t="shared" si="59"/>
        <v>0</v>
      </c>
    </row>
    <row r="539" spans="10:11" ht="12.75" customHeight="1" x14ac:dyDescent="0.2">
      <c r="J539" s="53"/>
      <c r="K539" s="53">
        <f t="shared" si="59"/>
        <v>0</v>
      </c>
    </row>
    <row r="540" spans="10:11" ht="12.75" customHeight="1" x14ac:dyDescent="0.2">
      <c r="J540" s="53"/>
      <c r="K540" s="53">
        <f t="shared" si="59"/>
        <v>0</v>
      </c>
    </row>
    <row r="541" spans="10:11" ht="12.75" customHeight="1" x14ac:dyDescent="0.2">
      <c r="J541" s="53"/>
      <c r="K541" s="53">
        <f t="shared" si="59"/>
        <v>0</v>
      </c>
    </row>
    <row r="542" spans="10:11" ht="12.75" customHeight="1" x14ac:dyDescent="0.2">
      <c r="J542" s="53"/>
      <c r="K542" s="53">
        <f t="shared" ref="K542:K605" si="60">IF(J543="",0,J543)</f>
        <v>0</v>
      </c>
    </row>
    <row r="543" spans="10:11" ht="12.75" customHeight="1" x14ac:dyDescent="0.2">
      <c r="J543" s="53"/>
      <c r="K543" s="53">
        <f t="shared" si="60"/>
        <v>0</v>
      </c>
    </row>
    <row r="544" spans="10:11" ht="12.75" customHeight="1" x14ac:dyDescent="0.2">
      <c r="J544" s="53"/>
      <c r="K544" s="53">
        <f t="shared" si="60"/>
        <v>0</v>
      </c>
    </row>
    <row r="545" spans="10:11" ht="12.75" customHeight="1" x14ac:dyDescent="0.2">
      <c r="J545" s="53"/>
      <c r="K545" s="53">
        <f t="shared" si="60"/>
        <v>0</v>
      </c>
    </row>
    <row r="546" spans="10:11" ht="12.75" customHeight="1" x14ac:dyDescent="0.2">
      <c r="J546" s="53"/>
      <c r="K546" s="53">
        <f t="shared" si="60"/>
        <v>0</v>
      </c>
    </row>
    <row r="547" spans="10:11" ht="12.75" customHeight="1" x14ac:dyDescent="0.2">
      <c r="J547" s="53"/>
      <c r="K547" s="53">
        <f t="shared" si="60"/>
        <v>0</v>
      </c>
    </row>
    <row r="548" spans="10:11" ht="12.75" customHeight="1" x14ac:dyDescent="0.2">
      <c r="J548" s="53"/>
      <c r="K548" s="53">
        <f t="shared" si="60"/>
        <v>0</v>
      </c>
    </row>
    <row r="549" spans="10:11" ht="12.75" customHeight="1" x14ac:dyDescent="0.2">
      <c r="J549" s="53"/>
      <c r="K549" s="53">
        <f t="shared" si="60"/>
        <v>0</v>
      </c>
    </row>
    <row r="550" spans="10:11" ht="12.75" customHeight="1" x14ac:dyDescent="0.2">
      <c r="J550" s="53"/>
      <c r="K550" s="53">
        <f t="shared" si="60"/>
        <v>0</v>
      </c>
    </row>
    <row r="551" spans="10:11" ht="12.75" customHeight="1" x14ac:dyDescent="0.2">
      <c r="J551" s="53"/>
      <c r="K551" s="53">
        <f t="shared" si="60"/>
        <v>0</v>
      </c>
    </row>
    <row r="552" spans="10:11" ht="12.75" customHeight="1" x14ac:dyDescent="0.2">
      <c r="J552" s="53"/>
      <c r="K552" s="53">
        <f t="shared" si="60"/>
        <v>0</v>
      </c>
    </row>
    <row r="553" spans="10:11" ht="12.75" customHeight="1" x14ac:dyDescent="0.2">
      <c r="J553" s="53"/>
      <c r="K553" s="53">
        <f t="shared" si="60"/>
        <v>0</v>
      </c>
    </row>
    <row r="554" spans="10:11" ht="12.75" customHeight="1" x14ac:dyDescent="0.2">
      <c r="J554" s="53"/>
      <c r="K554" s="53">
        <f t="shared" si="60"/>
        <v>0</v>
      </c>
    </row>
    <row r="555" spans="10:11" ht="12.75" customHeight="1" x14ac:dyDescent="0.2">
      <c r="J555" s="53"/>
      <c r="K555" s="53">
        <f t="shared" si="60"/>
        <v>0</v>
      </c>
    </row>
    <row r="556" spans="10:11" ht="12.75" customHeight="1" x14ac:dyDescent="0.2">
      <c r="J556" s="53"/>
      <c r="K556" s="53">
        <f t="shared" si="60"/>
        <v>0</v>
      </c>
    </row>
    <row r="557" spans="10:11" ht="12.75" customHeight="1" x14ac:dyDescent="0.2">
      <c r="J557" s="53"/>
      <c r="K557" s="53">
        <f t="shared" si="60"/>
        <v>0</v>
      </c>
    </row>
    <row r="558" spans="10:11" ht="12.75" customHeight="1" x14ac:dyDescent="0.2">
      <c r="J558" s="53"/>
      <c r="K558" s="53">
        <f t="shared" si="60"/>
        <v>0</v>
      </c>
    </row>
    <row r="559" spans="10:11" ht="12.75" customHeight="1" x14ac:dyDescent="0.2">
      <c r="J559" s="53"/>
      <c r="K559" s="53">
        <f t="shared" si="60"/>
        <v>0</v>
      </c>
    </row>
    <row r="560" spans="10:11" ht="12.75" customHeight="1" x14ac:dyDescent="0.2">
      <c r="J560" s="53"/>
      <c r="K560" s="53">
        <f t="shared" si="60"/>
        <v>0</v>
      </c>
    </row>
    <row r="561" spans="10:11" ht="12.75" customHeight="1" x14ac:dyDescent="0.2">
      <c r="J561" s="53"/>
      <c r="K561" s="53">
        <f t="shared" si="60"/>
        <v>0</v>
      </c>
    </row>
    <row r="562" spans="10:11" ht="12.75" customHeight="1" x14ac:dyDescent="0.2">
      <c r="J562" s="53"/>
      <c r="K562" s="53">
        <f t="shared" si="60"/>
        <v>0</v>
      </c>
    </row>
    <row r="563" spans="10:11" ht="12.75" customHeight="1" x14ac:dyDescent="0.2">
      <c r="J563" s="53"/>
      <c r="K563" s="53">
        <f t="shared" si="60"/>
        <v>0</v>
      </c>
    </row>
    <row r="564" spans="10:11" ht="12.75" customHeight="1" x14ac:dyDescent="0.2">
      <c r="J564" s="53"/>
      <c r="K564" s="53">
        <f t="shared" si="60"/>
        <v>0</v>
      </c>
    </row>
    <row r="565" spans="10:11" ht="12.75" customHeight="1" x14ac:dyDescent="0.2">
      <c r="J565" s="53"/>
      <c r="K565" s="53">
        <f t="shared" si="60"/>
        <v>0</v>
      </c>
    </row>
    <row r="566" spans="10:11" ht="12.75" customHeight="1" x14ac:dyDescent="0.2">
      <c r="J566" s="53"/>
      <c r="K566" s="53">
        <f t="shared" si="60"/>
        <v>0</v>
      </c>
    </row>
    <row r="567" spans="10:11" ht="12.75" customHeight="1" x14ac:dyDescent="0.2">
      <c r="J567" s="53"/>
      <c r="K567" s="53">
        <f t="shared" si="60"/>
        <v>0</v>
      </c>
    </row>
    <row r="568" spans="10:11" ht="12.75" customHeight="1" x14ac:dyDescent="0.2">
      <c r="J568" s="53"/>
      <c r="K568" s="53">
        <f t="shared" si="60"/>
        <v>0</v>
      </c>
    </row>
    <row r="569" spans="10:11" ht="12.75" customHeight="1" x14ac:dyDescent="0.2">
      <c r="J569" s="53"/>
      <c r="K569" s="53">
        <f t="shared" si="60"/>
        <v>0</v>
      </c>
    </row>
    <row r="570" spans="10:11" ht="12.75" customHeight="1" x14ac:dyDescent="0.2">
      <c r="J570" s="53"/>
      <c r="K570" s="53">
        <f t="shared" si="60"/>
        <v>0</v>
      </c>
    </row>
    <row r="571" spans="10:11" ht="12.75" customHeight="1" x14ac:dyDescent="0.2">
      <c r="J571" s="53"/>
      <c r="K571" s="53">
        <f t="shared" si="60"/>
        <v>0</v>
      </c>
    </row>
    <row r="572" spans="10:11" ht="12.75" customHeight="1" x14ac:dyDescent="0.2">
      <c r="J572" s="53"/>
      <c r="K572" s="53">
        <f t="shared" si="60"/>
        <v>0</v>
      </c>
    </row>
    <row r="573" spans="10:11" ht="12.75" customHeight="1" x14ac:dyDescent="0.2">
      <c r="J573" s="53"/>
      <c r="K573" s="53">
        <f t="shared" si="60"/>
        <v>0</v>
      </c>
    </row>
    <row r="574" spans="10:11" ht="12.75" customHeight="1" x14ac:dyDescent="0.2">
      <c r="J574" s="53"/>
      <c r="K574" s="53">
        <f t="shared" si="60"/>
        <v>0</v>
      </c>
    </row>
    <row r="575" spans="10:11" ht="12.75" customHeight="1" x14ac:dyDescent="0.2">
      <c r="J575" s="53"/>
      <c r="K575" s="53">
        <f t="shared" si="60"/>
        <v>0</v>
      </c>
    </row>
    <row r="576" spans="10:11" ht="12.75" customHeight="1" x14ac:dyDescent="0.2">
      <c r="J576" s="53"/>
      <c r="K576" s="53">
        <f t="shared" si="60"/>
        <v>0</v>
      </c>
    </row>
    <row r="577" spans="10:11" ht="12.75" customHeight="1" x14ac:dyDescent="0.2">
      <c r="J577" s="53"/>
      <c r="K577" s="53">
        <f t="shared" si="60"/>
        <v>0</v>
      </c>
    </row>
    <row r="578" spans="10:11" ht="12.75" customHeight="1" x14ac:dyDescent="0.2">
      <c r="J578" s="53"/>
      <c r="K578" s="53">
        <f t="shared" si="60"/>
        <v>0</v>
      </c>
    </row>
    <row r="579" spans="10:11" ht="12.75" customHeight="1" x14ac:dyDescent="0.2">
      <c r="J579" s="53"/>
      <c r="K579" s="53">
        <f t="shared" si="60"/>
        <v>0</v>
      </c>
    </row>
    <row r="580" spans="10:11" ht="12.75" customHeight="1" x14ac:dyDescent="0.2">
      <c r="J580" s="53"/>
      <c r="K580" s="53">
        <f t="shared" si="60"/>
        <v>0</v>
      </c>
    </row>
    <row r="581" spans="10:11" ht="12.75" customHeight="1" x14ac:dyDescent="0.2">
      <c r="J581" s="53"/>
      <c r="K581" s="53">
        <f t="shared" si="60"/>
        <v>0</v>
      </c>
    </row>
    <row r="582" spans="10:11" ht="12.75" customHeight="1" x14ac:dyDescent="0.2">
      <c r="J582" s="53"/>
      <c r="K582" s="53">
        <f t="shared" si="60"/>
        <v>0</v>
      </c>
    </row>
    <row r="583" spans="10:11" ht="12.75" customHeight="1" x14ac:dyDescent="0.2">
      <c r="J583" s="53"/>
      <c r="K583" s="53">
        <f t="shared" si="60"/>
        <v>0</v>
      </c>
    </row>
    <row r="584" spans="10:11" ht="12.75" customHeight="1" x14ac:dyDescent="0.2">
      <c r="J584" s="53"/>
      <c r="K584" s="53">
        <f t="shared" si="60"/>
        <v>0</v>
      </c>
    </row>
    <row r="585" spans="10:11" ht="12.75" customHeight="1" x14ac:dyDescent="0.2">
      <c r="J585" s="53"/>
      <c r="K585" s="53">
        <f t="shared" si="60"/>
        <v>0</v>
      </c>
    </row>
    <row r="586" spans="10:11" ht="12.75" customHeight="1" x14ac:dyDescent="0.2">
      <c r="J586" s="53"/>
      <c r="K586" s="53">
        <f t="shared" si="60"/>
        <v>0</v>
      </c>
    </row>
    <row r="587" spans="10:11" ht="12.75" customHeight="1" x14ac:dyDescent="0.2">
      <c r="J587" s="53"/>
      <c r="K587" s="53">
        <f t="shared" si="60"/>
        <v>0</v>
      </c>
    </row>
    <row r="588" spans="10:11" ht="12.75" customHeight="1" x14ac:dyDescent="0.2">
      <c r="J588" s="53"/>
      <c r="K588" s="53">
        <f t="shared" si="60"/>
        <v>0</v>
      </c>
    </row>
    <row r="589" spans="10:11" ht="12.75" customHeight="1" x14ac:dyDescent="0.2">
      <c r="J589" s="53"/>
      <c r="K589" s="53">
        <f t="shared" si="60"/>
        <v>0</v>
      </c>
    </row>
    <row r="590" spans="10:11" ht="12.75" customHeight="1" x14ac:dyDescent="0.2">
      <c r="J590" s="53"/>
      <c r="K590" s="53">
        <f t="shared" si="60"/>
        <v>0</v>
      </c>
    </row>
    <row r="591" spans="10:11" ht="12.75" customHeight="1" x14ac:dyDescent="0.2">
      <c r="J591" s="53"/>
      <c r="K591" s="53">
        <f t="shared" si="60"/>
        <v>0</v>
      </c>
    </row>
    <row r="592" spans="10:11" ht="12.75" customHeight="1" x14ac:dyDescent="0.2">
      <c r="J592" s="53"/>
      <c r="K592" s="53">
        <f t="shared" si="60"/>
        <v>0</v>
      </c>
    </row>
    <row r="593" spans="10:11" ht="12.75" customHeight="1" x14ac:dyDescent="0.2">
      <c r="J593" s="53"/>
      <c r="K593" s="53">
        <f t="shared" si="60"/>
        <v>0</v>
      </c>
    </row>
    <row r="594" spans="10:11" ht="12.75" customHeight="1" x14ac:dyDescent="0.2">
      <c r="J594" s="53"/>
      <c r="K594" s="53">
        <f t="shared" si="60"/>
        <v>0</v>
      </c>
    </row>
    <row r="595" spans="10:11" ht="12.75" customHeight="1" x14ac:dyDescent="0.2">
      <c r="J595" s="53"/>
      <c r="K595" s="53">
        <f t="shared" si="60"/>
        <v>0</v>
      </c>
    </row>
    <row r="596" spans="10:11" ht="12.75" customHeight="1" x14ac:dyDescent="0.2">
      <c r="J596" s="53"/>
      <c r="K596" s="53">
        <f t="shared" si="60"/>
        <v>0</v>
      </c>
    </row>
    <row r="597" spans="10:11" ht="12.75" customHeight="1" x14ac:dyDescent="0.2">
      <c r="J597" s="53"/>
      <c r="K597" s="53">
        <f t="shared" si="60"/>
        <v>0</v>
      </c>
    </row>
    <row r="598" spans="10:11" ht="12.75" customHeight="1" x14ac:dyDescent="0.2">
      <c r="J598" s="53"/>
      <c r="K598" s="53">
        <f t="shared" si="60"/>
        <v>0</v>
      </c>
    </row>
    <row r="599" spans="10:11" ht="12.75" customHeight="1" x14ac:dyDescent="0.2">
      <c r="J599" s="53"/>
      <c r="K599" s="53">
        <f t="shared" si="60"/>
        <v>0</v>
      </c>
    </row>
    <row r="600" spans="10:11" ht="12.75" customHeight="1" x14ac:dyDescent="0.2">
      <c r="J600" s="53"/>
      <c r="K600" s="53">
        <f t="shared" si="60"/>
        <v>0</v>
      </c>
    </row>
    <row r="601" spans="10:11" ht="12.75" customHeight="1" x14ac:dyDescent="0.2">
      <c r="J601" s="53"/>
      <c r="K601" s="53">
        <f t="shared" si="60"/>
        <v>0</v>
      </c>
    </row>
    <row r="602" spans="10:11" ht="12.75" customHeight="1" x14ac:dyDescent="0.2">
      <c r="J602" s="53"/>
      <c r="K602" s="53">
        <f t="shared" si="60"/>
        <v>0</v>
      </c>
    </row>
    <row r="603" spans="10:11" ht="12.75" customHeight="1" x14ac:dyDescent="0.2">
      <c r="J603" s="53"/>
      <c r="K603" s="53">
        <f t="shared" si="60"/>
        <v>0</v>
      </c>
    </row>
    <row r="604" spans="10:11" ht="12.75" customHeight="1" x14ac:dyDescent="0.2">
      <c r="J604" s="53"/>
      <c r="K604" s="53">
        <f t="shared" si="60"/>
        <v>0</v>
      </c>
    </row>
    <row r="605" spans="10:11" ht="12.75" customHeight="1" x14ac:dyDescent="0.2">
      <c r="J605" s="53"/>
      <c r="K605" s="53">
        <f t="shared" si="60"/>
        <v>0</v>
      </c>
    </row>
    <row r="606" spans="10:11" ht="12.75" customHeight="1" x14ac:dyDescent="0.2">
      <c r="J606" s="53"/>
      <c r="K606" s="53">
        <f t="shared" ref="K606:K669" si="61">IF(J607="",0,J607)</f>
        <v>0</v>
      </c>
    </row>
    <row r="607" spans="10:11" ht="12.75" customHeight="1" x14ac:dyDescent="0.2">
      <c r="J607" s="53"/>
      <c r="K607" s="53">
        <f t="shared" si="61"/>
        <v>0</v>
      </c>
    </row>
    <row r="608" spans="10:11" ht="12.75" customHeight="1" x14ac:dyDescent="0.2">
      <c r="J608" s="53"/>
      <c r="K608" s="53">
        <f t="shared" si="61"/>
        <v>0</v>
      </c>
    </row>
    <row r="609" spans="10:11" ht="12.75" customHeight="1" x14ac:dyDescent="0.2">
      <c r="J609" s="53"/>
      <c r="K609" s="53">
        <f t="shared" si="61"/>
        <v>0</v>
      </c>
    </row>
    <row r="610" spans="10:11" ht="12.75" customHeight="1" x14ac:dyDescent="0.2">
      <c r="J610" s="53"/>
      <c r="K610" s="53">
        <f t="shared" si="61"/>
        <v>0</v>
      </c>
    </row>
    <row r="611" spans="10:11" ht="12.75" customHeight="1" x14ac:dyDescent="0.2">
      <c r="J611" s="53"/>
      <c r="K611" s="53">
        <f t="shared" si="61"/>
        <v>0</v>
      </c>
    </row>
    <row r="612" spans="10:11" ht="12.75" customHeight="1" x14ac:dyDescent="0.2">
      <c r="J612" s="53"/>
      <c r="K612" s="53">
        <f t="shared" si="61"/>
        <v>0</v>
      </c>
    </row>
    <row r="613" spans="10:11" ht="12.75" customHeight="1" x14ac:dyDescent="0.2">
      <c r="J613" s="53"/>
      <c r="K613" s="53">
        <f t="shared" si="61"/>
        <v>0</v>
      </c>
    </row>
    <row r="614" spans="10:11" ht="12.75" customHeight="1" x14ac:dyDescent="0.2">
      <c r="J614" s="53"/>
      <c r="K614" s="53">
        <f t="shared" si="61"/>
        <v>0</v>
      </c>
    </row>
    <row r="615" spans="10:11" ht="12.75" customHeight="1" x14ac:dyDescent="0.2">
      <c r="J615" s="53"/>
      <c r="K615" s="53">
        <f t="shared" si="61"/>
        <v>0</v>
      </c>
    </row>
    <row r="616" spans="10:11" ht="12.75" customHeight="1" x14ac:dyDescent="0.2">
      <c r="J616" s="53"/>
      <c r="K616" s="53">
        <f t="shared" si="61"/>
        <v>0</v>
      </c>
    </row>
    <row r="617" spans="10:11" ht="12.75" customHeight="1" x14ac:dyDescent="0.2">
      <c r="J617" s="53"/>
      <c r="K617" s="53">
        <f t="shared" si="61"/>
        <v>0</v>
      </c>
    </row>
    <row r="618" spans="10:11" ht="12.75" customHeight="1" x14ac:dyDescent="0.2">
      <c r="J618" s="53"/>
      <c r="K618" s="53">
        <f t="shared" si="61"/>
        <v>0</v>
      </c>
    </row>
    <row r="619" spans="10:11" ht="12.75" customHeight="1" x14ac:dyDescent="0.2">
      <c r="J619" s="53"/>
      <c r="K619" s="53">
        <f t="shared" si="61"/>
        <v>0</v>
      </c>
    </row>
    <row r="620" spans="10:11" ht="12.75" customHeight="1" x14ac:dyDescent="0.2">
      <c r="J620" s="53"/>
      <c r="K620" s="53">
        <f t="shared" si="61"/>
        <v>0</v>
      </c>
    </row>
    <row r="621" spans="10:11" ht="12.75" customHeight="1" x14ac:dyDescent="0.2">
      <c r="J621" s="53"/>
      <c r="K621" s="53">
        <f t="shared" si="61"/>
        <v>0</v>
      </c>
    </row>
    <row r="622" spans="10:11" ht="12.75" customHeight="1" x14ac:dyDescent="0.2">
      <c r="J622" s="53"/>
      <c r="K622" s="53">
        <f t="shared" si="61"/>
        <v>0</v>
      </c>
    </row>
    <row r="623" spans="10:11" ht="12.75" customHeight="1" x14ac:dyDescent="0.2">
      <c r="J623" s="53"/>
      <c r="K623" s="53">
        <f t="shared" si="61"/>
        <v>0</v>
      </c>
    </row>
    <row r="624" spans="10:11" ht="12.75" customHeight="1" x14ac:dyDescent="0.2">
      <c r="J624" s="53"/>
      <c r="K624" s="53">
        <f t="shared" si="61"/>
        <v>0</v>
      </c>
    </row>
    <row r="625" spans="10:11" ht="12.75" customHeight="1" x14ac:dyDescent="0.2">
      <c r="J625" s="53"/>
      <c r="K625" s="53">
        <f t="shared" si="61"/>
        <v>0</v>
      </c>
    </row>
    <row r="626" spans="10:11" ht="12.75" customHeight="1" x14ac:dyDescent="0.2">
      <c r="J626" s="53"/>
      <c r="K626" s="53">
        <f t="shared" si="61"/>
        <v>0</v>
      </c>
    </row>
    <row r="627" spans="10:11" ht="12.75" customHeight="1" x14ac:dyDescent="0.2">
      <c r="J627" s="53"/>
      <c r="K627" s="53">
        <f t="shared" si="61"/>
        <v>0</v>
      </c>
    </row>
    <row r="628" spans="10:11" ht="12.75" customHeight="1" x14ac:dyDescent="0.2">
      <c r="J628" s="53"/>
      <c r="K628" s="53">
        <f t="shared" si="61"/>
        <v>0</v>
      </c>
    </row>
    <row r="629" spans="10:11" ht="12.75" customHeight="1" x14ac:dyDescent="0.2">
      <c r="J629" s="53"/>
      <c r="K629" s="53">
        <f t="shared" si="61"/>
        <v>0</v>
      </c>
    </row>
    <row r="630" spans="10:11" ht="12.75" customHeight="1" x14ac:dyDescent="0.2">
      <c r="J630" s="53"/>
      <c r="K630" s="53">
        <f t="shared" si="61"/>
        <v>0</v>
      </c>
    </row>
    <row r="631" spans="10:11" ht="12.75" customHeight="1" x14ac:dyDescent="0.2">
      <c r="J631" s="53"/>
      <c r="K631" s="53">
        <f t="shared" si="61"/>
        <v>0</v>
      </c>
    </row>
    <row r="632" spans="10:11" ht="12.75" customHeight="1" x14ac:dyDescent="0.2">
      <c r="J632" s="53"/>
      <c r="K632" s="53">
        <f t="shared" si="61"/>
        <v>0</v>
      </c>
    </row>
    <row r="633" spans="10:11" ht="12.75" customHeight="1" x14ac:dyDescent="0.2">
      <c r="J633" s="53"/>
      <c r="K633" s="53">
        <f t="shared" si="61"/>
        <v>0</v>
      </c>
    </row>
    <row r="634" spans="10:11" ht="12.75" customHeight="1" x14ac:dyDescent="0.2">
      <c r="J634" s="53"/>
      <c r="K634" s="53">
        <f t="shared" si="61"/>
        <v>0</v>
      </c>
    </row>
    <row r="635" spans="10:11" ht="12.75" customHeight="1" x14ac:dyDescent="0.2">
      <c r="J635" s="53"/>
      <c r="K635" s="53">
        <f t="shared" si="61"/>
        <v>0</v>
      </c>
    </row>
    <row r="636" spans="10:11" ht="12.75" customHeight="1" x14ac:dyDescent="0.2">
      <c r="J636" s="53"/>
      <c r="K636" s="53">
        <f t="shared" si="61"/>
        <v>0</v>
      </c>
    </row>
    <row r="637" spans="10:11" ht="12.75" customHeight="1" x14ac:dyDescent="0.2">
      <c r="J637" s="53"/>
      <c r="K637" s="53">
        <f t="shared" si="61"/>
        <v>0</v>
      </c>
    </row>
    <row r="638" spans="10:11" ht="12.75" customHeight="1" x14ac:dyDescent="0.2">
      <c r="J638" s="53"/>
      <c r="K638" s="53">
        <f t="shared" si="61"/>
        <v>0</v>
      </c>
    </row>
    <row r="639" spans="10:11" ht="12.75" customHeight="1" x14ac:dyDescent="0.2">
      <c r="J639" s="53"/>
      <c r="K639" s="53">
        <f t="shared" si="61"/>
        <v>0</v>
      </c>
    </row>
    <row r="640" spans="10:11" ht="12.75" customHeight="1" x14ac:dyDescent="0.2">
      <c r="J640" s="53"/>
      <c r="K640" s="53">
        <f t="shared" si="61"/>
        <v>0</v>
      </c>
    </row>
    <row r="641" spans="10:11" ht="12.75" customHeight="1" x14ac:dyDescent="0.2">
      <c r="J641" s="53"/>
      <c r="K641" s="53">
        <f t="shared" si="61"/>
        <v>0</v>
      </c>
    </row>
    <row r="642" spans="10:11" ht="12.75" customHeight="1" x14ac:dyDescent="0.2">
      <c r="J642" s="53"/>
      <c r="K642" s="53">
        <f t="shared" si="61"/>
        <v>0</v>
      </c>
    </row>
    <row r="643" spans="10:11" ht="12.75" customHeight="1" x14ac:dyDescent="0.2">
      <c r="J643" s="53"/>
      <c r="K643" s="53">
        <f t="shared" si="61"/>
        <v>0</v>
      </c>
    </row>
    <row r="644" spans="10:11" ht="12.75" customHeight="1" x14ac:dyDescent="0.2">
      <c r="J644" s="53"/>
      <c r="K644" s="53">
        <f t="shared" si="61"/>
        <v>0</v>
      </c>
    </row>
    <row r="645" spans="10:11" ht="12.75" customHeight="1" x14ac:dyDescent="0.2">
      <c r="J645" s="53"/>
      <c r="K645" s="53">
        <f t="shared" si="61"/>
        <v>0</v>
      </c>
    </row>
    <row r="646" spans="10:11" ht="12.75" customHeight="1" x14ac:dyDescent="0.2">
      <c r="J646" s="53"/>
      <c r="K646" s="53">
        <f t="shared" si="61"/>
        <v>0</v>
      </c>
    </row>
    <row r="647" spans="10:11" ht="12.75" customHeight="1" x14ac:dyDescent="0.2">
      <c r="J647" s="53"/>
      <c r="K647" s="53">
        <f t="shared" si="61"/>
        <v>0</v>
      </c>
    </row>
    <row r="648" spans="10:11" ht="12.75" customHeight="1" x14ac:dyDescent="0.2">
      <c r="J648" s="53"/>
      <c r="K648" s="53">
        <f t="shared" si="61"/>
        <v>0</v>
      </c>
    </row>
    <row r="649" spans="10:11" ht="12.75" customHeight="1" x14ac:dyDescent="0.2">
      <c r="J649" s="53"/>
      <c r="K649" s="53">
        <f t="shared" si="61"/>
        <v>0</v>
      </c>
    </row>
    <row r="650" spans="10:11" ht="12.75" customHeight="1" x14ac:dyDescent="0.2">
      <c r="J650" s="53"/>
      <c r="K650" s="53">
        <f t="shared" si="61"/>
        <v>0</v>
      </c>
    </row>
    <row r="651" spans="10:11" ht="12.75" customHeight="1" x14ac:dyDescent="0.2">
      <c r="J651" s="53"/>
      <c r="K651" s="53">
        <f t="shared" si="61"/>
        <v>0</v>
      </c>
    </row>
    <row r="652" spans="10:11" ht="12.75" customHeight="1" x14ac:dyDescent="0.2">
      <c r="J652" s="53"/>
      <c r="K652" s="53">
        <f t="shared" si="61"/>
        <v>0</v>
      </c>
    </row>
    <row r="653" spans="10:11" ht="12.75" customHeight="1" x14ac:dyDescent="0.2">
      <c r="J653" s="53"/>
      <c r="K653" s="53">
        <f t="shared" si="61"/>
        <v>0</v>
      </c>
    </row>
    <row r="654" spans="10:11" ht="12.75" customHeight="1" x14ac:dyDescent="0.2">
      <c r="J654" s="53"/>
      <c r="K654" s="53">
        <f t="shared" si="61"/>
        <v>0</v>
      </c>
    </row>
    <row r="655" spans="10:11" ht="12.75" customHeight="1" x14ac:dyDescent="0.2">
      <c r="J655" s="53"/>
      <c r="K655" s="53">
        <f t="shared" si="61"/>
        <v>0</v>
      </c>
    </row>
    <row r="656" spans="10:11" ht="12.75" customHeight="1" x14ac:dyDescent="0.2">
      <c r="J656" s="53"/>
      <c r="K656" s="53">
        <f t="shared" si="61"/>
        <v>0</v>
      </c>
    </row>
    <row r="657" spans="10:11" ht="12.75" customHeight="1" x14ac:dyDescent="0.2">
      <c r="J657" s="53"/>
      <c r="K657" s="53">
        <f t="shared" si="61"/>
        <v>0</v>
      </c>
    </row>
    <row r="658" spans="10:11" ht="12.75" customHeight="1" x14ac:dyDescent="0.2">
      <c r="J658" s="53"/>
      <c r="K658" s="53">
        <f t="shared" si="61"/>
        <v>0</v>
      </c>
    </row>
    <row r="659" spans="10:11" ht="12.75" customHeight="1" x14ac:dyDescent="0.2">
      <c r="J659" s="53"/>
      <c r="K659" s="53">
        <f t="shared" si="61"/>
        <v>0</v>
      </c>
    </row>
    <row r="660" spans="10:11" ht="12.75" customHeight="1" x14ac:dyDescent="0.2">
      <c r="J660" s="53"/>
      <c r="K660" s="53">
        <f t="shared" si="61"/>
        <v>0</v>
      </c>
    </row>
    <row r="661" spans="10:11" ht="12.75" customHeight="1" x14ac:dyDescent="0.2">
      <c r="J661" s="53"/>
      <c r="K661" s="53">
        <f t="shared" si="61"/>
        <v>0</v>
      </c>
    </row>
    <row r="662" spans="10:11" ht="12.75" customHeight="1" x14ac:dyDescent="0.2">
      <c r="J662" s="53"/>
      <c r="K662" s="53">
        <f t="shared" si="61"/>
        <v>0</v>
      </c>
    </row>
    <row r="663" spans="10:11" ht="12.75" customHeight="1" x14ac:dyDescent="0.2">
      <c r="J663" s="53"/>
      <c r="K663" s="53">
        <f t="shared" si="61"/>
        <v>0</v>
      </c>
    </row>
    <row r="664" spans="10:11" ht="12.75" customHeight="1" x14ac:dyDescent="0.2">
      <c r="J664" s="53"/>
      <c r="K664" s="53">
        <f t="shared" si="61"/>
        <v>0</v>
      </c>
    </row>
    <row r="665" spans="10:11" ht="12.75" customHeight="1" x14ac:dyDescent="0.2">
      <c r="J665" s="53"/>
      <c r="K665" s="53">
        <f t="shared" si="61"/>
        <v>0</v>
      </c>
    </row>
    <row r="666" spans="10:11" ht="12.75" customHeight="1" x14ac:dyDescent="0.2">
      <c r="J666" s="53"/>
      <c r="K666" s="53">
        <f t="shared" si="61"/>
        <v>0</v>
      </c>
    </row>
    <row r="667" spans="10:11" ht="12.75" customHeight="1" x14ac:dyDescent="0.2">
      <c r="J667" s="53"/>
      <c r="K667" s="53">
        <f t="shared" si="61"/>
        <v>0</v>
      </c>
    </row>
    <row r="668" spans="10:11" ht="12.75" customHeight="1" x14ac:dyDescent="0.2">
      <c r="J668" s="53"/>
      <c r="K668" s="53">
        <f t="shared" si="61"/>
        <v>0</v>
      </c>
    </row>
    <row r="669" spans="10:11" ht="12.75" customHeight="1" x14ac:dyDescent="0.2">
      <c r="J669" s="53"/>
      <c r="K669" s="53">
        <f t="shared" si="61"/>
        <v>0</v>
      </c>
    </row>
    <row r="670" spans="10:11" ht="12.75" customHeight="1" x14ac:dyDescent="0.2">
      <c r="J670" s="53"/>
      <c r="K670" s="53">
        <f t="shared" ref="K670:K675" si="62">IF(J671="",0,J671)</f>
        <v>0</v>
      </c>
    </row>
    <row r="671" spans="10:11" ht="12.75" customHeight="1" x14ac:dyDescent="0.2">
      <c r="J671" s="53"/>
      <c r="K671" s="53">
        <f t="shared" si="62"/>
        <v>0</v>
      </c>
    </row>
    <row r="672" spans="10:11" ht="12.75" customHeight="1" x14ac:dyDescent="0.2">
      <c r="J672" s="53"/>
      <c r="K672" s="53">
        <f t="shared" si="62"/>
        <v>0</v>
      </c>
    </row>
    <row r="673" spans="10:11" ht="12.75" customHeight="1" x14ac:dyDescent="0.2">
      <c r="J673" s="53"/>
      <c r="K673" s="53">
        <f t="shared" si="62"/>
        <v>0</v>
      </c>
    </row>
    <row r="674" spans="10:11" ht="12.75" customHeight="1" x14ac:dyDescent="0.2">
      <c r="J674" s="53"/>
      <c r="K674" s="53">
        <f t="shared" si="62"/>
        <v>0</v>
      </c>
    </row>
    <row r="675" spans="10:11" ht="12.75" customHeight="1" x14ac:dyDescent="0.2">
      <c r="J675" s="53"/>
      <c r="K675" s="53">
        <f t="shared" si="62"/>
        <v>0</v>
      </c>
    </row>
    <row r="676" spans="10:11" ht="12.75" customHeight="1" x14ac:dyDescent="0.2">
      <c r="J676" s="53"/>
      <c r="K676" s="53">
        <f>+J677</f>
        <v>0</v>
      </c>
    </row>
    <row r="677" spans="10:11" ht="12.75" customHeight="1" x14ac:dyDescent="0.2">
      <c r="J677" s="53"/>
      <c r="K677" s="53">
        <f>+J678</f>
        <v>0</v>
      </c>
    </row>
    <row r="678" spans="10:11" ht="12.75" customHeight="1" x14ac:dyDescent="0.2">
      <c r="J678" s="53"/>
      <c r="K678" s="53">
        <f t="shared" ref="K678:K741" si="63">+J679</f>
        <v>0</v>
      </c>
    </row>
    <row r="679" spans="10:11" ht="12.75" customHeight="1" x14ac:dyDescent="0.2">
      <c r="J679" s="53"/>
      <c r="K679" s="53">
        <f t="shared" si="63"/>
        <v>0</v>
      </c>
    </row>
    <row r="680" spans="10:11" ht="12.75" customHeight="1" x14ac:dyDescent="0.2">
      <c r="J680" s="53"/>
      <c r="K680" s="53">
        <f t="shared" si="63"/>
        <v>0</v>
      </c>
    </row>
    <row r="681" spans="10:11" ht="12.75" customHeight="1" x14ac:dyDescent="0.2">
      <c r="J681" s="53"/>
      <c r="K681" s="53">
        <f t="shared" si="63"/>
        <v>0</v>
      </c>
    </row>
    <row r="682" spans="10:11" ht="12.75" customHeight="1" x14ac:dyDescent="0.2">
      <c r="J682" s="53"/>
      <c r="K682" s="53">
        <f t="shared" si="63"/>
        <v>0</v>
      </c>
    </row>
    <row r="683" spans="10:11" ht="12.75" customHeight="1" x14ac:dyDescent="0.2">
      <c r="J683" s="53"/>
      <c r="K683" s="53">
        <f t="shared" si="63"/>
        <v>0</v>
      </c>
    </row>
    <row r="684" spans="10:11" ht="12.75" customHeight="1" x14ac:dyDescent="0.2">
      <c r="J684" s="53"/>
      <c r="K684" s="53">
        <f t="shared" si="63"/>
        <v>0</v>
      </c>
    </row>
    <row r="685" spans="10:11" ht="12.75" customHeight="1" x14ac:dyDescent="0.2">
      <c r="J685" s="53"/>
      <c r="K685" s="53">
        <f t="shared" si="63"/>
        <v>0</v>
      </c>
    </row>
    <row r="686" spans="10:11" ht="12.75" customHeight="1" x14ac:dyDescent="0.2">
      <c r="J686" s="53"/>
      <c r="K686" s="53">
        <f t="shared" si="63"/>
        <v>0</v>
      </c>
    </row>
    <row r="687" spans="10:11" ht="12.75" customHeight="1" x14ac:dyDescent="0.2">
      <c r="J687" s="53"/>
      <c r="K687" s="53">
        <f t="shared" si="63"/>
        <v>0</v>
      </c>
    </row>
    <row r="688" spans="10:11" ht="12.75" customHeight="1" x14ac:dyDescent="0.2">
      <c r="J688" s="53"/>
      <c r="K688" s="53">
        <f t="shared" si="63"/>
        <v>0</v>
      </c>
    </row>
    <row r="689" spans="10:11" ht="12.75" customHeight="1" x14ac:dyDescent="0.2">
      <c r="J689" s="53"/>
      <c r="K689" s="53">
        <f t="shared" si="63"/>
        <v>0</v>
      </c>
    </row>
    <row r="690" spans="10:11" ht="12.75" customHeight="1" x14ac:dyDescent="0.2">
      <c r="J690" s="53"/>
      <c r="K690" s="53">
        <f t="shared" si="63"/>
        <v>0</v>
      </c>
    </row>
    <row r="691" spans="10:11" ht="12.75" customHeight="1" x14ac:dyDescent="0.2">
      <c r="J691" s="53"/>
      <c r="K691" s="53">
        <f t="shared" si="63"/>
        <v>0</v>
      </c>
    </row>
    <row r="692" spans="10:11" ht="12.75" customHeight="1" x14ac:dyDescent="0.2">
      <c r="J692" s="53"/>
      <c r="K692" s="53">
        <f t="shared" si="63"/>
        <v>0</v>
      </c>
    </row>
    <row r="693" spans="10:11" ht="12.75" customHeight="1" x14ac:dyDescent="0.2">
      <c r="J693" s="53"/>
      <c r="K693" s="53">
        <f t="shared" si="63"/>
        <v>0</v>
      </c>
    </row>
    <row r="694" spans="10:11" ht="12.75" customHeight="1" x14ac:dyDescent="0.2">
      <c r="J694" s="53"/>
      <c r="K694" s="53">
        <f t="shared" si="63"/>
        <v>0</v>
      </c>
    </row>
    <row r="695" spans="10:11" ht="12.75" customHeight="1" x14ac:dyDescent="0.2">
      <c r="J695" s="53"/>
      <c r="K695" s="53">
        <f t="shared" si="63"/>
        <v>0</v>
      </c>
    </row>
    <row r="696" spans="10:11" ht="12.75" customHeight="1" x14ac:dyDescent="0.2">
      <c r="J696" s="53"/>
      <c r="K696" s="53">
        <f t="shared" si="63"/>
        <v>0</v>
      </c>
    </row>
    <row r="697" spans="10:11" ht="12.75" customHeight="1" x14ac:dyDescent="0.2">
      <c r="J697" s="53"/>
      <c r="K697" s="53">
        <f t="shared" si="63"/>
        <v>0</v>
      </c>
    </row>
    <row r="698" spans="10:11" ht="12.75" customHeight="1" x14ac:dyDescent="0.2">
      <c r="J698" s="53"/>
      <c r="K698" s="53">
        <f t="shared" si="63"/>
        <v>0</v>
      </c>
    </row>
    <row r="699" spans="10:11" ht="12.75" customHeight="1" x14ac:dyDescent="0.2">
      <c r="J699" s="53"/>
      <c r="K699" s="53">
        <f t="shared" si="63"/>
        <v>0</v>
      </c>
    </row>
    <row r="700" spans="10:11" ht="12.75" customHeight="1" x14ac:dyDescent="0.2">
      <c r="J700" s="53"/>
      <c r="K700" s="53">
        <f t="shared" si="63"/>
        <v>0</v>
      </c>
    </row>
    <row r="701" spans="10:11" ht="12.75" customHeight="1" x14ac:dyDescent="0.2">
      <c r="J701" s="53"/>
      <c r="K701" s="53">
        <f t="shared" si="63"/>
        <v>0</v>
      </c>
    </row>
    <row r="702" spans="10:11" ht="12.75" customHeight="1" x14ac:dyDescent="0.2">
      <c r="J702" s="53"/>
      <c r="K702" s="53">
        <f t="shared" si="63"/>
        <v>0</v>
      </c>
    </row>
    <row r="703" spans="10:11" ht="12.75" customHeight="1" x14ac:dyDescent="0.2">
      <c r="J703" s="53"/>
      <c r="K703" s="53">
        <f t="shared" si="63"/>
        <v>0</v>
      </c>
    </row>
    <row r="704" spans="10:11" ht="12.75" customHeight="1" x14ac:dyDescent="0.2">
      <c r="J704" s="53"/>
      <c r="K704" s="53">
        <f t="shared" si="63"/>
        <v>0</v>
      </c>
    </row>
    <row r="705" spans="10:11" ht="12.75" customHeight="1" x14ac:dyDescent="0.2">
      <c r="J705" s="53"/>
      <c r="K705" s="53">
        <f t="shared" si="63"/>
        <v>0</v>
      </c>
    </row>
    <row r="706" spans="10:11" ht="12.75" customHeight="1" x14ac:dyDescent="0.2">
      <c r="J706" s="53"/>
      <c r="K706" s="53">
        <f t="shared" si="63"/>
        <v>0</v>
      </c>
    </row>
    <row r="707" spans="10:11" ht="12.75" customHeight="1" x14ac:dyDescent="0.2">
      <c r="J707" s="53"/>
      <c r="K707" s="53">
        <f t="shared" si="63"/>
        <v>0</v>
      </c>
    </row>
    <row r="708" spans="10:11" ht="12.75" customHeight="1" x14ac:dyDescent="0.2">
      <c r="J708" s="53"/>
      <c r="K708" s="53">
        <f t="shared" si="63"/>
        <v>0</v>
      </c>
    </row>
    <row r="709" spans="10:11" ht="12.75" customHeight="1" x14ac:dyDescent="0.2">
      <c r="J709" s="53"/>
      <c r="K709" s="53">
        <f t="shared" si="63"/>
        <v>0</v>
      </c>
    </row>
    <row r="710" spans="10:11" ht="12.75" customHeight="1" x14ac:dyDescent="0.2">
      <c r="J710" s="53"/>
      <c r="K710" s="53">
        <f t="shared" si="63"/>
        <v>0</v>
      </c>
    </row>
    <row r="711" spans="10:11" ht="12.75" customHeight="1" x14ac:dyDescent="0.2">
      <c r="J711" s="53"/>
      <c r="K711" s="53">
        <f t="shared" si="63"/>
        <v>0</v>
      </c>
    </row>
    <row r="712" spans="10:11" ht="12.75" customHeight="1" x14ac:dyDescent="0.2">
      <c r="J712" s="53"/>
      <c r="K712" s="53">
        <f t="shared" si="63"/>
        <v>0</v>
      </c>
    </row>
    <row r="713" spans="10:11" ht="12.75" customHeight="1" x14ac:dyDescent="0.2">
      <c r="J713" s="53"/>
      <c r="K713" s="53">
        <f t="shared" si="63"/>
        <v>0</v>
      </c>
    </row>
    <row r="714" spans="10:11" ht="12.75" customHeight="1" x14ac:dyDescent="0.2">
      <c r="J714" s="53"/>
      <c r="K714" s="53">
        <f t="shared" si="63"/>
        <v>0</v>
      </c>
    </row>
    <row r="715" spans="10:11" ht="12.75" customHeight="1" x14ac:dyDescent="0.2">
      <c r="J715" s="53"/>
      <c r="K715" s="53">
        <f t="shared" si="63"/>
        <v>0</v>
      </c>
    </row>
    <row r="716" spans="10:11" ht="12.75" customHeight="1" x14ac:dyDescent="0.2">
      <c r="J716" s="53"/>
      <c r="K716" s="53">
        <f t="shared" si="63"/>
        <v>0</v>
      </c>
    </row>
    <row r="717" spans="10:11" ht="12.75" customHeight="1" x14ac:dyDescent="0.2">
      <c r="J717" s="53"/>
      <c r="K717" s="53">
        <f t="shared" si="63"/>
        <v>0</v>
      </c>
    </row>
    <row r="718" spans="10:11" ht="12.75" customHeight="1" x14ac:dyDescent="0.2">
      <c r="J718" s="53"/>
      <c r="K718" s="53">
        <f t="shared" si="63"/>
        <v>0</v>
      </c>
    </row>
    <row r="719" spans="10:11" ht="12.75" customHeight="1" x14ac:dyDescent="0.2">
      <c r="J719" s="53"/>
      <c r="K719" s="53">
        <f t="shared" si="63"/>
        <v>0</v>
      </c>
    </row>
    <row r="720" spans="10:11" ht="12.75" customHeight="1" x14ac:dyDescent="0.2">
      <c r="J720" s="53"/>
      <c r="K720" s="53">
        <f t="shared" si="63"/>
        <v>0</v>
      </c>
    </row>
    <row r="721" spans="10:11" ht="12.75" customHeight="1" x14ac:dyDescent="0.2">
      <c r="J721" s="53"/>
      <c r="K721" s="53">
        <f t="shared" si="63"/>
        <v>0</v>
      </c>
    </row>
    <row r="722" spans="10:11" ht="12.75" customHeight="1" x14ac:dyDescent="0.2">
      <c r="J722" s="53"/>
      <c r="K722" s="53">
        <f t="shared" si="63"/>
        <v>0</v>
      </c>
    </row>
    <row r="723" spans="10:11" ht="12.75" customHeight="1" x14ac:dyDescent="0.2">
      <c r="J723" s="53"/>
      <c r="K723" s="53">
        <f t="shared" si="63"/>
        <v>0</v>
      </c>
    </row>
    <row r="724" spans="10:11" ht="12.75" customHeight="1" x14ac:dyDescent="0.2">
      <c r="J724" s="53"/>
      <c r="K724" s="53">
        <f t="shared" si="63"/>
        <v>0</v>
      </c>
    </row>
    <row r="725" spans="10:11" ht="12.75" customHeight="1" x14ac:dyDescent="0.2">
      <c r="J725" s="53"/>
      <c r="K725" s="53">
        <f t="shared" si="63"/>
        <v>0</v>
      </c>
    </row>
    <row r="726" spans="10:11" ht="12.75" customHeight="1" x14ac:dyDescent="0.2">
      <c r="J726" s="53"/>
      <c r="K726" s="53">
        <f t="shared" si="63"/>
        <v>0</v>
      </c>
    </row>
    <row r="727" spans="10:11" ht="12.75" customHeight="1" x14ac:dyDescent="0.2">
      <c r="J727" s="53"/>
      <c r="K727" s="53">
        <f t="shared" si="63"/>
        <v>0</v>
      </c>
    </row>
    <row r="728" spans="10:11" ht="12.75" customHeight="1" x14ac:dyDescent="0.2">
      <c r="J728" s="53"/>
      <c r="K728" s="53">
        <f t="shared" si="63"/>
        <v>0</v>
      </c>
    </row>
    <row r="729" spans="10:11" ht="12.75" customHeight="1" x14ac:dyDescent="0.2">
      <c r="J729" s="53"/>
      <c r="K729" s="53">
        <f t="shared" si="63"/>
        <v>0</v>
      </c>
    </row>
    <row r="730" spans="10:11" ht="12.75" customHeight="1" x14ac:dyDescent="0.2">
      <c r="J730" s="53"/>
      <c r="K730" s="53">
        <f t="shared" si="63"/>
        <v>0</v>
      </c>
    </row>
    <row r="731" spans="10:11" ht="12.75" customHeight="1" x14ac:dyDescent="0.2">
      <c r="J731" s="53"/>
      <c r="K731" s="53">
        <f t="shared" si="63"/>
        <v>0</v>
      </c>
    </row>
    <row r="732" spans="10:11" ht="12.75" customHeight="1" x14ac:dyDescent="0.2">
      <c r="J732" s="53"/>
      <c r="K732" s="53">
        <f t="shared" si="63"/>
        <v>0</v>
      </c>
    </row>
    <row r="733" spans="10:11" ht="12.75" customHeight="1" x14ac:dyDescent="0.2">
      <c r="J733" s="53"/>
      <c r="K733" s="53">
        <f t="shared" si="63"/>
        <v>0</v>
      </c>
    </row>
    <row r="734" spans="10:11" ht="12.75" customHeight="1" x14ac:dyDescent="0.2">
      <c r="J734" s="53"/>
      <c r="K734" s="53">
        <f t="shared" si="63"/>
        <v>0</v>
      </c>
    </row>
    <row r="735" spans="10:11" ht="12.75" customHeight="1" x14ac:dyDescent="0.2">
      <c r="J735" s="53"/>
      <c r="K735" s="53">
        <f t="shared" si="63"/>
        <v>0</v>
      </c>
    </row>
    <row r="736" spans="10:11" ht="12.75" customHeight="1" x14ac:dyDescent="0.2">
      <c r="J736" s="53"/>
      <c r="K736" s="53">
        <f t="shared" si="63"/>
        <v>0</v>
      </c>
    </row>
    <row r="737" spans="10:11" ht="12.75" customHeight="1" x14ac:dyDescent="0.2">
      <c r="J737" s="53"/>
      <c r="K737" s="53">
        <f t="shared" si="63"/>
        <v>0</v>
      </c>
    </row>
    <row r="738" spans="10:11" ht="12.75" customHeight="1" x14ac:dyDescent="0.2">
      <c r="J738" s="53"/>
      <c r="K738" s="53">
        <f t="shared" si="63"/>
        <v>0</v>
      </c>
    </row>
    <row r="739" spans="10:11" ht="12.75" customHeight="1" x14ac:dyDescent="0.2">
      <c r="J739" s="53"/>
      <c r="K739" s="53">
        <f t="shared" si="63"/>
        <v>0</v>
      </c>
    </row>
    <row r="740" spans="10:11" ht="12.75" customHeight="1" x14ac:dyDescent="0.2">
      <c r="J740" s="53"/>
      <c r="K740" s="53">
        <f t="shared" si="63"/>
        <v>0</v>
      </c>
    </row>
    <row r="741" spans="10:11" ht="12.75" customHeight="1" x14ac:dyDescent="0.2">
      <c r="J741" s="53"/>
      <c r="K741" s="53">
        <f t="shared" si="63"/>
        <v>0</v>
      </c>
    </row>
    <row r="742" spans="10:11" ht="12.75" customHeight="1" x14ac:dyDescent="0.2">
      <c r="J742" s="53"/>
      <c r="K742" s="53">
        <f t="shared" ref="K742:K805" si="64">+J743</f>
        <v>0</v>
      </c>
    </row>
    <row r="743" spans="10:11" ht="12.75" customHeight="1" x14ac:dyDescent="0.2">
      <c r="J743" s="53"/>
      <c r="K743" s="53">
        <f t="shared" si="64"/>
        <v>0</v>
      </c>
    </row>
    <row r="744" spans="10:11" ht="12.75" customHeight="1" x14ac:dyDescent="0.2">
      <c r="J744" s="53"/>
      <c r="K744" s="53">
        <f t="shared" si="64"/>
        <v>0</v>
      </c>
    </row>
    <row r="745" spans="10:11" ht="12.75" customHeight="1" x14ac:dyDescent="0.2">
      <c r="J745" s="53"/>
      <c r="K745" s="53">
        <f t="shared" si="64"/>
        <v>0</v>
      </c>
    </row>
    <row r="746" spans="10:11" ht="12.75" customHeight="1" x14ac:dyDescent="0.2">
      <c r="J746" s="53"/>
      <c r="K746" s="53">
        <f t="shared" si="64"/>
        <v>0</v>
      </c>
    </row>
    <row r="747" spans="10:11" ht="12.75" customHeight="1" x14ac:dyDescent="0.2">
      <c r="J747" s="53"/>
      <c r="K747" s="53">
        <f t="shared" si="64"/>
        <v>0</v>
      </c>
    </row>
    <row r="748" spans="10:11" ht="12.75" customHeight="1" x14ac:dyDescent="0.2">
      <c r="J748" s="53"/>
      <c r="K748" s="53">
        <f t="shared" si="64"/>
        <v>0</v>
      </c>
    </row>
    <row r="749" spans="10:11" ht="12.75" customHeight="1" x14ac:dyDescent="0.2">
      <c r="J749" s="53"/>
      <c r="K749" s="53">
        <f t="shared" si="64"/>
        <v>0</v>
      </c>
    </row>
    <row r="750" spans="10:11" ht="12.75" customHeight="1" x14ac:dyDescent="0.2">
      <c r="J750" s="53"/>
      <c r="K750" s="53">
        <f t="shared" si="64"/>
        <v>0</v>
      </c>
    </row>
    <row r="751" spans="10:11" ht="12.75" customHeight="1" x14ac:dyDescent="0.2">
      <c r="J751" s="53"/>
      <c r="K751" s="53">
        <f t="shared" si="64"/>
        <v>0</v>
      </c>
    </row>
    <row r="752" spans="10:11" ht="12.75" customHeight="1" x14ac:dyDescent="0.2">
      <c r="J752" s="53"/>
      <c r="K752" s="53">
        <f t="shared" si="64"/>
        <v>0</v>
      </c>
    </row>
    <row r="753" spans="10:11" ht="12.75" customHeight="1" x14ac:dyDescent="0.2">
      <c r="J753" s="53"/>
      <c r="K753" s="53">
        <f t="shared" si="64"/>
        <v>0</v>
      </c>
    </row>
    <row r="754" spans="10:11" ht="12.75" customHeight="1" x14ac:dyDescent="0.2">
      <c r="J754" s="53"/>
      <c r="K754" s="53">
        <f t="shared" si="64"/>
        <v>0</v>
      </c>
    </row>
    <row r="755" spans="10:11" ht="12.75" customHeight="1" x14ac:dyDescent="0.2">
      <c r="J755" s="53"/>
      <c r="K755" s="53">
        <f t="shared" si="64"/>
        <v>0</v>
      </c>
    </row>
    <row r="756" spans="10:11" ht="12.75" customHeight="1" x14ac:dyDescent="0.2">
      <c r="J756" s="53"/>
      <c r="K756" s="53">
        <f t="shared" si="64"/>
        <v>0</v>
      </c>
    </row>
    <row r="757" spans="10:11" ht="12.75" customHeight="1" x14ac:dyDescent="0.2">
      <c r="J757" s="53"/>
      <c r="K757" s="53">
        <f t="shared" si="64"/>
        <v>0</v>
      </c>
    </row>
    <row r="758" spans="10:11" ht="12.75" customHeight="1" x14ac:dyDescent="0.2">
      <c r="J758" s="53"/>
      <c r="K758" s="53">
        <f t="shared" si="64"/>
        <v>0</v>
      </c>
    </row>
    <row r="759" spans="10:11" ht="12.75" customHeight="1" x14ac:dyDescent="0.2">
      <c r="J759" s="53"/>
      <c r="K759" s="53">
        <f t="shared" si="64"/>
        <v>0</v>
      </c>
    </row>
    <row r="760" spans="10:11" ht="12.75" customHeight="1" x14ac:dyDescent="0.2">
      <c r="J760" s="53"/>
      <c r="K760" s="53">
        <f t="shared" si="64"/>
        <v>0</v>
      </c>
    </row>
    <row r="761" spans="10:11" ht="12.75" customHeight="1" x14ac:dyDescent="0.2">
      <c r="J761" s="53"/>
      <c r="K761" s="53">
        <f t="shared" si="64"/>
        <v>0</v>
      </c>
    </row>
    <row r="762" spans="10:11" ht="12.75" customHeight="1" x14ac:dyDescent="0.2">
      <c r="J762" s="53"/>
      <c r="K762" s="53">
        <f t="shared" si="64"/>
        <v>0</v>
      </c>
    </row>
    <row r="763" spans="10:11" ht="12.75" customHeight="1" x14ac:dyDescent="0.2">
      <c r="J763" s="53"/>
      <c r="K763" s="53">
        <f t="shared" si="64"/>
        <v>0</v>
      </c>
    </row>
    <row r="764" spans="10:11" ht="12.75" customHeight="1" x14ac:dyDescent="0.2">
      <c r="J764" s="53"/>
      <c r="K764" s="53">
        <f t="shared" si="64"/>
        <v>0</v>
      </c>
    </row>
    <row r="765" spans="10:11" ht="12.75" customHeight="1" x14ac:dyDescent="0.2">
      <c r="J765" s="53"/>
      <c r="K765" s="53">
        <f t="shared" si="64"/>
        <v>0</v>
      </c>
    </row>
    <row r="766" spans="10:11" ht="12.75" customHeight="1" x14ac:dyDescent="0.2">
      <c r="J766" s="53"/>
      <c r="K766" s="53">
        <f t="shared" si="64"/>
        <v>0</v>
      </c>
    </row>
    <row r="767" spans="10:11" ht="12.75" customHeight="1" x14ac:dyDescent="0.2">
      <c r="J767" s="53"/>
      <c r="K767" s="53">
        <f t="shared" si="64"/>
        <v>0</v>
      </c>
    </row>
    <row r="768" spans="10:11" ht="12.75" customHeight="1" x14ac:dyDescent="0.2">
      <c r="J768" s="53"/>
      <c r="K768" s="53">
        <f t="shared" si="64"/>
        <v>0</v>
      </c>
    </row>
    <row r="769" spans="10:11" ht="12.75" customHeight="1" x14ac:dyDescent="0.2">
      <c r="J769" s="53"/>
      <c r="K769" s="53">
        <f t="shared" si="64"/>
        <v>0</v>
      </c>
    </row>
    <row r="770" spans="10:11" ht="12.75" customHeight="1" x14ac:dyDescent="0.2">
      <c r="J770" s="53"/>
      <c r="K770" s="53">
        <f t="shared" si="64"/>
        <v>0</v>
      </c>
    </row>
    <row r="771" spans="10:11" ht="12.75" customHeight="1" x14ac:dyDescent="0.2">
      <c r="J771" s="53"/>
      <c r="K771" s="53">
        <f t="shared" si="64"/>
        <v>0</v>
      </c>
    </row>
    <row r="772" spans="10:11" ht="12.75" customHeight="1" x14ac:dyDescent="0.2">
      <c r="J772" s="53"/>
      <c r="K772" s="53">
        <f t="shared" si="64"/>
        <v>0</v>
      </c>
    </row>
    <row r="773" spans="10:11" ht="12.75" customHeight="1" x14ac:dyDescent="0.2">
      <c r="J773" s="53"/>
      <c r="K773" s="53">
        <f t="shared" si="64"/>
        <v>0</v>
      </c>
    </row>
    <row r="774" spans="10:11" ht="12.75" customHeight="1" x14ac:dyDescent="0.2">
      <c r="J774" s="53"/>
      <c r="K774" s="53">
        <f t="shared" si="64"/>
        <v>0</v>
      </c>
    </row>
    <row r="775" spans="10:11" ht="12.75" customHeight="1" x14ac:dyDescent="0.2">
      <c r="J775" s="53"/>
      <c r="K775" s="53">
        <f t="shared" si="64"/>
        <v>0</v>
      </c>
    </row>
    <row r="776" spans="10:11" ht="12.75" customHeight="1" x14ac:dyDescent="0.2">
      <c r="J776" s="53"/>
      <c r="K776" s="53">
        <f t="shared" si="64"/>
        <v>0</v>
      </c>
    </row>
    <row r="777" spans="10:11" ht="12.75" customHeight="1" x14ac:dyDescent="0.2">
      <c r="J777" s="53"/>
      <c r="K777" s="53">
        <f t="shared" si="64"/>
        <v>0</v>
      </c>
    </row>
    <row r="778" spans="10:11" ht="12.75" customHeight="1" x14ac:dyDescent="0.2">
      <c r="J778" s="53"/>
      <c r="K778" s="53">
        <f t="shared" si="64"/>
        <v>0</v>
      </c>
    </row>
    <row r="779" spans="10:11" ht="12.75" customHeight="1" x14ac:dyDescent="0.2">
      <c r="J779" s="53"/>
      <c r="K779" s="53">
        <f t="shared" si="64"/>
        <v>0</v>
      </c>
    </row>
    <row r="780" spans="10:11" ht="12.75" customHeight="1" x14ac:dyDescent="0.2">
      <c r="J780" s="53"/>
      <c r="K780" s="53">
        <f t="shared" si="64"/>
        <v>0</v>
      </c>
    </row>
    <row r="781" spans="10:11" ht="12.75" customHeight="1" x14ac:dyDescent="0.2">
      <c r="J781" s="53"/>
      <c r="K781" s="53">
        <f t="shared" si="64"/>
        <v>0</v>
      </c>
    </row>
    <row r="782" spans="10:11" ht="12.75" customHeight="1" x14ac:dyDescent="0.2">
      <c r="J782" s="53"/>
      <c r="K782" s="53">
        <f t="shared" si="64"/>
        <v>0</v>
      </c>
    </row>
    <row r="783" spans="10:11" ht="12.75" customHeight="1" x14ac:dyDescent="0.2">
      <c r="J783" s="53"/>
      <c r="K783" s="53">
        <f t="shared" si="64"/>
        <v>0</v>
      </c>
    </row>
    <row r="784" spans="10:11" ht="12.75" customHeight="1" x14ac:dyDescent="0.2">
      <c r="J784" s="53"/>
      <c r="K784" s="53">
        <f t="shared" si="64"/>
        <v>0</v>
      </c>
    </row>
    <row r="785" spans="10:11" ht="12.75" customHeight="1" x14ac:dyDescent="0.2">
      <c r="J785" s="53"/>
      <c r="K785" s="53">
        <f t="shared" si="64"/>
        <v>0</v>
      </c>
    </row>
    <row r="786" spans="10:11" ht="12.75" customHeight="1" x14ac:dyDescent="0.2">
      <c r="J786" s="53"/>
      <c r="K786" s="53">
        <f t="shared" si="64"/>
        <v>0</v>
      </c>
    </row>
    <row r="787" spans="10:11" ht="12.75" customHeight="1" x14ac:dyDescent="0.2">
      <c r="J787" s="53"/>
      <c r="K787" s="53">
        <f t="shared" si="64"/>
        <v>0</v>
      </c>
    </row>
    <row r="788" spans="10:11" ht="12.75" customHeight="1" x14ac:dyDescent="0.2">
      <c r="J788" s="53"/>
      <c r="K788" s="53">
        <f t="shared" si="64"/>
        <v>0</v>
      </c>
    </row>
    <row r="789" spans="10:11" ht="12.75" customHeight="1" x14ac:dyDescent="0.2">
      <c r="J789" s="53"/>
      <c r="K789" s="53">
        <f t="shared" si="64"/>
        <v>0</v>
      </c>
    </row>
    <row r="790" spans="10:11" ht="12.75" customHeight="1" x14ac:dyDescent="0.2">
      <c r="J790" s="53"/>
      <c r="K790" s="53">
        <f t="shared" si="64"/>
        <v>0</v>
      </c>
    </row>
    <row r="791" spans="10:11" ht="12.75" customHeight="1" x14ac:dyDescent="0.2">
      <c r="J791" s="53"/>
      <c r="K791" s="53">
        <f t="shared" si="64"/>
        <v>0</v>
      </c>
    </row>
    <row r="792" spans="10:11" ht="12.75" customHeight="1" x14ac:dyDescent="0.2">
      <c r="J792" s="53"/>
      <c r="K792" s="53">
        <f t="shared" si="64"/>
        <v>0</v>
      </c>
    </row>
    <row r="793" spans="10:11" ht="12.75" customHeight="1" x14ac:dyDescent="0.2">
      <c r="J793" s="53"/>
      <c r="K793" s="53">
        <f t="shared" si="64"/>
        <v>0</v>
      </c>
    </row>
    <row r="794" spans="10:11" ht="12.75" customHeight="1" x14ac:dyDescent="0.2">
      <c r="J794" s="53"/>
      <c r="K794" s="53">
        <f t="shared" si="64"/>
        <v>0</v>
      </c>
    </row>
    <row r="795" spans="10:11" ht="12.75" customHeight="1" x14ac:dyDescent="0.2">
      <c r="J795" s="53"/>
      <c r="K795" s="53">
        <f t="shared" si="64"/>
        <v>0</v>
      </c>
    </row>
    <row r="796" spans="10:11" ht="12.75" customHeight="1" x14ac:dyDescent="0.2">
      <c r="J796" s="53"/>
      <c r="K796" s="53">
        <f t="shared" si="64"/>
        <v>0</v>
      </c>
    </row>
    <row r="797" spans="10:11" ht="12.75" customHeight="1" x14ac:dyDescent="0.2">
      <c r="J797" s="53"/>
      <c r="K797" s="53">
        <f t="shared" si="64"/>
        <v>0</v>
      </c>
    </row>
    <row r="798" spans="10:11" ht="12.75" customHeight="1" x14ac:dyDescent="0.2">
      <c r="J798" s="53"/>
      <c r="K798" s="53">
        <f t="shared" si="64"/>
        <v>0</v>
      </c>
    </row>
    <row r="799" spans="10:11" ht="12.75" customHeight="1" x14ac:dyDescent="0.2">
      <c r="J799" s="53"/>
      <c r="K799" s="53">
        <f t="shared" si="64"/>
        <v>0</v>
      </c>
    </row>
    <row r="800" spans="10:11" ht="12.75" customHeight="1" x14ac:dyDescent="0.2">
      <c r="J800" s="53"/>
      <c r="K800" s="53">
        <f t="shared" si="64"/>
        <v>0</v>
      </c>
    </row>
    <row r="801" spans="10:11" ht="12.75" customHeight="1" x14ac:dyDescent="0.2">
      <c r="J801" s="53"/>
      <c r="K801" s="53">
        <f t="shared" si="64"/>
        <v>0</v>
      </c>
    </row>
    <row r="802" spans="10:11" ht="12.75" customHeight="1" x14ac:dyDescent="0.2">
      <c r="J802" s="53"/>
      <c r="K802" s="53">
        <f t="shared" si="64"/>
        <v>0</v>
      </c>
    </row>
    <row r="803" spans="10:11" ht="12.75" customHeight="1" x14ac:dyDescent="0.2">
      <c r="J803" s="53"/>
      <c r="K803" s="53">
        <f t="shared" si="64"/>
        <v>0</v>
      </c>
    </row>
    <row r="804" spans="10:11" ht="12.75" customHeight="1" x14ac:dyDescent="0.2">
      <c r="J804" s="53"/>
      <c r="K804" s="53">
        <f t="shared" si="64"/>
        <v>0</v>
      </c>
    </row>
    <row r="805" spans="10:11" ht="12.75" customHeight="1" x14ac:dyDescent="0.2">
      <c r="J805" s="53"/>
      <c r="K805" s="53">
        <f t="shared" si="64"/>
        <v>0</v>
      </c>
    </row>
    <row r="806" spans="10:11" ht="12.75" customHeight="1" x14ac:dyDescent="0.2">
      <c r="J806" s="53"/>
      <c r="K806" s="53">
        <f t="shared" ref="K806:K844" si="65">+J807</f>
        <v>0</v>
      </c>
    </row>
    <row r="807" spans="10:11" ht="12.75" customHeight="1" x14ac:dyDescent="0.2">
      <c r="J807" s="53"/>
      <c r="K807" s="53">
        <f t="shared" si="65"/>
        <v>0</v>
      </c>
    </row>
    <row r="808" spans="10:11" ht="12.75" customHeight="1" x14ac:dyDescent="0.2">
      <c r="J808" s="53"/>
      <c r="K808" s="53">
        <f t="shared" si="65"/>
        <v>0</v>
      </c>
    </row>
    <row r="809" spans="10:11" ht="12.75" customHeight="1" x14ac:dyDescent="0.2">
      <c r="J809" s="53"/>
      <c r="K809" s="53">
        <f t="shared" si="65"/>
        <v>0</v>
      </c>
    </row>
    <row r="810" spans="10:11" ht="12.75" customHeight="1" x14ac:dyDescent="0.2">
      <c r="J810" s="53"/>
      <c r="K810" s="53">
        <f t="shared" si="65"/>
        <v>0</v>
      </c>
    </row>
    <row r="811" spans="10:11" ht="12.75" customHeight="1" x14ac:dyDescent="0.2">
      <c r="J811" s="53"/>
      <c r="K811" s="53">
        <f t="shared" si="65"/>
        <v>0</v>
      </c>
    </row>
    <row r="812" spans="10:11" ht="12.75" customHeight="1" x14ac:dyDescent="0.2">
      <c r="J812" s="53"/>
      <c r="K812" s="53">
        <f t="shared" si="65"/>
        <v>0</v>
      </c>
    </row>
    <row r="813" spans="10:11" ht="12.75" customHeight="1" x14ac:dyDescent="0.2">
      <c r="J813" s="53"/>
      <c r="K813" s="53">
        <f t="shared" si="65"/>
        <v>0</v>
      </c>
    </row>
    <row r="814" spans="10:11" ht="12.75" customHeight="1" x14ac:dyDescent="0.2">
      <c r="J814" s="53"/>
      <c r="K814" s="53">
        <f t="shared" si="65"/>
        <v>0</v>
      </c>
    </row>
    <row r="815" spans="10:11" ht="12.75" customHeight="1" x14ac:dyDescent="0.2">
      <c r="J815" s="53"/>
      <c r="K815" s="53">
        <f t="shared" si="65"/>
        <v>0</v>
      </c>
    </row>
    <row r="816" spans="10:11" ht="12.75" customHeight="1" x14ac:dyDescent="0.2">
      <c r="J816" s="53"/>
      <c r="K816" s="53">
        <f t="shared" si="65"/>
        <v>0</v>
      </c>
    </row>
    <row r="817" spans="10:11" ht="12.75" customHeight="1" x14ac:dyDescent="0.2">
      <c r="J817" s="53"/>
      <c r="K817" s="53">
        <f t="shared" si="65"/>
        <v>0</v>
      </c>
    </row>
    <row r="818" spans="10:11" ht="12.75" customHeight="1" x14ac:dyDescent="0.2">
      <c r="J818" s="53"/>
      <c r="K818" s="53">
        <f t="shared" si="65"/>
        <v>0</v>
      </c>
    </row>
    <row r="819" spans="10:11" ht="12.75" customHeight="1" x14ac:dyDescent="0.2">
      <c r="J819" s="53"/>
      <c r="K819" s="53">
        <f t="shared" si="65"/>
        <v>0</v>
      </c>
    </row>
    <row r="820" spans="10:11" ht="12.75" customHeight="1" x14ac:dyDescent="0.2">
      <c r="J820" s="53"/>
      <c r="K820" s="53">
        <f t="shared" si="65"/>
        <v>0</v>
      </c>
    </row>
    <row r="821" spans="10:11" ht="12.75" customHeight="1" x14ac:dyDescent="0.2">
      <c r="J821" s="53"/>
      <c r="K821" s="53">
        <f t="shared" si="65"/>
        <v>0</v>
      </c>
    </row>
    <row r="822" spans="10:11" ht="12.75" customHeight="1" x14ac:dyDescent="0.2">
      <c r="J822" s="53"/>
      <c r="K822" s="53">
        <f t="shared" si="65"/>
        <v>0</v>
      </c>
    </row>
    <row r="823" spans="10:11" ht="12.75" customHeight="1" x14ac:dyDescent="0.2">
      <c r="J823" s="53"/>
      <c r="K823" s="53">
        <f t="shared" si="65"/>
        <v>0</v>
      </c>
    </row>
    <row r="824" spans="10:11" ht="12.75" customHeight="1" x14ac:dyDescent="0.2">
      <c r="J824" s="53"/>
      <c r="K824" s="53">
        <f t="shared" si="65"/>
        <v>0</v>
      </c>
    </row>
    <row r="825" spans="10:11" ht="12.75" customHeight="1" x14ac:dyDescent="0.2">
      <c r="J825" s="53"/>
      <c r="K825" s="53">
        <f t="shared" si="65"/>
        <v>0</v>
      </c>
    </row>
    <row r="826" spans="10:11" ht="12.75" customHeight="1" x14ac:dyDescent="0.2">
      <c r="J826" s="53"/>
      <c r="K826" s="53">
        <f t="shared" si="65"/>
        <v>0</v>
      </c>
    </row>
    <row r="827" spans="10:11" ht="12.75" customHeight="1" x14ac:dyDescent="0.2">
      <c r="J827" s="53"/>
      <c r="K827" s="53">
        <f t="shared" si="65"/>
        <v>0</v>
      </c>
    </row>
    <row r="828" spans="10:11" ht="12.75" customHeight="1" x14ac:dyDescent="0.2">
      <c r="J828" s="53"/>
      <c r="K828" s="53">
        <f t="shared" si="65"/>
        <v>0</v>
      </c>
    </row>
    <row r="829" spans="10:11" ht="12.75" customHeight="1" x14ac:dyDescent="0.2">
      <c r="J829" s="53"/>
      <c r="K829" s="53">
        <f t="shared" si="65"/>
        <v>0</v>
      </c>
    </row>
    <row r="830" spans="10:11" ht="12.75" customHeight="1" x14ac:dyDescent="0.2">
      <c r="J830" s="53"/>
      <c r="K830" s="53">
        <f t="shared" si="65"/>
        <v>0</v>
      </c>
    </row>
    <row r="831" spans="10:11" ht="12.75" customHeight="1" x14ac:dyDescent="0.2">
      <c r="J831" s="53"/>
      <c r="K831" s="53">
        <f t="shared" si="65"/>
        <v>0</v>
      </c>
    </row>
    <row r="832" spans="10:11" ht="12.75" customHeight="1" x14ac:dyDescent="0.2">
      <c r="J832" s="53"/>
      <c r="K832" s="53">
        <f t="shared" si="65"/>
        <v>0</v>
      </c>
    </row>
    <row r="833" spans="10:11" ht="12.75" customHeight="1" x14ac:dyDescent="0.2">
      <c r="J833" s="53"/>
      <c r="K833" s="53">
        <f t="shared" si="65"/>
        <v>0</v>
      </c>
    </row>
    <row r="834" spans="10:11" ht="12.75" customHeight="1" x14ac:dyDescent="0.2">
      <c r="J834" s="53"/>
      <c r="K834" s="53">
        <f t="shared" si="65"/>
        <v>0</v>
      </c>
    </row>
    <row r="835" spans="10:11" ht="12.75" customHeight="1" x14ac:dyDescent="0.2">
      <c r="J835" s="53"/>
      <c r="K835" s="53">
        <f t="shared" si="65"/>
        <v>0</v>
      </c>
    </row>
    <row r="836" spans="10:11" ht="12.75" customHeight="1" x14ac:dyDescent="0.2">
      <c r="J836" s="53"/>
      <c r="K836" s="53">
        <f t="shared" si="65"/>
        <v>0</v>
      </c>
    </row>
    <row r="837" spans="10:11" ht="12.75" customHeight="1" x14ac:dyDescent="0.2">
      <c r="J837" s="53"/>
      <c r="K837" s="53">
        <f t="shared" si="65"/>
        <v>0</v>
      </c>
    </row>
    <row r="838" spans="10:11" ht="12.75" customHeight="1" x14ac:dyDescent="0.2">
      <c r="J838" s="53"/>
      <c r="K838" s="53">
        <f t="shared" si="65"/>
        <v>0</v>
      </c>
    </row>
    <row r="839" spans="10:11" ht="12.75" customHeight="1" x14ac:dyDescent="0.2">
      <c r="J839" s="53"/>
      <c r="K839" s="53">
        <f t="shared" si="65"/>
        <v>0</v>
      </c>
    </row>
    <row r="840" spans="10:11" ht="12.75" customHeight="1" x14ac:dyDescent="0.2">
      <c r="J840" s="53"/>
      <c r="K840" s="53">
        <f t="shared" si="65"/>
        <v>0</v>
      </c>
    </row>
    <row r="841" spans="10:11" ht="12.75" customHeight="1" x14ac:dyDescent="0.2">
      <c r="J841" s="53"/>
      <c r="K841" s="53">
        <f t="shared" si="65"/>
        <v>0</v>
      </c>
    </row>
    <row r="842" spans="10:11" ht="12.75" customHeight="1" x14ac:dyDescent="0.2">
      <c r="J842" s="53"/>
      <c r="K842" s="53">
        <f t="shared" si="65"/>
        <v>0</v>
      </c>
    </row>
    <row r="843" spans="10:11" ht="12.75" customHeight="1" x14ac:dyDescent="0.2">
      <c r="J843" s="53"/>
      <c r="K843" s="53">
        <f t="shared" si="65"/>
        <v>0</v>
      </c>
    </row>
    <row r="844" spans="10:11" ht="12.75" customHeight="1" x14ac:dyDescent="0.2">
      <c r="J844" s="53"/>
      <c r="K844" s="53">
        <f t="shared" si="65"/>
        <v>0</v>
      </c>
    </row>
    <row r="845" spans="10:11" ht="12.75" customHeight="1" x14ac:dyDescent="0.2">
      <c r="J845" s="53"/>
      <c r="K845" s="53" t="e">
        <f>+#REF!</f>
        <v>#REF!</v>
      </c>
    </row>
  </sheetData>
  <sheetProtection sheet="1" formatCells="0" formatColumns="0" formatRows="0"/>
  <mergeCells count="8">
    <mergeCell ref="R7:R8"/>
    <mergeCell ref="B11:J11"/>
    <mergeCell ref="O19:O20"/>
    <mergeCell ref="P19:P20"/>
    <mergeCell ref="I5:L6"/>
    <mergeCell ref="O14:O15"/>
    <mergeCell ref="M5:M6"/>
    <mergeCell ref="P14:P15"/>
  </mergeCells>
  <conditionalFormatting sqref="O13:P15">
    <cfRule type="expression" dxfId="15" priority="3">
      <formula>$L$11=$S$13</formula>
    </cfRule>
    <cfRule type="expression" dxfId="14" priority="4">
      <formula>$L$11=$S$11</formula>
    </cfRule>
  </conditionalFormatting>
  <conditionalFormatting sqref="O18:P22">
    <cfRule type="expression" dxfId="13" priority="5">
      <formula>$L$11=$S$12</formula>
    </cfRule>
    <cfRule type="expression" dxfId="12" priority="6">
      <formula>$L$11=$S$11</formula>
    </cfRule>
  </conditionalFormatting>
  <conditionalFormatting sqref="I13:M22">
    <cfRule type="expression" dxfId="11" priority="1">
      <formula>$L$11=$S$13</formula>
    </cfRule>
    <cfRule type="expression" dxfId="10" priority="2">
      <formula>$L$11=$S$12</formula>
    </cfRule>
  </conditionalFormatting>
  <dataValidations count="1">
    <dataValidation type="list" allowBlank="1" showInputMessage="1" showErrorMessage="1" sqref="L11" xr:uid="{00000000-0002-0000-0600-000000000000}">
      <formula1>$S$11:$S$13</formula1>
    </dataValidation>
  </dataValidations>
  <pageMargins left="0.78740157480314965" right="0.78740157480314965" top="1.05" bottom="0.76" header="0.21" footer="0.33"/>
  <pageSetup paperSize="9" orientation="portrait" r:id="rId1"/>
  <headerFooter alignWithMargins="0">
    <oddHeader>&amp;R&amp;G
&amp;5Centre d'Appui aux services de médiation de Dettes de la Région de Bruxelles-Capitale
www.grepa.be</oddHeader>
    <oddFooter>Page &amp;P</oddFoot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845"/>
  <sheetViews>
    <sheetView topLeftCell="B1" workbookViewId="0">
      <selection activeCell="R7" sqref="R7:R8"/>
    </sheetView>
  </sheetViews>
  <sheetFormatPr baseColWidth="10" defaultColWidth="9.140625" defaultRowHeight="12.75" customHeight="1" x14ac:dyDescent="0.2"/>
  <cols>
    <col min="1" max="1" width="9.140625" style="9" hidden="1" customWidth="1"/>
    <col min="2" max="2" width="5.28515625" style="9" customWidth="1"/>
    <col min="3" max="3" width="3.7109375" style="9" hidden="1" customWidth="1"/>
    <col min="4" max="4" width="15.5703125" style="50" hidden="1" customWidth="1"/>
    <col min="5" max="5" width="11.42578125" style="9" hidden="1" customWidth="1"/>
    <col min="6" max="6" width="11.7109375" style="9" hidden="1" customWidth="1"/>
    <col min="7" max="7" width="3.7109375" style="51" hidden="1" customWidth="1"/>
    <col min="8" max="8" width="7.140625" style="54" hidden="1" customWidth="1"/>
    <col min="9" max="9" width="5.42578125" style="55" customWidth="1"/>
    <col min="10" max="10" width="12.7109375" style="55" customWidth="1"/>
    <col min="11" max="11" width="11.28515625" style="55" hidden="1" customWidth="1"/>
    <col min="12" max="12" width="20.28515625" style="57" customWidth="1"/>
    <col min="13" max="13" width="15" style="58" customWidth="1"/>
    <col min="14" max="14" width="10.7109375" style="59" customWidth="1"/>
    <col min="15" max="15" width="24.42578125" style="59" customWidth="1"/>
    <col min="16" max="16" width="10" style="59" customWidth="1"/>
    <col min="17" max="17" width="7.5703125" style="9" customWidth="1"/>
    <col min="18" max="18" width="30.5703125" style="9" customWidth="1"/>
    <col min="19" max="19" width="9.140625" style="166" hidden="1" customWidth="1"/>
    <col min="20" max="16384" width="9.140625" style="9"/>
  </cols>
  <sheetData>
    <row r="1" spans="1:19" ht="12.75" customHeight="1" x14ac:dyDescent="0.2">
      <c r="A1" s="2"/>
      <c r="B1" s="2"/>
      <c r="C1" s="2"/>
      <c r="D1" s="3"/>
      <c r="E1" s="2"/>
      <c r="F1" s="2"/>
      <c r="G1" s="4"/>
      <c r="H1" s="5"/>
      <c r="I1" s="6"/>
      <c r="J1" s="6"/>
      <c r="K1" s="6"/>
      <c r="L1" s="3" t="s">
        <v>62</v>
      </c>
      <c r="M1" s="7"/>
      <c r="N1" s="8"/>
      <c r="O1" s="8"/>
      <c r="P1" s="8"/>
    </row>
    <row r="2" spans="1:19" ht="12.75" customHeight="1" x14ac:dyDescent="0.2">
      <c r="A2" s="2"/>
      <c r="B2" s="2"/>
      <c r="C2" s="2"/>
      <c r="D2" s="3"/>
      <c r="E2" s="2"/>
      <c r="F2" s="2"/>
      <c r="G2" s="4"/>
      <c r="H2" s="5"/>
      <c r="I2" s="6"/>
      <c r="J2" s="6"/>
      <c r="K2" s="6"/>
      <c r="L2" s="3"/>
      <c r="M2" s="7"/>
      <c r="N2" s="8"/>
      <c r="O2" s="8"/>
      <c r="P2" s="8"/>
    </row>
    <row r="3" spans="1:19" ht="12.75" customHeight="1" x14ac:dyDescent="0.2">
      <c r="A3" s="2"/>
      <c r="B3" s="2"/>
      <c r="C3" s="2"/>
      <c r="D3" s="3"/>
      <c r="E3" s="2"/>
      <c r="F3" s="2"/>
      <c r="G3" s="4"/>
      <c r="H3" s="5"/>
      <c r="I3" s="3" t="s">
        <v>0</v>
      </c>
      <c r="J3" s="6"/>
      <c r="K3" s="6"/>
      <c r="L3" s="146"/>
      <c r="M3" s="7"/>
      <c r="N3" s="8"/>
      <c r="O3" s="8"/>
      <c r="P3" s="8"/>
    </row>
    <row r="4" spans="1:19" ht="12.75" customHeight="1" x14ac:dyDescent="0.2">
      <c r="A4" s="2"/>
      <c r="B4" s="2"/>
      <c r="C4" s="2"/>
      <c r="D4" s="3"/>
      <c r="E4" s="2"/>
      <c r="F4" s="2"/>
      <c r="G4" s="4"/>
      <c r="H4" s="5"/>
      <c r="I4" s="3"/>
      <c r="J4" s="6"/>
      <c r="K4" s="6"/>
      <c r="L4" s="10"/>
      <c r="M4" s="7"/>
      <c r="N4" s="8"/>
      <c r="O4" s="8"/>
      <c r="P4" s="8"/>
    </row>
    <row r="5" spans="1:19" ht="12.75" customHeight="1" x14ac:dyDescent="0.2">
      <c r="A5" s="2"/>
      <c r="B5" s="2"/>
      <c r="C5" s="2"/>
      <c r="D5" s="3"/>
      <c r="E5" s="2"/>
      <c r="F5" s="2"/>
      <c r="G5" s="4"/>
      <c r="H5" s="5"/>
      <c r="I5" s="185" t="s">
        <v>47</v>
      </c>
      <c r="J5" s="185"/>
      <c r="K5" s="185"/>
      <c r="L5" s="185"/>
      <c r="M5" s="195"/>
      <c r="N5" s="75"/>
      <c r="O5" s="75" t="s">
        <v>88</v>
      </c>
      <c r="P5" s="182"/>
    </row>
    <row r="6" spans="1:19" ht="12.75" customHeight="1" x14ac:dyDescent="0.2">
      <c r="A6" s="2"/>
      <c r="B6" s="2"/>
      <c r="C6" s="2"/>
      <c r="D6" s="3"/>
      <c r="E6" s="2"/>
      <c r="F6" s="2"/>
      <c r="G6" s="4"/>
      <c r="H6" s="5"/>
      <c r="I6" s="185"/>
      <c r="J6" s="185"/>
      <c r="K6" s="185"/>
      <c r="L6" s="185"/>
      <c r="M6" s="195"/>
      <c r="N6" s="116"/>
      <c r="O6" s="116" t="s">
        <v>89</v>
      </c>
      <c r="P6" s="182"/>
    </row>
    <row r="7" spans="1:19" ht="12.75" customHeight="1" x14ac:dyDescent="0.2">
      <c r="A7" s="2"/>
      <c r="B7" s="2"/>
      <c r="C7" s="2"/>
      <c r="D7" s="3"/>
      <c r="E7" s="2"/>
      <c r="F7" s="2"/>
      <c r="G7" s="4"/>
      <c r="H7" s="5"/>
      <c r="I7" s="84"/>
      <c r="J7" s="84"/>
      <c r="K7" s="84"/>
      <c r="L7" s="84"/>
      <c r="M7" s="7"/>
      <c r="N7" s="85"/>
      <c r="O7" s="85"/>
      <c r="P7" s="8"/>
      <c r="R7" s="188"/>
    </row>
    <row r="8" spans="1:19" ht="12.75" customHeight="1" x14ac:dyDescent="0.2">
      <c r="A8" s="2"/>
      <c r="B8" s="2"/>
      <c r="C8" s="2"/>
      <c r="D8" s="3"/>
      <c r="E8" s="2"/>
      <c r="F8" s="2"/>
      <c r="G8" s="4"/>
      <c r="H8" s="5"/>
      <c r="I8" s="3" t="s">
        <v>24</v>
      </c>
      <c r="J8" s="3"/>
      <c r="K8" s="84"/>
      <c r="L8" s="84"/>
      <c r="M8" s="78">
        <f>Intro!B1</f>
        <v>0</v>
      </c>
      <c r="N8" s="85"/>
      <c r="O8" s="94" t="s">
        <v>53</v>
      </c>
      <c r="P8" s="8"/>
      <c r="Q8" s="80">
        <f>P25</f>
        <v>0</v>
      </c>
      <c r="R8" s="188"/>
    </row>
    <row r="9" spans="1:19" ht="12.75" customHeight="1" x14ac:dyDescent="0.2">
      <c r="A9" s="2"/>
      <c r="B9" s="2"/>
      <c r="C9" s="2"/>
      <c r="D9" s="3"/>
      <c r="E9" s="2"/>
      <c r="F9" s="2"/>
      <c r="G9" s="4"/>
      <c r="H9" s="5"/>
      <c r="I9" s="84"/>
      <c r="J9" s="84"/>
      <c r="K9" s="84"/>
      <c r="L9" s="84"/>
      <c r="M9" s="7"/>
      <c r="N9" s="85"/>
      <c r="O9" s="94" t="s">
        <v>31</v>
      </c>
      <c r="P9" s="8"/>
      <c r="Q9" s="79">
        <f>SUM(L29:L388)</f>
        <v>0</v>
      </c>
    </row>
    <row r="10" spans="1:19" ht="12.75" customHeight="1" x14ac:dyDescent="0.2">
      <c r="A10" s="2"/>
      <c r="B10" s="2"/>
      <c r="C10" s="2"/>
      <c r="D10" s="3"/>
      <c r="E10" s="2"/>
      <c r="F10" s="2"/>
      <c r="G10" s="4"/>
      <c r="H10" s="5"/>
      <c r="I10" s="84"/>
      <c r="J10" s="84"/>
      <c r="K10" s="84"/>
      <c r="L10" s="84"/>
      <c r="M10" s="7"/>
      <c r="N10" s="85"/>
      <c r="O10" s="107" t="s">
        <v>81</v>
      </c>
      <c r="P10" s="164">
        <f>S28</f>
        <v>0</v>
      </c>
      <c r="Q10" s="165" t="s">
        <v>82</v>
      </c>
    </row>
    <row r="11" spans="1:19" ht="25.5" customHeight="1" x14ac:dyDescent="0.2">
      <c r="A11" s="2"/>
      <c r="B11" s="192" t="s">
        <v>76</v>
      </c>
      <c r="C11" s="193"/>
      <c r="D11" s="193"/>
      <c r="E11" s="193"/>
      <c r="F11" s="193"/>
      <c r="G11" s="193"/>
      <c r="H11" s="193"/>
      <c r="I11" s="193"/>
      <c r="J11" s="193"/>
      <c r="K11" s="157"/>
      <c r="L11" s="158" t="s">
        <v>63</v>
      </c>
      <c r="M11" s="7"/>
      <c r="N11" s="85"/>
      <c r="O11" s="94"/>
      <c r="P11" s="8"/>
      <c r="Q11" s="79"/>
      <c r="S11" s="166" t="s">
        <v>54</v>
      </c>
    </row>
    <row r="12" spans="1:19" ht="12.75" customHeight="1" x14ac:dyDescent="0.2">
      <c r="A12" s="2"/>
      <c r="B12" s="2"/>
      <c r="C12" s="2"/>
      <c r="D12" s="3"/>
      <c r="E12" s="2"/>
      <c r="F12" s="2"/>
      <c r="G12" s="4"/>
      <c r="H12" s="5"/>
      <c r="I12" s="84"/>
      <c r="J12" s="84"/>
      <c r="K12" s="84"/>
      <c r="L12" s="84"/>
      <c r="M12" s="7"/>
      <c r="N12" s="85"/>
      <c r="O12" s="94"/>
      <c r="P12" s="8"/>
      <c r="S12" s="166" t="s">
        <v>63</v>
      </c>
    </row>
    <row r="13" spans="1:19" ht="27" customHeight="1" x14ac:dyDescent="0.2">
      <c r="A13" s="2"/>
      <c r="B13" s="2"/>
      <c r="C13" s="2"/>
      <c r="D13" s="3"/>
      <c r="E13" s="2"/>
      <c r="F13" s="2"/>
      <c r="G13" s="4"/>
      <c r="H13" s="5"/>
      <c r="J13" s="94"/>
      <c r="K13" s="94"/>
      <c r="L13" s="177" t="s">
        <v>84</v>
      </c>
      <c r="M13" s="178" t="s">
        <v>59</v>
      </c>
      <c r="N13" s="65"/>
      <c r="O13" s="8" t="s">
        <v>60</v>
      </c>
      <c r="P13" s="176"/>
      <c r="S13" s="166" t="s">
        <v>64</v>
      </c>
    </row>
    <row r="14" spans="1:19" ht="12.75" customHeight="1" x14ac:dyDescent="0.2">
      <c r="A14" s="2"/>
      <c r="B14" s="2"/>
      <c r="C14" s="2"/>
      <c r="D14" s="3"/>
      <c r="E14" s="2"/>
      <c r="F14" s="2"/>
      <c r="G14" s="4"/>
      <c r="H14" s="5"/>
      <c r="J14" s="9"/>
      <c r="K14" s="94">
        <v>25</v>
      </c>
      <c r="L14" s="174"/>
      <c r="M14" s="174"/>
      <c r="N14" s="65"/>
      <c r="O14" s="194" t="s">
        <v>46</v>
      </c>
      <c r="P14" s="191"/>
    </row>
    <row r="15" spans="1:19" ht="12.75" customHeight="1" x14ac:dyDescent="0.2">
      <c r="A15" s="2"/>
      <c r="B15" s="2"/>
      <c r="C15" s="2"/>
      <c r="D15" s="3"/>
      <c r="E15" s="2"/>
      <c r="F15" s="2"/>
      <c r="G15" s="4"/>
      <c r="H15" s="5"/>
      <c r="I15" s="94"/>
      <c r="J15" s="9"/>
      <c r="K15" s="94">
        <v>30</v>
      </c>
      <c r="L15" s="174"/>
      <c r="M15" s="174"/>
      <c r="N15" s="65"/>
      <c r="O15" s="194"/>
      <c r="P15" s="191"/>
    </row>
    <row r="16" spans="1:19" ht="12.75" customHeight="1" x14ac:dyDescent="0.2">
      <c r="A16" s="2"/>
      <c r="B16" s="2"/>
      <c r="C16" s="2"/>
      <c r="D16" s="3"/>
      <c r="E16" s="2"/>
      <c r="F16" s="2"/>
      <c r="G16" s="4"/>
      <c r="H16" s="5"/>
      <c r="I16" s="94"/>
      <c r="J16" s="9"/>
      <c r="K16" s="94">
        <v>35</v>
      </c>
      <c r="L16" s="174"/>
      <c r="M16" s="174"/>
      <c r="N16" s="65"/>
      <c r="O16" s="8"/>
      <c r="P16" s="8"/>
    </row>
    <row r="17" spans="1:19" ht="12.75" customHeight="1" x14ac:dyDescent="0.2">
      <c r="A17" s="2"/>
      <c r="B17" s="2"/>
      <c r="C17" s="2"/>
      <c r="D17" s="3"/>
      <c r="E17" s="2"/>
      <c r="F17" s="2"/>
      <c r="G17" s="4"/>
      <c r="H17" s="5"/>
      <c r="I17" s="94"/>
      <c r="J17" s="9"/>
      <c r="K17" s="94">
        <v>40</v>
      </c>
      <c r="L17" s="174"/>
      <c r="M17" s="174"/>
      <c r="N17" s="65"/>
      <c r="O17" s="8"/>
      <c r="P17" s="8"/>
    </row>
    <row r="18" spans="1:19" ht="12.75" customHeight="1" x14ac:dyDescent="0.2">
      <c r="A18" s="2"/>
      <c r="B18" s="2"/>
      <c r="C18" s="2"/>
      <c r="D18" s="3"/>
      <c r="E18" s="2"/>
      <c r="F18" s="2"/>
      <c r="G18" s="4"/>
      <c r="H18" s="5"/>
      <c r="I18" s="94"/>
      <c r="J18" s="9"/>
      <c r="K18" s="94">
        <v>55</v>
      </c>
      <c r="L18" s="174"/>
      <c r="M18" s="174"/>
      <c r="N18" s="65"/>
      <c r="O18" s="11" t="s">
        <v>66</v>
      </c>
      <c r="P18" s="175"/>
    </row>
    <row r="19" spans="1:19" ht="12.75" customHeight="1" x14ac:dyDescent="0.2">
      <c r="A19" s="2"/>
      <c r="B19" s="2"/>
      <c r="C19" s="2"/>
      <c r="D19" s="3"/>
      <c r="E19" s="2"/>
      <c r="F19" s="2"/>
      <c r="G19" s="4"/>
      <c r="H19" s="5"/>
      <c r="I19" s="94"/>
      <c r="J19" s="9"/>
      <c r="K19" s="94">
        <v>70</v>
      </c>
      <c r="L19" s="174"/>
      <c r="M19" s="174"/>
      <c r="N19" s="65"/>
      <c r="O19" s="190" t="s">
        <v>65</v>
      </c>
      <c r="P19" s="191"/>
    </row>
    <row r="20" spans="1:19" ht="12.75" customHeight="1" x14ac:dyDescent="0.2">
      <c r="A20" s="2"/>
      <c r="B20" s="2"/>
      <c r="C20" s="2"/>
      <c r="D20" s="3"/>
      <c r="E20" s="2"/>
      <c r="F20" s="2"/>
      <c r="G20" s="4"/>
      <c r="H20" s="5"/>
      <c r="I20" s="94"/>
      <c r="J20" s="9"/>
      <c r="K20" s="94">
        <v>90</v>
      </c>
      <c r="L20" s="174"/>
      <c r="M20" s="174"/>
      <c r="N20" s="65"/>
      <c r="O20" s="190"/>
      <c r="P20" s="191"/>
    </row>
    <row r="21" spans="1:19" ht="12.75" customHeight="1" x14ac:dyDescent="0.2">
      <c r="A21" s="2"/>
      <c r="B21" s="2"/>
      <c r="C21" s="2"/>
      <c r="D21" s="3"/>
      <c r="E21" s="2"/>
      <c r="F21" s="2"/>
      <c r="G21" s="4"/>
      <c r="H21" s="5"/>
      <c r="I21" s="94"/>
      <c r="J21" s="9"/>
      <c r="K21" s="94">
        <v>100</v>
      </c>
      <c r="L21" s="174"/>
      <c r="M21" s="174"/>
      <c r="N21" s="65"/>
      <c r="O21" s="172"/>
      <c r="P21" s="173"/>
    </row>
    <row r="22" spans="1:19" ht="12.75" customHeight="1" x14ac:dyDescent="0.2">
      <c r="A22" s="2"/>
      <c r="B22" s="2"/>
      <c r="C22" s="2"/>
      <c r="D22" s="3"/>
      <c r="E22" s="2"/>
      <c r="F22" s="2"/>
      <c r="G22" s="4"/>
      <c r="H22" s="5"/>
      <c r="I22" s="94"/>
      <c r="J22" s="9"/>
      <c r="K22" s="94">
        <v>105</v>
      </c>
      <c r="L22" s="174"/>
      <c r="M22" s="174"/>
      <c r="N22" s="65"/>
      <c r="O22" s="172"/>
      <c r="P22" s="173"/>
    </row>
    <row r="23" spans="1:19" ht="12.75" customHeight="1" thickBot="1" x14ac:dyDescent="0.25">
      <c r="A23" s="2"/>
      <c r="B23" s="2"/>
      <c r="C23" s="2"/>
      <c r="D23" s="3"/>
      <c r="E23" s="2"/>
      <c r="F23" s="2"/>
      <c r="G23" s="4"/>
      <c r="H23" s="5"/>
      <c r="I23" s="6"/>
      <c r="J23" s="6"/>
      <c r="K23" s="6"/>
      <c r="L23" s="11"/>
      <c r="M23" s="7"/>
      <c r="N23" s="8"/>
      <c r="O23" s="8"/>
      <c r="P23" s="8"/>
    </row>
    <row r="24" spans="1:19" ht="35.25" customHeight="1" x14ac:dyDescent="0.2">
      <c r="A24" s="2"/>
      <c r="B24" s="2"/>
      <c r="C24" s="2"/>
      <c r="D24" s="3"/>
      <c r="E24" s="2"/>
      <c r="F24" s="2"/>
      <c r="G24" s="4"/>
      <c r="H24" s="5"/>
      <c r="I24" s="12" t="s">
        <v>5</v>
      </c>
      <c r="J24" s="13" t="s">
        <v>6</v>
      </c>
      <c r="K24" s="14"/>
      <c r="L24" s="15" t="s">
        <v>3</v>
      </c>
      <c r="M24" s="16" t="s">
        <v>7</v>
      </c>
      <c r="N24" s="17" t="s">
        <v>30</v>
      </c>
      <c r="O24" s="18" t="s">
        <v>9</v>
      </c>
      <c r="P24" s="19" t="s">
        <v>45</v>
      </c>
      <c r="R24" s="61"/>
    </row>
    <row r="25" spans="1:19" ht="12.75" customHeight="1" thickBot="1" x14ac:dyDescent="0.25">
      <c r="A25" s="2"/>
      <c r="B25" s="2"/>
      <c r="C25" s="2"/>
      <c r="D25" s="3"/>
      <c r="E25" s="2"/>
      <c r="F25" s="2"/>
      <c r="G25" s="4"/>
      <c r="H25" s="5"/>
      <c r="I25" s="63"/>
      <c r="J25" s="20"/>
      <c r="K25" s="21"/>
      <c r="L25" s="22"/>
      <c r="M25" s="23"/>
      <c r="N25" s="118">
        <f>(((1+M5)^(1/12))-1)+((1+P6)^(1/12)+P5)-1</f>
        <v>0</v>
      </c>
      <c r="O25" s="24"/>
      <c r="P25" s="147"/>
    </row>
    <row r="26" spans="1:19" ht="12.75" customHeight="1" x14ac:dyDescent="0.2">
      <c r="A26" s="2"/>
      <c r="B26" s="2"/>
      <c r="C26" s="2"/>
      <c r="D26" s="3"/>
      <c r="E26" s="2"/>
      <c r="F26" s="2"/>
      <c r="G26" s="4"/>
      <c r="H26" s="5"/>
      <c r="I26" s="6"/>
      <c r="J26" s="6"/>
      <c r="K26" s="6"/>
      <c r="L26" s="11"/>
      <c r="M26" s="7"/>
      <c r="N26" s="8"/>
      <c r="O26" s="8"/>
      <c r="P26" s="8"/>
    </row>
    <row r="27" spans="1:19" s="32" customFormat="1" ht="21.75" customHeight="1" x14ac:dyDescent="0.2">
      <c r="A27" s="25"/>
      <c r="B27" s="25"/>
      <c r="C27" s="25"/>
      <c r="D27" s="26"/>
      <c r="E27" s="25"/>
      <c r="F27" s="25"/>
      <c r="G27" s="27"/>
      <c r="H27" s="28"/>
      <c r="I27" s="29"/>
      <c r="J27" s="29"/>
      <c r="K27" s="29"/>
      <c r="L27" s="77"/>
      <c r="M27" s="31"/>
      <c r="N27" s="77"/>
      <c r="O27" s="77"/>
      <c r="P27" s="77"/>
      <c r="S27" s="167"/>
    </row>
    <row r="28" spans="1:19" ht="12.75" customHeight="1" x14ac:dyDescent="0.2">
      <c r="A28" s="2"/>
      <c r="B28" s="2"/>
      <c r="C28" s="2"/>
      <c r="D28" s="3"/>
      <c r="E28" s="2"/>
      <c r="F28" s="2"/>
      <c r="G28" s="4"/>
      <c r="H28" s="5"/>
      <c r="I28" s="6"/>
      <c r="J28" s="6"/>
      <c r="K28" s="33"/>
      <c r="L28" s="11"/>
      <c r="M28" s="7"/>
      <c r="N28" s="8"/>
      <c r="O28" s="8"/>
      <c r="P28" s="8"/>
      <c r="S28" s="168">
        <f>SUM(S29:S388)</f>
        <v>0</v>
      </c>
    </row>
    <row r="29" spans="1:19" ht="12.75" customHeight="1" x14ac:dyDescent="0.2">
      <c r="A29" s="2"/>
      <c r="B29" s="2"/>
      <c r="C29" s="2"/>
      <c r="D29" s="3"/>
      <c r="E29" s="34"/>
      <c r="F29" s="35"/>
      <c r="G29" s="2"/>
      <c r="H29" s="36">
        <f t="shared" ref="H29:H92" si="0">I29/12</f>
        <v>8.3333333333333329E-2</v>
      </c>
      <c r="I29" s="37">
        <v>1</v>
      </c>
      <c r="J29" s="38">
        <f>M8</f>
        <v>0</v>
      </c>
      <c r="K29" s="38">
        <f>IF(J30="",0,J30)</f>
        <v>31</v>
      </c>
      <c r="L29" s="39">
        <f t="shared" ref="L29:L92" si="1">IF(M29&lt;=L28,M29+N29,IF($L$11="Montant",VLOOKUP(M29,$L$14:$M$22,2),IF($L$11="Pourcentage du solde",IF(M29*$P$13&lt;=$P$14,$P$14,M29*$P$13),IF(M29&lt;=$P$19*$P$18,M29+N29,$P$18*$P$19))))</f>
        <v>0</v>
      </c>
      <c r="M29" s="40">
        <f>P25</f>
        <v>0</v>
      </c>
      <c r="N29" s="40">
        <f>IF(I29&lt;&gt;"",$N$25*M29,"")</f>
        <v>0</v>
      </c>
      <c r="O29" s="40">
        <f>IF(I29&lt;&gt;"",L29-N29,"")</f>
        <v>0</v>
      </c>
      <c r="P29" s="40">
        <f>IF(I29&lt;&gt;"",M29-O29,"")</f>
        <v>0</v>
      </c>
      <c r="S29" s="166">
        <f>IF(L30*I30=0,IF(L29*I29&lt;&gt;0,I29,0),0)</f>
        <v>0</v>
      </c>
    </row>
    <row r="30" spans="1:19" ht="12.75" customHeight="1" x14ac:dyDescent="0.2">
      <c r="A30" s="2"/>
      <c r="B30" s="2"/>
      <c r="C30" s="2"/>
      <c r="D30" s="41"/>
      <c r="E30" s="42"/>
      <c r="F30" s="43"/>
      <c r="G30" s="2"/>
      <c r="H30" s="36">
        <f t="shared" si="0"/>
        <v>0.16666666666666666</v>
      </c>
      <c r="I30" s="37">
        <f>I29+1</f>
        <v>2</v>
      </c>
      <c r="J30" s="38">
        <f t="shared" ref="J30:J93" si="2">IF(I30="","",EDATE($J$29,I29))</f>
        <v>31</v>
      </c>
      <c r="K30" s="38">
        <f t="shared" ref="K30:K93" si="3">IF(J31="",0,J31)</f>
        <v>60</v>
      </c>
      <c r="L30" s="39">
        <f t="shared" si="1"/>
        <v>0</v>
      </c>
      <c r="M30" s="40">
        <f>IF(I30&lt;&gt;"",P29,"")</f>
        <v>0</v>
      </c>
      <c r="N30" s="40">
        <f t="shared" ref="N30:N93" si="4">IF(I30&lt;&gt;"",$N$25*M30,"")</f>
        <v>0</v>
      </c>
      <c r="O30" s="40">
        <f t="shared" ref="O30:O93" si="5">IF(I30&lt;&gt;"",L30-N30,"")</f>
        <v>0</v>
      </c>
      <c r="P30" s="40">
        <f t="shared" ref="P30:P93" si="6">IF(I30&lt;&gt;"",M30-O30,"")</f>
        <v>0</v>
      </c>
      <c r="S30" s="166">
        <f t="shared" ref="S30:S93" si="7">IF(L31*I31=0,IF(L30*I30&lt;&gt;0,I30,0),0)</f>
        <v>0</v>
      </c>
    </row>
    <row r="31" spans="1:19" ht="12.75" customHeight="1" x14ac:dyDescent="0.2">
      <c r="A31" s="2"/>
      <c r="B31" s="2"/>
      <c r="C31" s="2"/>
      <c r="D31" s="41"/>
      <c r="E31" s="42"/>
      <c r="F31" s="44"/>
      <c r="G31" s="2"/>
      <c r="H31" s="36">
        <f t="shared" si="0"/>
        <v>0.25</v>
      </c>
      <c r="I31" s="37">
        <f t="shared" ref="I31:I94" si="8">I30+1</f>
        <v>3</v>
      </c>
      <c r="J31" s="38">
        <f t="shared" si="2"/>
        <v>60</v>
      </c>
      <c r="K31" s="38">
        <f t="shared" si="3"/>
        <v>91</v>
      </c>
      <c r="L31" s="39">
        <f t="shared" si="1"/>
        <v>0</v>
      </c>
      <c r="M31" s="40">
        <f t="shared" ref="M31:M87" si="9">IF(I31&lt;&gt;"",P30,"")</f>
        <v>0</v>
      </c>
      <c r="N31" s="40">
        <f t="shared" si="4"/>
        <v>0</v>
      </c>
      <c r="O31" s="40">
        <f t="shared" si="5"/>
        <v>0</v>
      </c>
      <c r="P31" s="40">
        <f t="shared" si="6"/>
        <v>0</v>
      </c>
      <c r="S31" s="166">
        <f t="shared" si="7"/>
        <v>0</v>
      </c>
    </row>
    <row r="32" spans="1:19" ht="12.75" customHeight="1" x14ac:dyDescent="0.2">
      <c r="A32" s="2"/>
      <c r="B32" s="2"/>
      <c r="C32" s="2"/>
      <c r="D32" s="41"/>
      <c r="E32" s="42"/>
      <c r="F32" s="42"/>
      <c r="G32" s="2"/>
      <c r="H32" s="36">
        <f t="shared" si="0"/>
        <v>0.33333333333333331</v>
      </c>
      <c r="I32" s="37">
        <f t="shared" si="8"/>
        <v>4</v>
      </c>
      <c r="J32" s="38">
        <f t="shared" si="2"/>
        <v>91</v>
      </c>
      <c r="K32" s="38">
        <f t="shared" si="3"/>
        <v>121</v>
      </c>
      <c r="L32" s="39">
        <f t="shared" si="1"/>
        <v>0</v>
      </c>
      <c r="M32" s="40">
        <f t="shared" si="9"/>
        <v>0</v>
      </c>
      <c r="N32" s="40">
        <f t="shared" si="4"/>
        <v>0</v>
      </c>
      <c r="O32" s="40">
        <f t="shared" si="5"/>
        <v>0</v>
      </c>
      <c r="P32" s="40">
        <f t="shared" si="6"/>
        <v>0</v>
      </c>
      <c r="S32" s="166">
        <f t="shared" si="7"/>
        <v>0</v>
      </c>
    </row>
    <row r="33" spans="1:19" ht="12.75" customHeight="1" x14ac:dyDescent="0.2">
      <c r="A33" s="2"/>
      <c r="B33" s="2"/>
      <c r="C33" s="2"/>
      <c r="D33" s="3"/>
      <c r="E33" s="2"/>
      <c r="F33" s="45"/>
      <c r="G33" s="2"/>
      <c r="H33" s="36">
        <f t="shared" si="0"/>
        <v>0.41666666666666669</v>
      </c>
      <c r="I33" s="37">
        <f t="shared" si="8"/>
        <v>5</v>
      </c>
      <c r="J33" s="38">
        <f t="shared" si="2"/>
        <v>121</v>
      </c>
      <c r="K33" s="38">
        <f t="shared" si="3"/>
        <v>152</v>
      </c>
      <c r="L33" s="39">
        <f t="shared" si="1"/>
        <v>0</v>
      </c>
      <c r="M33" s="40">
        <f t="shared" si="9"/>
        <v>0</v>
      </c>
      <c r="N33" s="40">
        <f t="shared" si="4"/>
        <v>0</v>
      </c>
      <c r="O33" s="40">
        <f t="shared" si="5"/>
        <v>0</v>
      </c>
      <c r="P33" s="40">
        <f t="shared" si="6"/>
        <v>0</v>
      </c>
      <c r="S33" s="166">
        <f t="shared" si="7"/>
        <v>0</v>
      </c>
    </row>
    <row r="34" spans="1:19" ht="12.75" customHeight="1" x14ac:dyDescent="0.2">
      <c r="A34" s="2"/>
      <c r="B34" s="2"/>
      <c r="C34" s="2"/>
      <c r="D34" s="41"/>
      <c r="E34" s="42"/>
      <c r="F34" s="46"/>
      <c r="G34" s="2"/>
      <c r="H34" s="36">
        <f t="shared" si="0"/>
        <v>0.5</v>
      </c>
      <c r="I34" s="37">
        <f t="shared" si="8"/>
        <v>6</v>
      </c>
      <c r="J34" s="38">
        <f t="shared" si="2"/>
        <v>152</v>
      </c>
      <c r="K34" s="38">
        <f t="shared" si="3"/>
        <v>182</v>
      </c>
      <c r="L34" s="39">
        <f t="shared" si="1"/>
        <v>0</v>
      </c>
      <c r="M34" s="40">
        <f t="shared" si="9"/>
        <v>0</v>
      </c>
      <c r="N34" s="40">
        <f t="shared" si="4"/>
        <v>0</v>
      </c>
      <c r="O34" s="40">
        <f t="shared" si="5"/>
        <v>0</v>
      </c>
      <c r="P34" s="40">
        <f t="shared" si="6"/>
        <v>0</v>
      </c>
      <c r="S34" s="166">
        <f t="shared" si="7"/>
        <v>0</v>
      </c>
    </row>
    <row r="35" spans="1:19" ht="12.75" customHeight="1" x14ac:dyDescent="0.2">
      <c r="A35" s="2"/>
      <c r="B35" s="2"/>
      <c r="C35" s="2"/>
      <c r="D35" s="41"/>
      <c r="E35" s="42"/>
      <c r="F35" s="47"/>
      <c r="G35" s="2"/>
      <c r="H35" s="36">
        <f t="shared" si="0"/>
        <v>0.58333333333333337</v>
      </c>
      <c r="I35" s="37">
        <f t="shared" si="8"/>
        <v>7</v>
      </c>
      <c r="J35" s="38">
        <f t="shared" si="2"/>
        <v>182</v>
      </c>
      <c r="K35" s="38">
        <f t="shared" si="3"/>
        <v>213</v>
      </c>
      <c r="L35" s="39">
        <f t="shared" si="1"/>
        <v>0</v>
      </c>
      <c r="M35" s="40">
        <f t="shared" si="9"/>
        <v>0</v>
      </c>
      <c r="N35" s="40">
        <f t="shared" si="4"/>
        <v>0</v>
      </c>
      <c r="O35" s="40">
        <f t="shared" si="5"/>
        <v>0</v>
      </c>
      <c r="P35" s="40">
        <f t="shared" si="6"/>
        <v>0</v>
      </c>
      <c r="S35" s="166">
        <f t="shared" si="7"/>
        <v>0</v>
      </c>
    </row>
    <row r="36" spans="1:19" ht="12.75" customHeight="1" x14ac:dyDescent="0.2">
      <c r="A36" s="2"/>
      <c r="B36" s="2"/>
      <c r="C36" s="2"/>
      <c r="D36" s="3"/>
      <c r="E36" s="2"/>
      <c r="F36" s="2"/>
      <c r="G36" s="2"/>
      <c r="H36" s="36">
        <f t="shared" si="0"/>
        <v>0.66666666666666663</v>
      </c>
      <c r="I36" s="37">
        <f t="shared" si="8"/>
        <v>8</v>
      </c>
      <c r="J36" s="38">
        <f t="shared" si="2"/>
        <v>213</v>
      </c>
      <c r="K36" s="38">
        <f t="shared" si="3"/>
        <v>244</v>
      </c>
      <c r="L36" s="39">
        <f t="shared" si="1"/>
        <v>0</v>
      </c>
      <c r="M36" s="40">
        <f t="shared" si="9"/>
        <v>0</v>
      </c>
      <c r="N36" s="40">
        <f t="shared" si="4"/>
        <v>0</v>
      </c>
      <c r="O36" s="40">
        <f t="shared" si="5"/>
        <v>0</v>
      </c>
      <c r="P36" s="40">
        <f t="shared" si="6"/>
        <v>0</v>
      </c>
      <c r="S36" s="166">
        <f t="shared" si="7"/>
        <v>0</v>
      </c>
    </row>
    <row r="37" spans="1:19" ht="12.75" customHeight="1" x14ac:dyDescent="0.2">
      <c r="A37" s="2"/>
      <c r="B37" s="2"/>
      <c r="C37" s="2"/>
      <c r="D37" s="3"/>
      <c r="E37" s="2"/>
      <c r="F37" s="2"/>
      <c r="G37" s="2"/>
      <c r="H37" s="36">
        <f t="shared" si="0"/>
        <v>0.75</v>
      </c>
      <c r="I37" s="37">
        <f t="shared" si="8"/>
        <v>9</v>
      </c>
      <c r="J37" s="38">
        <f t="shared" si="2"/>
        <v>244</v>
      </c>
      <c r="K37" s="38">
        <f t="shared" si="3"/>
        <v>274</v>
      </c>
      <c r="L37" s="39">
        <f t="shared" si="1"/>
        <v>0</v>
      </c>
      <c r="M37" s="40">
        <f t="shared" si="9"/>
        <v>0</v>
      </c>
      <c r="N37" s="40">
        <f t="shared" si="4"/>
        <v>0</v>
      </c>
      <c r="O37" s="40">
        <f t="shared" si="5"/>
        <v>0</v>
      </c>
      <c r="P37" s="40">
        <f t="shared" si="6"/>
        <v>0</v>
      </c>
      <c r="S37" s="166">
        <f t="shared" si="7"/>
        <v>0</v>
      </c>
    </row>
    <row r="38" spans="1:19" ht="12.75" customHeight="1" x14ac:dyDescent="0.2">
      <c r="A38" s="2"/>
      <c r="B38" s="2"/>
      <c r="C38" s="2"/>
      <c r="D38" s="3" t="s">
        <v>2</v>
      </c>
      <c r="E38" s="2"/>
      <c r="F38" s="8">
        <f>SUM(N29:N845)</f>
        <v>0</v>
      </c>
      <c r="G38" s="2"/>
      <c r="H38" s="36">
        <f t="shared" si="0"/>
        <v>0.83333333333333337</v>
      </c>
      <c r="I38" s="37">
        <f t="shared" si="8"/>
        <v>10</v>
      </c>
      <c r="J38" s="38">
        <f t="shared" si="2"/>
        <v>274</v>
      </c>
      <c r="K38" s="38">
        <f t="shared" si="3"/>
        <v>305</v>
      </c>
      <c r="L38" s="39">
        <f t="shared" si="1"/>
        <v>0</v>
      </c>
      <c r="M38" s="40">
        <f t="shared" si="9"/>
        <v>0</v>
      </c>
      <c r="N38" s="40">
        <f t="shared" si="4"/>
        <v>0</v>
      </c>
      <c r="O38" s="40">
        <f t="shared" si="5"/>
        <v>0</v>
      </c>
      <c r="P38" s="40">
        <f t="shared" si="6"/>
        <v>0</v>
      </c>
      <c r="S38" s="166">
        <f t="shared" si="7"/>
        <v>0</v>
      </c>
    </row>
    <row r="39" spans="1:19" ht="12.75" customHeight="1" x14ac:dyDescent="0.2">
      <c r="A39" s="2"/>
      <c r="B39" s="2"/>
      <c r="C39" s="2"/>
      <c r="D39" s="3"/>
      <c r="E39" s="2"/>
      <c r="F39" s="2"/>
      <c r="G39" s="2"/>
      <c r="H39" s="36">
        <f t="shared" si="0"/>
        <v>0.91666666666666663</v>
      </c>
      <c r="I39" s="37">
        <f t="shared" si="8"/>
        <v>11</v>
      </c>
      <c r="J39" s="38">
        <f t="shared" si="2"/>
        <v>305</v>
      </c>
      <c r="K39" s="38">
        <f t="shared" si="3"/>
        <v>335</v>
      </c>
      <c r="L39" s="39">
        <f t="shared" si="1"/>
        <v>0</v>
      </c>
      <c r="M39" s="40">
        <f t="shared" si="9"/>
        <v>0</v>
      </c>
      <c r="N39" s="40">
        <f t="shared" si="4"/>
        <v>0</v>
      </c>
      <c r="O39" s="40">
        <f t="shared" si="5"/>
        <v>0</v>
      </c>
      <c r="P39" s="40">
        <f t="shared" si="6"/>
        <v>0</v>
      </c>
      <c r="S39" s="166">
        <f t="shared" si="7"/>
        <v>0</v>
      </c>
    </row>
    <row r="40" spans="1:19" ht="12.75" customHeight="1" x14ac:dyDescent="0.2">
      <c r="A40" s="2"/>
      <c r="B40" s="2"/>
      <c r="C40" s="2"/>
      <c r="D40" s="41"/>
      <c r="E40" s="42"/>
      <c r="F40" s="2"/>
      <c r="G40" s="2"/>
      <c r="H40" s="36">
        <f t="shared" si="0"/>
        <v>1</v>
      </c>
      <c r="I40" s="37">
        <f t="shared" si="8"/>
        <v>12</v>
      </c>
      <c r="J40" s="38">
        <f t="shared" si="2"/>
        <v>335</v>
      </c>
      <c r="K40" s="38">
        <f t="shared" si="3"/>
        <v>366</v>
      </c>
      <c r="L40" s="39">
        <f t="shared" si="1"/>
        <v>0</v>
      </c>
      <c r="M40" s="40">
        <f t="shared" si="9"/>
        <v>0</v>
      </c>
      <c r="N40" s="40">
        <f t="shared" si="4"/>
        <v>0</v>
      </c>
      <c r="O40" s="40">
        <f t="shared" si="5"/>
        <v>0</v>
      </c>
      <c r="P40" s="40">
        <f t="shared" si="6"/>
        <v>0</v>
      </c>
      <c r="S40" s="166">
        <f t="shared" si="7"/>
        <v>0</v>
      </c>
    </row>
    <row r="41" spans="1:19" ht="12.75" customHeight="1" x14ac:dyDescent="0.2">
      <c r="A41" s="2"/>
      <c r="B41" s="2"/>
      <c r="C41" s="2"/>
      <c r="D41" s="3"/>
      <c r="E41" s="2"/>
      <c r="F41" s="2"/>
      <c r="G41" s="2"/>
      <c r="H41" s="36">
        <f t="shared" si="0"/>
        <v>1.0833333333333333</v>
      </c>
      <c r="I41" s="37">
        <f t="shared" si="8"/>
        <v>13</v>
      </c>
      <c r="J41" s="38">
        <f t="shared" si="2"/>
        <v>366</v>
      </c>
      <c r="K41" s="38">
        <f t="shared" si="3"/>
        <v>397</v>
      </c>
      <c r="L41" s="39">
        <f t="shared" si="1"/>
        <v>0</v>
      </c>
      <c r="M41" s="40">
        <f t="shared" si="9"/>
        <v>0</v>
      </c>
      <c r="N41" s="40">
        <f t="shared" si="4"/>
        <v>0</v>
      </c>
      <c r="O41" s="40">
        <f t="shared" si="5"/>
        <v>0</v>
      </c>
      <c r="P41" s="40">
        <f t="shared" si="6"/>
        <v>0</v>
      </c>
      <c r="S41" s="166">
        <f t="shared" si="7"/>
        <v>0</v>
      </c>
    </row>
    <row r="42" spans="1:19" ht="12.75" customHeight="1" x14ac:dyDescent="0.2">
      <c r="A42" s="2"/>
      <c r="B42" s="2"/>
      <c r="C42" s="2"/>
      <c r="D42" s="3"/>
      <c r="E42" s="2"/>
      <c r="F42" s="2"/>
      <c r="G42" s="2"/>
      <c r="H42" s="36">
        <f t="shared" si="0"/>
        <v>1.1666666666666667</v>
      </c>
      <c r="I42" s="37">
        <f t="shared" si="8"/>
        <v>14</v>
      </c>
      <c r="J42" s="38">
        <f t="shared" si="2"/>
        <v>397</v>
      </c>
      <c r="K42" s="38">
        <f t="shared" si="3"/>
        <v>425</v>
      </c>
      <c r="L42" s="39">
        <f t="shared" si="1"/>
        <v>0</v>
      </c>
      <c r="M42" s="40">
        <f t="shared" si="9"/>
        <v>0</v>
      </c>
      <c r="N42" s="40">
        <f t="shared" si="4"/>
        <v>0</v>
      </c>
      <c r="O42" s="40">
        <f t="shared" si="5"/>
        <v>0</v>
      </c>
      <c r="P42" s="40">
        <f t="shared" si="6"/>
        <v>0</v>
      </c>
      <c r="S42" s="166">
        <f t="shared" si="7"/>
        <v>0</v>
      </c>
    </row>
    <row r="43" spans="1:19" ht="12.75" customHeight="1" x14ac:dyDescent="0.2">
      <c r="A43" s="2"/>
      <c r="B43" s="2"/>
      <c r="C43" s="2"/>
      <c r="D43" s="3"/>
      <c r="E43" s="2"/>
      <c r="F43" s="2"/>
      <c r="G43" s="4"/>
      <c r="H43" s="36">
        <f t="shared" si="0"/>
        <v>1.25</v>
      </c>
      <c r="I43" s="37">
        <f t="shared" si="8"/>
        <v>15</v>
      </c>
      <c r="J43" s="38">
        <f t="shared" si="2"/>
        <v>425</v>
      </c>
      <c r="K43" s="38">
        <f t="shared" si="3"/>
        <v>456</v>
      </c>
      <c r="L43" s="39">
        <f t="shared" si="1"/>
        <v>0</v>
      </c>
      <c r="M43" s="40">
        <f t="shared" si="9"/>
        <v>0</v>
      </c>
      <c r="N43" s="40">
        <f t="shared" si="4"/>
        <v>0</v>
      </c>
      <c r="O43" s="40">
        <f t="shared" si="5"/>
        <v>0</v>
      </c>
      <c r="P43" s="40">
        <f t="shared" si="6"/>
        <v>0</v>
      </c>
      <c r="S43" s="166">
        <f t="shared" si="7"/>
        <v>0</v>
      </c>
    </row>
    <row r="44" spans="1:19" ht="12.75" customHeight="1" x14ac:dyDescent="0.2">
      <c r="A44" s="2"/>
      <c r="B44" s="2"/>
      <c r="C44" s="2"/>
      <c r="D44" s="3"/>
      <c r="E44" s="2"/>
      <c r="F44" s="2"/>
      <c r="G44" s="4"/>
      <c r="H44" s="36">
        <f t="shared" si="0"/>
        <v>1.3333333333333333</v>
      </c>
      <c r="I44" s="37">
        <f t="shared" si="8"/>
        <v>16</v>
      </c>
      <c r="J44" s="38">
        <f t="shared" si="2"/>
        <v>456</v>
      </c>
      <c r="K44" s="38">
        <f t="shared" si="3"/>
        <v>486</v>
      </c>
      <c r="L44" s="39">
        <f t="shared" si="1"/>
        <v>0</v>
      </c>
      <c r="M44" s="40">
        <f t="shared" si="9"/>
        <v>0</v>
      </c>
      <c r="N44" s="40">
        <f t="shared" si="4"/>
        <v>0</v>
      </c>
      <c r="O44" s="40">
        <f t="shared" si="5"/>
        <v>0</v>
      </c>
      <c r="P44" s="40">
        <f t="shared" si="6"/>
        <v>0</v>
      </c>
      <c r="S44" s="166">
        <f t="shared" si="7"/>
        <v>0</v>
      </c>
    </row>
    <row r="45" spans="1:19" ht="12.75" customHeight="1" x14ac:dyDescent="0.2">
      <c r="A45" s="2"/>
      <c r="B45" s="2"/>
      <c r="C45" s="2"/>
      <c r="D45" s="3"/>
      <c r="E45" s="2"/>
      <c r="F45" s="2"/>
      <c r="G45" s="4"/>
      <c r="H45" s="36">
        <f t="shared" si="0"/>
        <v>1.4166666666666667</v>
      </c>
      <c r="I45" s="37">
        <f t="shared" si="8"/>
        <v>17</v>
      </c>
      <c r="J45" s="38">
        <f t="shared" si="2"/>
        <v>486</v>
      </c>
      <c r="K45" s="38">
        <f t="shared" si="3"/>
        <v>517</v>
      </c>
      <c r="L45" s="39">
        <f t="shared" si="1"/>
        <v>0</v>
      </c>
      <c r="M45" s="40">
        <f t="shared" si="9"/>
        <v>0</v>
      </c>
      <c r="N45" s="40">
        <f t="shared" si="4"/>
        <v>0</v>
      </c>
      <c r="O45" s="40">
        <f t="shared" si="5"/>
        <v>0</v>
      </c>
      <c r="P45" s="40">
        <f t="shared" si="6"/>
        <v>0</v>
      </c>
      <c r="S45" s="166">
        <f t="shared" si="7"/>
        <v>0</v>
      </c>
    </row>
    <row r="46" spans="1:19" ht="12.75" customHeight="1" x14ac:dyDescent="0.2">
      <c r="A46" s="2"/>
      <c r="B46" s="2"/>
      <c r="C46" s="2"/>
      <c r="D46" s="3"/>
      <c r="E46" s="2"/>
      <c r="F46" s="2"/>
      <c r="G46" s="4"/>
      <c r="H46" s="36">
        <f t="shared" si="0"/>
        <v>1.5</v>
      </c>
      <c r="I46" s="37">
        <f t="shared" si="8"/>
        <v>18</v>
      </c>
      <c r="J46" s="38">
        <f t="shared" si="2"/>
        <v>517</v>
      </c>
      <c r="K46" s="38">
        <f t="shared" si="3"/>
        <v>547</v>
      </c>
      <c r="L46" s="39">
        <f t="shared" si="1"/>
        <v>0</v>
      </c>
      <c r="M46" s="40">
        <f t="shared" si="9"/>
        <v>0</v>
      </c>
      <c r="N46" s="40">
        <f t="shared" si="4"/>
        <v>0</v>
      </c>
      <c r="O46" s="40">
        <f t="shared" si="5"/>
        <v>0</v>
      </c>
      <c r="P46" s="40">
        <f t="shared" si="6"/>
        <v>0</v>
      </c>
      <c r="S46" s="166">
        <f t="shared" si="7"/>
        <v>0</v>
      </c>
    </row>
    <row r="47" spans="1:19" ht="12.75" customHeight="1" x14ac:dyDescent="0.2">
      <c r="A47" s="2"/>
      <c r="B47" s="2"/>
      <c r="C47" s="2"/>
      <c r="D47" s="3"/>
      <c r="E47" s="2"/>
      <c r="F47" s="48"/>
      <c r="G47" s="4"/>
      <c r="H47" s="36">
        <f t="shared" si="0"/>
        <v>1.5833333333333333</v>
      </c>
      <c r="I47" s="37">
        <f t="shared" si="8"/>
        <v>19</v>
      </c>
      <c r="J47" s="38">
        <f t="shared" si="2"/>
        <v>547</v>
      </c>
      <c r="K47" s="38">
        <f t="shared" si="3"/>
        <v>578</v>
      </c>
      <c r="L47" s="39">
        <f t="shared" si="1"/>
        <v>0</v>
      </c>
      <c r="M47" s="40">
        <f t="shared" si="9"/>
        <v>0</v>
      </c>
      <c r="N47" s="40">
        <f t="shared" si="4"/>
        <v>0</v>
      </c>
      <c r="O47" s="40">
        <f t="shared" si="5"/>
        <v>0</v>
      </c>
      <c r="P47" s="40">
        <f t="shared" si="6"/>
        <v>0</v>
      </c>
      <c r="S47" s="166">
        <f t="shared" si="7"/>
        <v>0</v>
      </c>
    </row>
    <row r="48" spans="1:19" ht="12.75" customHeight="1" x14ac:dyDescent="0.2">
      <c r="A48" s="2"/>
      <c r="B48" s="2"/>
      <c r="C48" s="2"/>
      <c r="D48" s="3"/>
      <c r="E48" s="2"/>
      <c r="F48" s="2"/>
      <c r="G48" s="4"/>
      <c r="H48" s="36">
        <f t="shared" si="0"/>
        <v>1.6666666666666667</v>
      </c>
      <c r="I48" s="37">
        <f t="shared" si="8"/>
        <v>20</v>
      </c>
      <c r="J48" s="38">
        <f t="shared" si="2"/>
        <v>578</v>
      </c>
      <c r="K48" s="38">
        <f t="shared" si="3"/>
        <v>609</v>
      </c>
      <c r="L48" s="39">
        <f t="shared" si="1"/>
        <v>0</v>
      </c>
      <c r="M48" s="40">
        <f t="shared" si="9"/>
        <v>0</v>
      </c>
      <c r="N48" s="40">
        <f t="shared" si="4"/>
        <v>0</v>
      </c>
      <c r="O48" s="40">
        <f t="shared" si="5"/>
        <v>0</v>
      </c>
      <c r="P48" s="40">
        <f t="shared" si="6"/>
        <v>0</v>
      </c>
      <c r="S48" s="166">
        <f t="shared" si="7"/>
        <v>0</v>
      </c>
    </row>
    <row r="49" spans="1:19" ht="12.75" customHeight="1" x14ac:dyDescent="0.2">
      <c r="A49" s="2"/>
      <c r="B49" s="2"/>
      <c r="C49" s="2"/>
      <c r="D49" s="3"/>
      <c r="E49" s="2"/>
      <c r="F49" s="2"/>
      <c r="G49" s="4"/>
      <c r="H49" s="36">
        <f t="shared" si="0"/>
        <v>1.75</v>
      </c>
      <c r="I49" s="37">
        <f t="shared" si="8"/>
        <v>21</v>
      </c>
      <c r="J49" s="38">
        <f t="shared" si="2"/>
        <v>609</v>
      </c>
      <c r="K49" s="38">
        <f t="shared" si="3"/>
        <v>639</v>
      </c>
      <c r="L49" s="39">
        <f t="shared" si="1"/>
        <v>0</v>
      </c>
      <c r="M49" s="40">
        <f t="shared" si="9"/>
        <v>0</v>
      </c>
      <c r="N49" s="40">
        <f t="shared" si="4"/>
        <v>0</v>
      </c>
      <c r="O49" s="40">
        <f t="shared" si="5"/>
        <v>0</v>
      </c>
      <c r="P49" s="40">
        <f t="shared" si="6"/>
        <v>0</v>
      </c>
      <c r="S49" s="166">
        <f t="shared" si="7"/>
        <v>0</v>
      </c>
    </row>
    <row r="50" spans="1:19" ht="12.75" customHeight="1" x14ac:dyDescent="0.2">
      <c r="A50" s="2"/>
      <c r="B50" s="2"/>
      <c r="C50" s="2"/>
      <c r="D50" s="3"/>
      <c r="E50" s="2"/>
      <c r="F50" s="2"/>
      <c r="G50" s="4"/>
      <c r="H50" s="36">
        <f t="shared" si="0"/>
        <v>1.8333333333333333</v>
      </c>
      <c r="I50" s="37">
        <f t="shared" si="8"/>
        <v>22</v>
      </c>
      <c r="J50" s="38">
        <f t="shared" si="2"/>
        <v>639</v>
      </c>
      <c r="K50" s="38">
        <f t="shared" si="3"/>
        <v>670</v>
      </c>
      <c r="L50" s="39">
        <f t="shared" si="1"/>
        <v>0</v>
      </c>
      <c r="M50" s="40">
        <f t="shared" si="9"/>
        <v>0</v>
      </c>
      <c r="N50" s="40">
        <f t="shared" si="4"/>
        <v>0</v>
      </c>
      <c r="O50" s="40">
        <f t="shared" si="5"/>
        <v>0</v>
      </c>
      <c r="P50" s="40">
        <f t="shared" si="6"/>
        <v>0</v>
      </c>
      <c r="S50" s="166">
        <f t="shared" si="7"/>
        <v>0</v>
      </c>
    </row>
    <row r="51" spans="1:19" ht="12.75" customHeight="1" x14ac:dyDescent="0.2">
      <c r="A51" s="2"/>
      <c r="B51" s="2"/>
      <c r="C51" s="2"/>
      <c r="D51" s="3"/>
      <c r="E51" s="2"/>
      <c r="F51" s="2"/>
      <c r="G51" s="4"/>
      <c r="H51" s="36">
        <f t="shared" si="0"/>
        <v>1.9166666666666667</v>
      </c>
      <c r="I51" s="37">
        <f t="shared" si="8"/>
        <v>23</v>
      </c>
      <c r="J51" s="38">
        <f t="shared" si="2"/>
        <v>670</v>
      </c>
      <c r="K51" s="38">
        <f t="shared" si="3"/>
        <v>700</v>
      </c>
      <c r="L51" s="39">
        <f t="shared" si="1"/>
        <v>0</v>
      </c>
      <c r="M51" s="40">
        <f t="shared" si="9"/>
        <v>0</v>
      </c>
      <c r="N51" s="40">
        <f t="shared" si="4"/>
        <v>0</v>
      </c>
      <c r="O51" s="40">
        <f t="shared" si="5"/>
        <v>0</v>
      </c>
      <c r="P51" s="40">
        <f t="shared" si="6"/>
        <v>0</v>
      </c>
      <c r="S51" s="166">
        <f t="shared" si="7"/>
        <v>0</v>
      </c>
    </row>
    <row r="52" spans="1:19" ht="12.75" customHeight="1" x14ac:dyDescent="0.2">
      <c r="A52" s="2"/>
      <c r="B52" s="2"/>
      <c r="C52" s="2"/>
      <c r="D52" s="3"/>
      <c r="E52" s="2"/>
      <c r="F52" s="2"/>
      <c r="G52" s="4"/>
      <c r="H52" s="36">
        <f t="shared" si="0"/>
        <v>2</v>
      </c>
      <c r="I52" s="37">
        <f t="shared" si="8"/>
        <v>24</v>
      </c>
      <c r="J52" s="38">
        <f t="shared" si="2"/>
        <v>700</v>
      </c>
      <c r="K52" s="38">
        <f t="shared" si="3"/>
        <v>731</v>
      </c>
      <c r="L52" s="39">
        <f t="shared" si="1"/>
        <v>0</v>
      </c>
      <c r="M52" s="40">
        <f t="shared" si="9"/>
        <v>0</v>
      </c>
      <c r="N52" s="40">
        <f t="shared" si="4"/>
        <v>0</v>
      </c>
      <c r="O52" s="40">
        <f t="shared" si="5"/>
        <v>0</v>
      </c>
      <c r="P52" s="40">
        <f t="shared" si="6"/>
        <v>0</v>
      </c>
      <c r="S52" s="166">
        <f t="shared" si="7"/>
        <v>0</v>
      </c>
    </row>
    <row r="53" spans="1:19" ht="12.75" customHeight="1" x14ac:dyDescent="0.2">
      <c r="A53" s="2"/>
      <c r="B53" s="2"/>
      <c r="C53" s="2"/>
      <c r="D53" s="3"/>
      <c r="E53" s="2"/>
      <c r="F53" s="2"/>
      <c r="G53" s="4"/>
      <c r="H53" s="36">
        <f t="shared" si="0"/>
        <v>2.0833333333333335</v>
      </c>
      <c r="I53" s="37">
        <f t="shared" si="8"/>
        <v>25</v>
      </c>
      <c r="J53" s="38">
        <f t="shared" si="2"/>
        <v>731</v>
      </c>
      <c r="K53" s="38">
        <f t="shared" si="3"/>
        <v>762</v>
      </c>
      <c r="L53" s="39">
        <f t="shared" si="1"/>
        <v>0</v>
      </c>
      <c r="M53" s="40">
        <f t="shared" si="9"/>
        <v>0</v>
      </c>
      <c r="N53" s="40">
        <f t="shared" si="4"/>
        <v>0</v>
      </c>
      <c r="O53" s="40">
        <f t="shared" si="5"/>
        <v>0</v>
      </c>
      <c r="P53" s="40">
        <f t="shared" si="6"/>
        <v>0</v>
      </c>
      <c r="S53" s="166">
        <f t="shared" si="7"/>
        <v>0</v>
      </c>
    </row>
    <row r="54" spans="1:19" ht="12.75" customHeight="1" x14ac:dyDescent="0.2">
      <c r="A54" s="2"/>
      <c r="B54" s="2"/>
      <c r="C54" s="2"/>
      <c r="D54" s="3"/>
      <c r="E54" s="2"/>
      <c r="F54" s="2"/>
      <c r="G54" s="4"/>
      <c r="H54" s="36">
        <f t="shared" si="0"/>
        <v>2.1666666666666665</v>
      </c>
      <c r="I54" s="37">
        <f t="shared" si="8"/>
        <v>26</v>
      </c>
      <c r="J54" s="38">
        <f t="shared" si="2"/>
        <v>762</v>
      </c>
      <c r="K54" s="38">
        <f t="shared" si="3"/>
        <v>790</v>
      </c>
      <c r="L54" s="39">
        <f t="shared" si="1"/>
        <v>0</v>
      </c>
      <c r="M54" s="40">
        <f t="shared" si="9"/>
        <v>0</v>
      </c>
      <c r="N54" s="40">
        <f t="shared" si="4"/>
        <v>0</v>
      </c>
      <c r="O54" s="40">
        <f t="shared" si="5"/>
        <v>0</v>
      </c>
      <c r="P54" s="40">
        <f t="shared" si="6"/>
        <v>0</v>
      </c>
      <c r="S54" s="166">
        <f t="shared" si="7"/>
        <v>0</v>
      </c>
    </row>
    <row r="55" spans="1:19" ht="12.75" customHeight="1" x14ac:dyDescent="0.2">
      <c r="A55" s="2"/>
      <c r="B55" s="2"/>
      <c r="C55" s="2"/>
      <c r="D55" s="3"/>
      <c r="E55" s="2"/>
      <c r="F55" s="2"/>
      <c r="G55" s="4"/>
      <c r="H55" s="36">
        <f t="shared" si="0"/>
        <v>2.25</v>
      </c>
      <c r="I55" s="37">
        <f t="shared" si="8"/>
        <v>27</v>
      </c>
      <c r="J55" s="38">
        <f t="shared" si="2"/>
        <v>790</v>
      </c>
      <c r="K55" s="38">
        <f t="shared" si="3"/>
        <v>821</v>
      </c>
      <c r="L55" s="39">
        <f t="shared" si="1"/>
        <v>0</v>
      </c>
      <c r="M55" s="40">
        <f t="shared" si="9"/>
        <v>0</v>
      </c>
      <c r="N55" s="40">
        <f t="shared" si="4"/>
        <v>0</v>
      </c>
      <c r="O55" s="40">
        <f t="shared" si="5"/>
        <v>0</v>
      </c>
      <c r="P55" s="40">
        <f t="shared" si="6"/>
        <v>0</v>
      </c>
      <c r="S55" s="166">
        <f t="shared" si="7"/>
        <v>0</v>
      </c>
    </row>
    <row r="56" spans="1:19" ht="12.75" customHeight="1" x14ac:dyDescent="0.2">
      <c r="A56" s="2"/>
      <c r="B56" s="2"/>
      <c r="C56" s="2"/>
      <c r="D56" s="3"/>
      <c r="E56" s="2"/>
      <c r="F56" s="2"/>
      <c r="G56" s="4"/>
      <c r="H56" s="36">
        <f t="shared" si="0"/>
        <v>2.3333333333333335</v>
      </c>
      <c r="I56" s="37">
        <f t="shared" si="8"/>
        <v>28</v>
      </c>
      <c r="J56" s="38">
        <f t="shared" si="2"/>
        <v>821</v>
      </c>
      <c r="K56" s="38">
        <f t="shared" si="3"/>
        <v>851</v>
      </c>
      <c r="L56" s="39">
        <f t="shared" si="1"/>
        <v>0</v>
      </c>
      <c r="M56" s="40">
        <f t="shared" si="9"/>
        <v>0</v>
      </c>
      <c r="N56" s="40">
        <f t="shared" si="4"/>
        <v>0</v>
      </c>
      <c r="O56" s="40">
        <f t="shared" si="5"/>
        <v>0</v>
      </c>
      <c r="P56" s="40">
        <f t="shared" si="6"/>
        <v>0</v>
      </c>
      <c r="S56" s="166">
        <f t="shared" si="7"/>
        <v>0</v>
      </c>
    </row>
    <row r="57" spans="1:19" ht="12.75" customHeight="1" x14ac:dyDescent="0.2">
      <c r="A57" s="2"/>
      <c r="B57" s="2"/>
      <c r="C57" s="2"/>
      <c r="D57" s="3"/>
      <c r="E57" s="2"/>
      <c r="F57" s="2"/>
      <c r="G57" s="4"/>
      <c r="H57" s="36">
        <f t="shared" si="0"/>
        <v>2.4166666666666665</v>
      </c>
      <c r="I57" s="37">
        <f t="shared" si="8"/>
        <v>29</v>
      </c>
      <c r="J57" s="38">
        <f t="shared" si="2"/>
        <v>851</v>
      </c>
      <c r="K57" s="38">
        <f t="shared" si="3"/>
        <v>882</v>
      </c>
      <c r="L57" s="39">
        <f t="shared" si="1"/>
        <v>0</v>
      </c>
      <c r="M57" s="40">
        <f t="shared" si="9"/>
        <v>0</v>
      </c>
      <c r="N57" s="40">
        <f t="shared" si="4"/>
        <v>0</v>
      </c>
      <c r="O57" s="40">
        <f t="shared" si="5"/>
        <v>0</v>
      </c>
      <c r="P57" s="40">
        <f t="shared" si="6"/>
        <v>0</v>
      </c>
      <c r="S57" s="166">
        <f t="shared" si="7"/>
        <v>0</v>
      </c>
    </row>
    <row r="58" spans="1:19" ht="12.75" customHeight="1" x14ac:dyDescent="0.2">
      <c r="A58" s="2"/>
      <c r="B58" s="2"/>
      <c r="C58" s="2"/>
      <c r="D58" s="3"/>
      <c r="E58" s="2"/>
      <c r="F58" s="2"/>
      <c r="G58" s="4"/>
      <c r="H58" s="36">
        <f t="shared" si="0"/>
        <v>2.5</v>
      </c>
      <c r="I58" s="37">
        <f t="shared" si="8"/>
        <v>30</v>
      </c>
      <c r="J58" s="38">
        <f t="shared" si="2"/>
        <v>882</v>
      </c>
      <c r="K58" s="38">
        <f t="shared" si="3"/>
        <v>912</v>
      </c>
      <c r="L58" s="39">
        <f t="shared" si="1"/>
        <v>0</v>
      </c>
      <c r="M58" s="40">
        <f t="shared" si="9"/>
        <v>0</v>
      </c>
      <c r="N58" s="40">
        <f t="shared" si="4"/>
        <v>0</v>
      </c>
      <c r="O58" s="40">
        <f t="shared" si="5"/>
        <v>0</v>
      </c>
      <c r="P58" s="40">
        <f t="shared" si="6"/>
        <v>0</v>
      </c>
      <c r="S58" s="166">
        <f t="shared" si="7"/>
        <v>0</v>
      </c>
    </row>
    <row r="59" spans="1:19" ht="12.75" customHeight="1" x14ac:dyDescent="0.2">
      <c r="A59" s="2"/>
      <c r="B59" s="2"/>
      <c r="C59" s="2"/>
      <c r="D59" s="3"/>
      <c r="E59" s="2"/>
      <c r="F59" s="2"/>
      <c r="G59" s="4"/>
      <c r="H59" s="36">
        <f t="shared" si="0"/>
        <v>2.5833333333333335</v>
      </c>
      <c r="I59" s="37">
        <f t="shared" si="8"/>
        <v>31</v>
      </c>
      <c r="J59" s="38">
        <f t="shared" si="2"/>
        <v>912</v>
      </c>
      <c r="K59" s="38">
        <f t="shared" si="3"/>
        <v>943</v>
      </c>
      <c r="L59" s="39">
        <f t="shared" si="1"/>
        <v>0</v>
      </c>
      <c r="M59" s="40">
        <f t="shared" si="9"/>
        <v>0</v>
      </c>
      <c r="N59" s="40">
        <f t="shared" si="4"/>
        <v>0</v>
      </c>
      <c r="O59" s="40">
        <f t="shared" si="5"/>
        <v>0</v>
      </c>
      <c r="P59" s="40">
        <f t="shared" si="6"/>
        <v>0</v>
      </c>
      <c r="S59" s="166">
        <f t="shared" si="7"/>
        <v>0</v>
      </c>
    </row>
    <row r="60" spans="1:19" ht="12.75" customHeight="1" x14ac:dyDescent="0.2">
      <c r="A60" s="2"/>
      <c r="B60" s="2"/>
      <c r="C60" s="2"/>
      <c r="D60" s="3"/>
      <c r="E60" s="2"/>
      <c r="F60" s="2"/>
      <c r="G60" s="4"/>
      <c r="H60" s="36">
        <f t="shared" si="0"/>
        <v>2.6666666666666665</v>
      </c>
      <c r="I60" s="37">
        <f t="shared" si="8"/>
        <v>32</v>
      </c>
      <c r="J60" s="38">
        <f t="shared" si="2"/>
        <v>943</v>
      </c>
      <c r="K60" s="38">
        <f t="shared" si="3"/>
        <v>974</v>
      </c>
      <c r="L60" s="39">
        <f t="shared" si="1"/>
        <v>0</v>
      </c>
      <c r="M60" s="40">
        <f t="shared" si="9"/>
        <v>0</v>
      </c>
      <c r="N60" s="40">
        <f t="shared" si="4"/>
        <v>0</v>
      </c>
      <c r="O60" s="40">
        <f t="shared" si="5"/>
        <v>0</v>
      </c>
      <c r="P60" s="40">
        <f t="shared" si="6"/>
        <v>0</v>
      </c>
      <c r="S60" s="166">
        <f t="shared" si="7"/>
        <v>0</v>
      </c>
    </row>
    <row r="61" spans="1:19" ht="12.75" customHeight="1" x14ac:dyDescent="0.2">
      <c r="A61" s="2"/>
      <c r="B61" s="2"/>
      <c r="C61" s="2"/>
      <c r="D61" s="3"/>
      <c r="E61" s="2"/>
      <c r="F61" s="2"/>
      <c r="G61" s="4"/>
      <c r="H61" s="36">
        <f t="shared" si="0"/>
        <v>2.75</v>
      </c>
      <c r="I61" s="37">
        <f t="shared" si="8"/>
        <v>33</v>
      </c>
      <c r="J61" s="38">
        <f t="shared" si="2"/>
        <v>974</v>
      </c>
      <c r="K61" s="38">
        <f t="shared" si="3"/>
        <v>1004</v>
      </c>
      <c r="L61" s="39">
        <f t="shared" si="1"/>
        <v>0</v>
      </c>
      <c r="M61" s="40">
        <f t="shared" si="9"/>
        <v>0</v>
      </c>
      <c r="N61" s="40">
        <f t="shared" si="4"/>
        <v>0</v>
      </c>
      <c r="O61" s="40">
        <f t="shared" si="5"/>
        <v>0</v>
      </c>
      <c r="P61" s="40">
        <f t="shared" si="6"/>
        <v>0</v>
      </c>
      <c r="S61" s="166">
        <f t="shared" si="7"/>
        <v>0</v>
      </c>
    </row>
    <row r="62" spans="1:19" ht="12.75" customHeight="1" x14ac:dyDescent="0.2">
      <c r="A62" s="2"/>
      <c r="B62" s="2"/>
      <c r="C62" s="2"/>
      <c r="D62" s="3"/>
      <c r="E62" s="2"/>
      <c r="F62" s="2"/>
      <c r="G62" s="4"/>
      <c r="H62" s="36">
        <f t="shared" si="0"/>
        <v>2.8333333333333335</v>
      </c>
      <c r="I62" s="37">
        <f t="shared" si="8"/>
        <v>34</v>
      </c>
      <c r="J62" s="38">
        <f t="shared" si="2"/>
        <v>1004</v>
      </c>
      <c r="K62" s="38">
        <f t="shared" si="3"/>
        <v>1035</v>
      </c>
      <c r="L62" s="39">
        <f t="shared" si="1"/>
        <v>0</v>
      </c>
      <c r="M62" s="40">
        <f t="shared" si="9"/>
        <v>0</v>
      </c>
      <c r="N62" s="40">
        <f t="shared" si="4"/>
        <v>0</v>
      </c>
      <c r="O62" s="40">
        <f t="shared" si="5"/>
        <v>0</v>
      </c>
      <c r="P62" s="40">
        <f t="shared" si="6"/>
        <v>0</v>
      </c>
      <c r="S62" s="166">
        <f t="shared" si="7"/>
        <v>0</v>
      </c>
    </row>
    <row r="63" spans="1:19" ht="12.75" customHeight="1" x14ac:dyDescent="0.2">
      <c r="A63" s="2"/>
      <c r="B63" s="2"/>
      <c r="C63" s="2"/>
      <c r="D63" s="3"/>
      <c r="E63" s="2"/>
      <c r="F63" s="2"/>
      <c r="G63" s="4"/>
      <c r="H63" s="36">
        <f t="shared" si="0"/>
        <v>2.9166666666666665</v>
      </c>
      <c r="I63" s="37">
        <f t="shared" si="8"/>
        <v>35</v>
      </c>
      <c r="J63" s="38">
        <f t="shared" si="2"/>
        <v>1035</v>
      </c>
      <c r="K63" s="38">
        <f t="shared" si="3"/>
        <v>1065</v>
      </c>
      <c r="L63" s="39">
        <f t="shared" si="1"/>
        <v>0</v>
      </c>
      <c r="M63" s="40">
        <f t="shared" si="9"/>
        <v>0</v>
      </c>
      <c r="N63" s="40">
        <f t="shared" si="4"/>
        <v>0</v>
      </c>
      <c r="O63" s="40">
        <f t="shared" si="5"/>
        <v>0</v>
      </c>
      <c r="P63" s="40">
        <f t="shared" si="6"/>
        <v>0</v>
      </c>
      <c r="S63" s="166">
        <f t="shared" si="7"/>
        <v>0</v>
      </c>
    </row>
    <row r="64" spans="1:19" ht="12.75" customHeight="1" x14ac:dyDescent="0.2">
      <c r="A64" s="2"/>
      <c r="B64" s="2"/>
      <c r="C64" s="2"/>
      <c r="D64" s="3"/>
      <c r="E64" s="2"/>
      <c r="F64" s="2"/>
      <c r="G64" s="4"/>
      <c r="H64" s="36">
        <f t="shared" si="0"/>
        <v>3</v>
      </c>
      <c r="I64" s="37">
        <f t="shared" si="8"/>
        <v>36</v>
      </c>
      <c r="J64" s="38">
        <f t="shared" si="2"/>
        <v>1065</v>
      </c>
      <c r="K64" s="38">
        <f t="shared" si="3"/>
        <v>1096</v>
      </c>
      <c r="L64" s="39">
        <f t="shared" si="1"/>
        <v>0</v>
      </c>
      <c r="M64" s="40">
        <f t="shared" si="9"/>
        <v>0</v>
      </c>
      <c r="N64" s="40">
        <f t="shared" si="4"/>
        <v>0</v>
      </c>
      <c r="O64" s="40">
        <f t="shared" si="5"/>
        <v>0</v>
      </c>
      <c r="P64" s="40">
        <f t="shared" si="6"/>
        <v>0</v>
      </c>
      <c r="S64" s="166">
        <f t="shared" si="7"/>
        <v>0</v>
      </c>
    </row>
    <row r="65" spans="1:19" ht="12.75" customHeight="1" x14ac:dyDescent="0.2">
      <c r="A65" s="2"/>
      <c r="B65" s="2"/>
      <c r="C65" s="2"/>
      <c r="D65" s="3"/>
      <c r="E65" s="2"/>
      <c r="F65" s="2"/>
      <c r="G65" s="4"/>
      <c r="H65" s="36">
        <f t="shared" si="0"/>
        <v>3.0833333333333335</v>
      </c>
      <c r="I65" s="37">
        <f t="shared" si="8"/>
        <v>37</v>
      </c>
      <c r="J65" s="38">
        <f t="shared" si="2"/>
        <v>1096</v>
      </c>
      <c r="K65" s="38">
        <f t="shared" si="3"/>
        <v>1127</v>
      </c>
      <c r="L65" s="39">
        <f t="shared" si="1"/>
        <v>0</v>
      </c>
      <c r="M65" s="40">
        <f t="shared" si="9"/>
        <v>0</v>
      </c>
      <c r="N65" s="40">
        <f t="shared" si="4"/>
        <v>0</v>
      </c>
      <c r="O65" s="40">
        <f t="shared" si="5"/>
        <v>0</v>
      </c>
      <c r="P65" s="40">
        <f t="shared" si="6"/>
        <v>0</v>
      </c>
      <c r="S65" s="166">
        <f t="shared" si="7"/>
        <v>0</v>
      </c>
    </row>
    <row r="66" spans="1:19" ht="12.75" customHeight="1" x14ac:dyDescent="0.2">
      <c r="A66" s="2"/>
      <c r="B66" s="2"/>
      <c r="C66" s="2"/>
      <c r="D66" s="3"/>
      <c r="E66" s="2"/>
      <c r="F66" s="2"/>
      <c r="G66" s="4"/>
      <c r="H66" s="36">
        <f t="shared" si="0"/>
        <v>3.1666666666666665</v>
      </c>
      <c r="I66" s="37">
        <f t="shared" si="8"/>
        <v>38</v>
      </c>
      <c r="J66" s="38">
        <f t="shared" si="2"/>
        <v>1127</v>
      </c>
      <c r="K66" s="38">
        <f t="shared" si="3"/>
        <v>1155</v>
      </c>
      <c r="L66" s="39">
        <f t="shared" si="1"/>
        <v>0</v>
      </c>
      <c r="M66" s="40">
        <f t="shared" si="9"/>
        <v>0</v>
      </c>
      <c r="N66" s="40">
        <f t="shared" si="4"/>
        <v>0</v>
      </c>
      <c r="O66" s="40">
        <f t="shared" si="5"/>
        <v>0</v>
      </c>
      <c r="P66" s="40">
        <f t="shared" si="6"/>
        <v>0</v>
      </c>
      <c r="S66" s="166">
        <f t="shared" si="7"/>
        <v>0</v>
      </c>
    </row>
    <row r="67" spans="1:19" ht="12.75" customHeight="1" x14ac:dyDescent="0.2">
      <c r="A67" s="2"/>
      <c r="B67" s="2"/>
      <c r="C67" s="2"/>
      <c r="D67" s="3"/>
      <c r="E67" s="2"/>
      <c r="F67" s="2"/>
      <c r="G67" s="4"/>
      <c r="H67" s="36">
        <f t="shared" si="0"/>
        <v>3.25</v>
      </c>
      <c r="I67" s="37">
        <f t="shared" si="8"/>
        <v>39</v>
      </c>
      <c r="J67" s="38">
        <f t="shared" si="2"/>
        <v>1155</v>
      </c>
      <c r="K67" s="38">
        <f t="shared" si="3"/>
        <v>1186</v>
      </c>
      <c r="L67" s="39">
        <f t="shared" si="1"/>
        <v>0</v>
      </c>
      <c r="M67" s="40">
        <f t="shared" si="9"/>
        <v>0</v>
      </c>
      <c r="N67" s="40">
        <f t="shared" si="4"/>
        <v>0</v>
      </c>
      <c r="O67" s="40">
        <f t="shared" si="5"/>
        <v>0</v>
      </c>
      <c r="P67" s="40">
        <f t="shared" si="6"/>
        <v>0</v>
      </c>
      <c r="S67" s="166">
        <f t="shared" si="7"/>
        <v>0</v>
      </c>
    </row>
    <row r="68" spans="1:19" ht="12.75" customHeight="1" x14ac:dyDescent="0.2">
      <c r="A68" s="2"/>
      <c r="B68" s="2"/>
      <c r="C68" s="2"/>
      <c r="D68" s="3"/>
      <c r="E68" s="2"/>
      <c r="F68" s="2"/>
      <c r="G68" s="4"/>
      <c r="H68" s="36">
        <f t="shared" si="0"/>
        <v>3.3333333333333335</v>
      </c>
      <c r="I68" s="37">
        <f t="shared" si="8"/>
        <v>40</v>
      </c>
      <c r="J68" s="38">
        <f t="shared" si="2"/>
        <v>1186</v>
      </c>
      <c r="K68" s="38">
        <f t="shared" si="3"/>
        <v>1216</v>
      </c>
      <c r="L68" s="39">
        <f t="shared" si="1"/>
        <v>0</v>
      </c>
      <c r="M68" s="40">
        <f t="shared" si="9"/>
        <v>0</v>
      </c>
      <c r="N68" s="40">
        <f t="shared" si="4"/>
        <v>0</v>
      </c>
      <c r="O68" s="40">
        <f t="shared" si="5"/>
        <v>0</v>
      </c>
      <c r="P68" s="40">
        <f t="shared" si="6"/>
        <v>0</v>
      </c>
      <c r="S68" s="166">
        <f t="shared" si="7"/>
        <v>0</v>
      </c>
    </row>
    <row r="69" spans="1:19" ht="12.75" customHeight="1" x14ac:dyDescent="0.2">
      <c r="A69" s="2"/>
      <c r="B69" s="2"/>
      <c r="C69" s="2"/>
      <c r="D69" s="3"/>
      <c r="E69" s="2"/>
      <c r="F69" s="2"/>
      <c r="G69" s="4"/>
      <c r="H69" s="36">
        <f t="shared" si="0"/>
        <v>3.4166666666666665</v>
      </c>
      <c r="I69" s="37">
        <f t="shared" si="8"/>
        <v>41</v>
      </c>
      <c r="J69" s="38">
        <f t="shared" si="2"/>
        <v>1216</v>
      </c>
      <c r="K69" s="38">
        <f t="shared" si="3"/>
        <v>1247</v>
      </c>
      <c r="L69" s="39">
        <f t="shared" si="1"/>
        <v>0</v>
      </c>
      <c r="M69" s="40">
        <f t="shared" si="9"/>
        <v>0</v>
      </c>
      <c r="N69" s="40">
        <f t="shared" si="4"/>
        <v>0</v>
      </c>
      <c r="O69" s="40">
        <f t="shared" si="5"/>
        <v>0</v>
      </c>
      <c r="P69" s="40">
        <f>IF(I69&lt;&gt;"",M69-O69,"")</f>
        <v>0</v>
      </c>
      <c r="S69" s="166">
        <f t="shared" si="7"/>
        <v>0</v>
      </c>
    </row>
    <row r="70" spans="1:19" ht="12.75" customHeight="1" x14ac:dyDescent="0.2">
      <c r="A70" s="2"/>
      <c r="B70" s="2"/>
      <c r="C70" s="2"/>
      <c r="D70" s="3"/>
      <c r="E70" s="2"/>
      <c r="F70" s="2"/>
      <c r="G70" s="4"/>
      <c r="H70" s="36">
        <f t="shared" si="0"/>
        <v>3.5</v>
      </c>
      <c r="I70" s="37">
        <f t="shared" si="8"/>
        <v>42</v>
      </c>
      <c r="J70" s="38">
        <f t="shared" si="2"/>
        <v>1247</v>
      </c>
      <c r="K70" s="38">
        <f t="shared" si="3"/>
        <v>1277</v>
      </c>
      <c r="L70" s="39">
        <f t="shared" si="1"/>
        <v>0</v>
      </c>
      <c r="M70" s="40">
        <f t="shared" si="9"/>
        <v>0</v>
      </c>
      <c r="N70" s="40">
        <f t="shared" si="4"/>
        <v>0</v>
      </c>
      <c r="O70" s="40">
        <f t="shared" si="5"/>
        <v>0</v>
      </c>
      <c r="P70" s="40">
        <f t="shared" si="6"/>
        <v>0</v>
      </c>
      <c r="S70" s="166">
        <f t="shared" si="7"/>
        <v>0</v>
      </c>
    </row>
    <row r="71" spans="1:19" ht="12.75" customHeight="1" x14ac:dyDescent="0.2">
      <c r="A71" s="2"/>
      <c r="B71" s="2"/>
      <c r="C71" s="2"/>
      <c r="D71" s="3"/>
      <c r="E71" s="2"/>
      <c r="F71" s="2"/>
      <c r="G71" s="4"/>
      <c r="H71" s="36">
        <f t="shared" si="0"/>
        <v>3.5833333333333335</v>
      </c>
      <c r="I71" s="37">
        <f t="shared" si="8"/>
        <v>43</v>
      </c>
      <c r="J71" s="38">
        <f t="shared" si="2"/>
        <v>1277</v>
      </c>
      <c r="K71" s="38">
        <f t="shared" si="3"/>
        <v>1308</v>
      </c>
      <c r="L71" s="39">
        <f t="shared" si="1"/>
        <v>0</v>
      </c>
      <c r="M71" s="40">
        <f t="shared" si="9"/>
        <v>0</v>
      </c>
      <c r="N71" s="40">
        <f t="shared" si="4"/>
        <v>0</v>
      </c>
      <c r="O71" s="40">
        <f t="shared" si="5"/>
        <v>0</v>
      </c>
      <c r="P71" s="40">
        <f t="shared" si="6"/>
        <v>0</v>
      </c>
      <c r="S71" s="166">
        <f t="shared" si="7"/>
        <v>0</v>
      </c>
    </row>
    <row r="72" spans="1:19" ht="12.75" customHeight="1" x14ac:dyDescent="0.2">
      <c r="A72" s="2"/>
      <c r="B72" s="2"/>
      <c r="C72" s="2"/>
      <c r="D72" s="3"/>
      <c r="E72" s="2"/>
      <c r="F72" s="2"/>
      <c r="G72" s="4"/>
      <c r="H72" s="36">
        <f t="shared" si="0"/>
        <v>3.6666666666666665</v>
      </c>
      <c r="I72" s="37">
        <f t="shared" si="8"/>
        <v>44</v>
      </c>
      <c r="J72" s="38">
        <f t="shared" si="2"/>
        <v>1308</v>
      </c>
      <c r="K72" s="38">
        <f t="shared" si="3"/>
        <v>1339</v>
      </c>
      <c r="L72" s="39">
        <f t="shared" si="1"/>
        <v>0</v>
      </c>
      <c r="M72" s="40">
        <f t="shared" si="9"/>
        <v>0</v>
      </c>
      <c r="N72" s="40">
        <f t="shared" si="4"/>
        <v>0</v>
      </c>
      <c r="O72" s="40">
        <f t="shared" si="5"/>
        <v>0</v>
      </c>
      <c r="P72" s="40">
        <f t="shared" si="6"/>
        <v>0</v>
      </c>
      <c r="S72" s="166">
        <f t="shared" si="7"/>
        <v>0</v>
      </c>
    </row>
    <row r="73" spans="1:19" ht="12.75" customHeight="1" x14ac:dyDescent="0.2">
      <c r="A73" s="2"/>
      <c r="B73" s="2"/>
      <c r="C73" s="2"/>
      <c r="D73" s="3"/>
      <c r="E73" s="2"/>
      <c r="F73" s="2"/>
      <c r="G73" s="4"/>
      <c r="H73" s="36">
        <f t="shared" si="0"/>
        <v>3.75</v>
      </c>
      <c r="I73" s="37">
        <f t="shared" si="8"/>
        <v>45</v>
      </c>
      <c r="J73" s="38">
        <f t="shared" si="2"/>
        <v>1339</v>
      </c>
      <c r="K73" s="38">
        <f t="shared" si="3"/>
        <v>1369</v>
      </c>
      <c r="L73" s="39">
        <f t="shared" si="1"/>
        <v>0</v>
      </c>
      <c r="M73" s="40">
        <f t="shared" si="9"/>
        <v>0</v>
      </c>
      <c r="N73" s="40">
        <f t="shared" si="4"/>
        <v>0</v>
      </c>
      <c r="O73" s="40">
        <f t="shared" si="5"/>
        <v>0</v>
      </c>
      <c r="P73" s="40">
        <f t="shared" si="6"/>
        <v>0</v>
      </c>
      <c r="S73" s="166">
        <f t="shared" si="7"/>
        <v>0</v>
      </c>
    </row>
    <row r="74" spans="1:19" ht="12.75" customHeight="1" x14ac:dyDescent="0.2">
      <c r="A74" s="2"/>
      <c r="B74" s="2"/>
      <c r="C74" s="2"/>
      <c r="D74" s="3"/>
      <c r="E74" s="2"/>
      <c r="F74" s="2"/>
      <c r="G74" s="4"/>
      <c r="H74" s="36">
        <f t="shared" si="0"/>
        <v>3.8333333333333335</v>
      </c>
      <c r="I74" s="37">
        <f t="shared" si="8"/>
        <v>46</v>
      </c>
      <c r="J74" s="38">
        <f t="shared" si="2"/>
        <v>1369</v>
      </c>
      <c r="K74" s="38">
        <f t="shared" si="3"/>
        <v>1400</v>
      </c>
      <c r="L74" s="39">
        <f t="shared" si="1"/>
        <v>0</v>
      </c>
      <c r="M74" s="40">
        <f t="shared" si="9"/>
        <v>0</v>
      </c>
      <c r="N74" s="40">
        <f t="shared" si="4"/>
        <v>0</v>
      </c>
      <c r="O74" s="40">
        <f t="shared" si="5"/>
        <v>0</v>
      </c>
      <c r="P74" s="40">
        <f t="shared" si="6"/>
        <v>0</v>
      </c>
      <c r="S74" s="166">
        <f t="shared" si="7"/>
        <v>0</v>
      </c>
    </row>
    <row r="75" spans="1:19" ht="12.75" customHeight="1" x14ac:dyDescent="0.2">
      <c r="A75" s="2"/>
      <c r="B75" s="2"/>
      <c r="C75" s="2"/>
      <c r="D75" s="3"/>
      <c r="E75" s="2"/>
      <c r="F75" s="2"/>
      <c r="G75" s="4"/>
      <c r="H75" s="36">
        <f t="shared" si="0"/>
        <v>3.9166666666666665</v>
      </c>
      <c r="I75" s="37">
        <f t="shared" si="8"/>
        <v>47</v>
      </c>
      <c r="J75" s="38">
        <f t="shared" si="2"/>
        <v>1400</v>
      </c>
      <c r="K75" s="38">
        <f t="shared" si="3"/>
        <v>1430</v>
      </c>
      <c r="L75" s="39">
        <f t="shared" si="1"/>
        <v>0</v>
      </c>
      <c r="M75" s="40">
        <f t="shared" si="9"/>
        <v>0</v>
      </c>
      <c r="N75" s="40">
        <f t="shared" si="4"/>
        <v>0</v>
      </c>
      <c r="O75" s="40">
        <f t="shared" si="5"/>
        <v>0</v>
      </c>
      <c r="P75" s="40">
        <f t="shared" si="6"/>
        <v>0</v>
      </c>
      <c r="Q75" s="49"/>
      <c r="S75" s="166">
        <f t="shared" si="7"/>
        <v>0</v>
      </c>
    </row>
    <row r="76" spans="1:19" ht="12.75" customHeight="1" x14ac:dyDescent="0.2">
      <c r="A76" s="2"/>
      <c r="B76" s="2"/>
      <c r="C76" s="2"/>
      <c r="D76" s="3"/>
      <c r="E76" s="2"/>
      <c r="F76" s="2"/>
      <c r="G76" s="4"/>
      <c r="H76" s="36">
        <f t="shared" si="0"/>
        <v>4</v>
      </c>
      <c r="I76" s="37">
        <f t="shared" si="8"/>
        <v>48</v>
      </c>
      <c r="J76" s="38">
        <f t="shared" si="2"/>
        <v>1430</v>
      </c>
      <c r="K76" s="38">
        <f t="shared" si="3"/>
        <v>1461</v>
      </c>
      <c r="L76" s="39">
        <f t="shared" si="1"/>
        <v>0</v>
      </c>
      <c r="M76" s="40">
        <f t="shared" si="9"/>
        <v>0</v>
      </c>
      <c r="N76" s="40">
        <f t="shared" si="4"/>
        <v>0</v>
      </c>
      <c r="O76" s="40">
        <f t="shared" si="5"/>
        <v>0</v>
      </c>
      <c r="P76" s="40">
        <f t="shared" si="6"/>
        <v>0</v>
      </c>
      <c r="S76" s="166">
        <f t="shared" si="7"/>
        <v>0</v>
      </c>
    </row>
    <row r="77" spans="1:19" ht="12.75" customHeight="1" x14ac:dyDescent="0.2">
      <c r="A77" s="2"/>
      <c r="B77" s="2"/>
      <c r="C77" s="2"/>
      <c r="D77" s="3"/>
      <c r="E77" s="2"/>
      <c r="F77" s="2"/>
      <c r="G77" s="4"/>
      <c r="H77" s="36">
        <f t="shared" si="0"/>
        <v>4.083333333333333</v>
      </c>
      <c r="I77" s="37">
        <f t="shared" si="8"/>
        <v>49</v>
      </c>
      <c r="J77" s="38">
        <f t="shared" si="2"/>
        <v>1461</v>
      </c>
      <c r="K77" s="38">
        <f t="shared" si="3"/>
        <v>1492</v>
      </c>
      <c r="L77" s="39">
        <f t="shared" si="1"/>
        <v>0</v>
      </c>
      <c r="M77" s="40">
        <f t="shared" si="9"/>
        <v>0</v>
      </c>
      <c r="N77" s="40">
        <f t="shared" si="4"/>
        <v>0</v>
      </c>
      <c r="O77" s="40">
        <f t="shared" si="5"/>
        <v>0</v>
      </c>
      <c r="P77" s="40">
        <f t="shared" si="6"/>
        <v>0</v>
      </c>
      <c r="S77" s="166">
        <f t="shared" si="7"/>
        <v>0</v>
      </c>
    </row>
    <row r="78" spans="1:19" ht="12.75" customHeight="1" x14ac:dyDescent="0.2">
      <c r="A78" s="2"/>
      <c r="B78" s="2"/>
      <c r="C78" s="2"/>
      <c r="D78" s="3"/>
      <c r="E78" s="2"/>
      <c r="F78" s="2"/>
      <c r="G78" s="4"/>
      <c r="H78" s="36">
        <f t="shared" si="0"/>
        <v>4.166666666666667</v>
      </c>
      <c r="I78" s="37">
        <f t="shared" si="8"/>
        <v>50</v>
      </c>
      <c r="J78" s="38">
        <f t="shared" si="2"/>
        <v>1492</v>
      </c>
      <c r="K78" s="38">
        <f t="shared" si="3"/>
        <v>1521</v>
      </c>
      <c r="L78" s="39">
        <f t="shared" si="1"/>
        <v>0</v>
      </c>
      <c r="M78" s="40">
        <f t="shared" si="9"/>
        <v>0</v>
      </c>
      <c r="N78" s="40">
        <f t="shared" si="4"/>
        <v>0</v>
      </c>
      <c r="O78" s="40">
        <f t="shared" si="5"/>
        <v>0</v>
      </c>
      <c r="P78" s="40">
        <f t="shared" si="6"/>
        <v>0</v>
      </c>
      <c r="S78" s="166">
        <f t="shared" si="7"/>
        <v>0</v>
      </c>
    </row>
    <row r="79" spans="1:19" ht="12.75" customHeight="1" x14ac:dyDescent="0.2">
      <c r="A79" s="2"/>
      <c r="B79" s="2"/>
      <c r="C79" s="2"/>
      <c r="D79" s="3"/>
      <c r="E79" s="2"/>
      <c r="F79" s="2"/>
      <c r="G79" s="4"/>
      <c r="H79" s="36">
        <f t="shared" si="0"/>
        <v>4.25</v>
      </c>
      <c r="I79" s="37">
        <f t="shared" si="8"/>
        <v>51</v>
      </c>
      <c r="J79" s="38">
        <f t="shared" si="2"/>
        <v>1521</v>
      </c>
      <c r="K79" s="38">
        <f t="shared" si="3"/>
        <v>1552</v>
      </c>
      <c r="L79" s="39">
        <f t="shared" si="1"/>
        <v>0</v>
      </c>
      <c r="M79" s="40">
        <f t="shared" si="9"/>
        <v>0</v>
      </c>
      <c r="N79" s="40">
        <f t="shared" si="4"/>
        <v>0</v>
      </c>
      <c r="O79" s="40">
        <f t="shared" si="5"/>
        <v>0</v>
      </c>
      <c r="P79" s="40">
        <f t="shared" si="6"/>
        <v>0</v>
      </c>
      <c r="S79" s="166">
        <f t="shared" si="7"/>
        <v>0</v>
      </c>
    </row>
    <row r="80" spans="1:19" ht="12.75" customHeight="1" x14ac:dyDescent="0.2">
      <c r="A80" s="2"/>
      <c r="B80" s="2"/>
      <c r="C80" s="2"/>
      <c r="D80" s="3"/>
      <c r="E80" s="2"/>
      <c r="F80" s="2"/>
      <c r="G80" s="4"/>
      <c r="H80" s="36">
        <f t="shared" si="0"/>
        <v>4.333333333333333</v>
      </c>
      <c r="I80" s="37">
        <f t="shared" si="8"/>
        <v>52</v>
      </c>
      <c r="J80" s="38">
        <f t="shared" si="2"/>
        <v>1552</v>
      </c>
      <c r="K80" s="38">
        <f t="shared" si="3"/>
        <v>1582</v>
      </c>
      <c r="L80" s="39">
        <f t="shared" si="1"/>
        <v>0</v>
      </c>
      <c r="M80" s="40">
        <f t="shared" si="9"/>
        <v>0</v>
      </c>
      <c r="N80" s="40">
        <f t="shared" si="4"/>
        <v>0</v>
      </c>
      <c r="O80" s="40">
        <f t="shared" si="5"/>
        <v>0</v>
      </c>
      <c r="P80" s="40">
        <f t="shared" si="6"/>
        <v>0</v>
      </c>
      <c r="S80" s="166">
        <f t="shared" si="7"/>
        <v>0</v>
      </c>
    </row>
    <row r="81" spans="1:19" ht="12.75" customHeight="1" x14ac:dyDescent="0.2">
      <c r="A81" s="2"/>
      <c r="B81" s="2"/>
      <c r="C81" s="2"/>
      <c r="D81" s="3"/>
      <c r="E81" s="2"/>
      <c r="F81" s="2"/>
      <c r="G81" s="4"/>
      <c r="H81" s="36">
        <f t="shared" si="0"/>
        <v>4.416666666666667</v>
      </c>
      <c r="I81" s="37">
        <f t="shared" si="8"/>
        <v>53</v>
      </c>
      <c r="J81" s="38">
        <f t="shared" si="2"/>
        <v>1582</v>
      </c>
      <c r="K81" s="38">
        <f t="shared" si="3"/>
        <v>1613</v>
      </c>
      <c r="L81" s="39">
        <f t="shared" si="1"/>
        <v>0</v>
      </c>
      <c r="M81" s="40">
        <f t="shared" si="9"/>
        <v>0</v>
      </c>
      <c r="N81" s="40">
        <f t="shared" si="4"/>
        <v>0</v>
      </c>
      <c r="O81" s="40">
        <f t="shared" si="5"/>
        <v>0</v>
      </c>
      <c r="P81" s="40">
        <f t="shared" si="6"/>
        <v>0</v>
      </c>
      <c r="S81" s="166">
        <f t="shared" si="7"/>
        <v>0</v>
      </c>
    </row>
    <row r="82" spans="1:19" ht="12.75" customHeight="1" x14ac:dyDescent="0.2">
      <c r="A82" s="2"/>
      <c r="B82" s="2"/>
      <c r="C82" s="2"/>
      <c r="D82" s="3"/>
      <c r="E82" s="2"/>
      <c r="F82" s="2"/>
      <c r="G82" s="4"/>
      <c r="H82" s="36">
        <f t="shared" si="0"/>
        <v>4.5</v>
      </c>
      <c r="I82" s="37">
        <f t="shared" si="8"/>
        <v>54</v>
      </c>
      <c r="J82" s="38">
        <f t="shared" si="2"/>
        <v>1613</v>
      </c>
      <c r="K82" s="38">
        <f t="shared" si="3"/>
        <v>1643</v>
      </c>
      <c r="L82" s="39">
        <f t="shared" si="1"/>
        <v>0</v>
      </c>
      <c r="M82" s="40">
        <f t="shared" si="9"/>
        <v>0</v>
      </c>
      <c r="N82" s="40">
        <f t="shared" si="4"/>
        <v>0</v>
      </c>
      <c r="O82" s="40">
        <f t="shared" si="5"/>
        <v>0</v>
      </c>
      <c r="P82" s="40">
        <f t="shared" si="6"/>
        <v>0</v>
      </c>
      <c r="S82" s="166">
        <f t="shared" si="7"/>
        <v>0</v>
      </c>
    </row>
    <row r="83" spans="1:19" ht="12.75" customHeight="1" x14ac:dyDescent="0.2">
      <c r="A83" s="2"/>
      <c r="B83" s="2"/>
      <c r="C83" s="2"/>
      <c r="D83" s="3"/>
      <c r="E83" s="2"/>
      <c r="F83" s="2"/>
      <c r="G83" s="4"/>
      <c r="H83" s="36">
        <f t="shared" si="0"/>
        <v>4.583333333333333</v>
      </c>
      <c r="I83" s="37">
        <f t="shared" si="8"/>
        <v>55</v>
      </c>
      <c r="J83" s="38">
        <f t="shared" si="2"/>
        <v>1643</v>
      </c>
      <c r="K83" s="38">
        <f t="shared" si="3"/>
        <v>1674</v>
      </c>
      <c r="L83" s="39">
        <f t="shared" si="1"/>
        <v>0</v>
      </c>
      <c r="M83" s="40">
        <f t="shared" si="9"/>
        <v>0</v>
      </c>
      <c r="N83" s="40">
        <f t="shared" si="4"/>
        <v>0</v>
      </c>
      <c r="O83" s="40">
        <f t="shared" si="5"/>
        <v>0</v>
      </c>
      <c r="P83" s="40">
        <f t="shared" si="6"/>
        <v>0</v>
      </c>
      <c r="S83" s="166">
        <f t="shared" si="7"/>
        <v>0</v>
      </c>
    </row>
    <row r="84" spans="1:19" ht="12.75" customHeight="1" x14ac:dyDescent="0.2">
      <c r="A84" s="2"/>
      <c r="B84" s="2"/>
      <c r="C84" s="2"/>
      <c r="D84" s="3"/>
      <c r="E84" s="2"/>
      <c r="F84" s="2"/>
      <c r="G84" s="4"/>
      <c r="H84" s="36">
        <f t="shared" si="0"/>
        <v>4.666666666666667</v>
      </c>
      <c r="I84" s="37">
        <f t="shared" si="8"/>
        <v>56</v>
      </c>
      <c r="J84" s="38">
        <f t="shared" si="2"/>
        <v>1674</v>
      </c>
      <c r="K84" s="38">
        <f t="shared" si="3"/>
        <v>1705</v>
      </c>
      <c r="L84" s="39">
        <f t="shared" si="1"/>
        <v>0</v>
      </c>
      <c r="M84" s="40">
        <f t="shared" si="9"/>
        <v>0</v>
      </c>
      <c r="N84" s="40">
        <f t="shared" si="4"/>
        <v>0</v>
      </c>
      <c r="O84" s="40">
        <f t="shared" si="5"/>
        <v>0</v>
      </c>
      <c r="P84" s="40">
        <f t="shared" si="6"/>
        <v>0</v>
      </c>
      <c r="S84" s="166">
        <f t="shared" si="7"/>
        <v>0</v>
      </c>
    </row>
    <row r="85" spans="1:19" ht="12.75" customHeight="1" x14ac:dyDescent="0.2">
      <c r="A85" s="2"/>
      <c r="B85" s="2"/>
      <c r="C85" s="2"/>
      <c r="D85" s="3"/>
      <c r="E85" s="2"/>
      <c r="F85" s="2"/>
      <c r="G85" s="4"/>
      <c r="H85" s="36">
        <f t="shared" si="0"/>
        <v>4.75</v>
      </c>
      <c r="I85" s="37">
        <f t="shared" si="8"/>
        <v>57</v>
      </c>
      <c r="J85" s="38">
        <f t="shared" si="2"/>
        <v>1705</v>
      </c>
      <c r="K85" s="38">
        <f t="shared" si="3"/>
        <v>1735</v>
      </c>
      <c r="L85" s="39">
        <f t="shared" si="1"/>
        <v>0</v>
      </c>
      <c r="M85" s="40">
        <f t="shared" si="9"/>
        <v>0</v>
      </c>
      <c r="N85" s="40">
        <f t="shared" si="4"/>
        <v>0</v>
      </c>
      <c r="O85" s="40">
        <f t="shared" si="5"/>
        <v>0</v>
      </c>
      <c r="P85" s="40">
        <f t="shared" si="6"/>
        <v>0</v>
      </c>
      <c r="S85" s="166">
        <f t="shared" si="7"/>
        <v>0</v>
      </c>
    </row>
    <row r="86" spans="1:19" ht="12.75" customHeight="1" x14ac:dyDescent="0.2">
      <c r="A86" s="2"/>
      <c r="B86" s="2"/>
      <c r="C86" s="2"/>
      <c r="D86" s="3"/>
      <c r="E86" s="2"/>
      <c r="F86" s="2"/>
      <c r="G86" s="4"/>
      <c r="H86" s="36">
        <f t="shared" si="0"/>
        <v>4.833333333333333</v>
      </c>
      <c r="I86" s="37">
        <f t="shared" si="8"/>
        <v>58</v>
      </c>
      <c r="J86" s="38">
        <f t="shared" si="2"/>
        <v>1735</v>
      </c>
      <c r="K86" s="38">
        <f t="shared" si="3"/>
        <v>1766</v>
      </c>
      <c r="L86" s="39">
        <f t="shared" si="1"/>
        <v>0</v>
      </c>
      <c r="M86" s="40">
        <f t="shared" si="9"/>
        <v>0</v>
      </c>
      <c r="N86" s="40">
        <f t="shared" si="4"/>
        <v>0</v>
      </c>
      <c r="O86" s="40">
        <f t="shared" si="5"/>
        <v>0</v>
      </c>
      <c r="P86" s="40">
        <f t="shared" si="6"/>
        <v>0</v>
      </c>
      <c r="S86" s="166">
        <f t="shared" si="7"/>
        <v>0</v>
      </c>
    </row>
    <row r="87" spans="1:19" ht="12.75" customHeight="1" x14ac:dyDescent="0.2">
      <c r="A87" s="2"/>
      <c r="B87" s="2"/>
      <c r="C87" s="2"/>
      <c r="D87" s="3"/>
      <c r="E87" s="2"/>
      <c r="F87" s="2"/>
      <c r="G87" s="4"/>
      <c r="H87" s="36">
        <f t="shared" si="0"/>
        <v>4.916666666666667</v>
      </c>
      <c r="I87" s="37">
        <f t="shared" si="8"/>
        <v>59</v>
      </c>
      <c r="J87" s="38">
        <f t="shared" si="2"/>
        <v>1766</v>
      </c>
      <c r="K87" s="38">
        <f t="shared" si="3"/>
        <v>1796</v>
      </c>
      <c r="L87" s="39">
        <f t="shared" si="1"/>
        <v>0</v>
      </c>
      <c r="M87" s="40">
        <f t="shared" si="9"/>
        <v>0</v>
      </c>
      <c r="N87" s="40">
        <f t="shared" si="4"/>
        <v>0</v>
      </c>
      <c r="O87" s="40">
        <f t="shared" si="5"/>
        <v>0</v>
      </c>
      <c r="P87" s="40">
        <f t="shared" si="6"/>
        <v>0</v>
      </c>
      <c r="S87" s="166">
        <f t="shared" si="7"/>
        <v>0</v>
      </c>
    </row>
    <row r="88" spans="1:19" ht="12.75" customHeight="1" x14ac:dyDescent="0.2">
      <c r="A88" s="2"/>
      <c r="B88" s="2"/>
      <c r="C88" s="2"/>
      <c r="D88" s="3"/>
      <c r="E88" s="2"/>
      <c r="F88" s="2"/>
      <c r="G88" s="4"/>
      <c r="H88" s="36">
        <f t="shared" si="0"/>
        <v>5</v>
      </c>
      <c r="I88" s="37">
        <f t="shared" si="8"/>
        <v>60</v>
      </c>
      <c r="J88" s="38">
        <f t="shared" si="2"/>
        <v>1796</v>
      </c>
      <c r="K88" s="38">
        <f t="shared" si="3"/>
        <v>1827</v>
      </c>
      <c r="L88" s="39">
        <f t="shared" si="1"/>
        <v>0</v>
      </c>
      <c r="M88" s="40">
        <f>IF(I88&lt;&gt;"",P87,"")</f>
        <v>0</v>
      </c>
      <c r="N88" s="40">
        <f t="shared" si="4"/>
        <v>0</v>
      </c>
      <c r="O88" s="40">
        <f t="shared" si="5"/>
        <v>0</v>
      </c>
      <c r="P88" s="40">
        <f t="shared" si="6"/>
        <v>0</v>
      </c>
      <c r="S88" s="166">
        <f t="shared" si="7"/>
        <v>0</v>
      </c>
    </row>
    <row r="89" spans="1:19" ht="12.75" customHeight="1" x14ac:dyDescent="0.2">
      <c r="A89" s="2"/>
      <c r="B89" s="2"/>
      <c r="C89" s="2"/>
      <c r="D89" s="3"/>
      <c r="E89" s="2"/>
      <c r="F89" s="2"/>
      <c r="G89" s="4"/>
      <c r="H89" s="36">
        <f t="shared" si="0"/>
        <v>5.083333333333333</v>
      </c>
      <c r="I89" s="37">
        <f t="shared" si="8"/>
        <v>61</v>
      </c>
      <c r="J89" s="38">
        <f t="shared" si="2"/>
        <v>1827</v>
      </c>
      <c r="K89" s="33">
        <f t="shared" si="3"/>
        <v>1858</v>
      </c>
      <c r="L89" s="39">
        <f t="shared" si="1"/>
        <v>0</v>
      </c>
      <c r="M89" s="40">
        <f t="shared" ref="M89:M152" si="10">IF(I89&lt;&gt;"",P88,"")</f>
        <v>0</v>
      </c>
      <c r="N89" s="40">
        <f t="shared" si="4"/>
        <v>0</v>
      </c>
      <c r="O89" s="40">
        <f t="shared" si="5"/>
        <v>0</v>
      </c>
      <c r="P89" s="40">
        <f t="shared" si="6"/>
        <v>0</v>
      </c>
      <c r="S89" s="166">
        <f t="shared" si="7"/>
        <v>0</v>
      </c>
    </row>
    <row r="90" spans="1:19" ht="12.75" customHeight="1" x14ac:dyDescent="0.2">
      <c r="H90" s="52">
        <f t="shared" si="0"/>
        <v>5.166666666666667</v>
      </c>
      <c r="I90" s="37">
        <f t="shared" si="8"/>
        <v>62</v>
      </c>
      <c r="J90" s="38">
        <f t="shared" si="2"/>
        <v>1858</v>
      </c>
      <c r="K90" s="53">
        <f t="shared" si="3"/>
        <v>1886</v>
      </c>
      <c r="L90" s="39">
        <f t="shared" si="1"/>
        <v>0</v>
      </c>
      <c r="M90" s="40">
        <f t="shared" si="10"/>
        <v>0</v>
      </c>
      <c r="N90" s="40">
        <f t="shared" si="4"/>
        <v>0</v>
      </c>
      <c r="O90" s="40">
        <f t="shared" si="5"/>
        <v>0</v>
      </c>
      <c r="P90" s="40">
        <f t="shared" si="6"/>
        <v>0</v>
      </c>
      <c r="S90" s="166">
        <f t="shared" si="7"/>
        <v>0</v>
      </c>
    </row>
    <row r="91" spans="1:19" ht="12.75" customHeight="1" x14ac:dyDescent="0.2">
      <c r="H91" s="52">
        <f t="shared" si="0"/>
        <v>5.25</v>
      </c>
      <c r="I91" s="37">
        <f t="shared" si="8"/>
        <v>63</v>
      </c>
      <c r="J91" s="38">
        <f t="shared" si="2"/>
        <v>1886</v>
      </c>
      <c r="K91" s="53">
        <f t="shared" si="3"/>
        <v>1917</v>
      </c>
      <c r="L91" s="39">
        <f t="shared" si="1"/>
        <v>0</v>
      </c>
      <c r="M91" s="40">
        <f t="shared" si="10"/>
        <v>0</v>
      </c>
      <c r="N91" s="40">
        <f t="shared" si="4"/>
        <v>0</v>
      </c>
      <c r="O91" s="40">
        <f t="shared" si="5"/>
        <v>0</v>
      </c>
      <c r="P91" s="40">
        <f t="shared" si="6"/>
        <v>0</v>
      </c>
      <c r="S91" s="166">
        <f t="shared" si="7"/>
        <v>0</v>
      </c>
    </row>
    <row r="92" spans="1:19" ht="12.75" customHeight="1" x14ac:dyDescent="0.2">
      <c r="H92" s="52">
        <f t="shared" si="0"/>
        <v>5.333333333333333</v>
      </c>
      <c r="I92" s="37">
        <f t="shared" si="8"/>
        <v>64</v>
      </c>
      <c r="J92" s="38">
        <f t="shared" si="2"/>
        <v>1917</v>
      </c>
      <c r="K92" s="53">
        <f t="shared" si="3"/>
        <v>1947</v>
      </c>
      <c r="L92" s="39">
        <f t="shared" si="1"/>
        <v>0</v>
      </c>
      <c r="M92" s="40">
        <f t="shared" si="10"/>
        <v>0</v>
      </c>
      <c r="N92" s="40">
        <f t="shared" si="4"/>
        <v>0</v>
      </c>
      <c r="O92" s="40">
        <f t="shared" si="5"/>
        <v>0</v>
      </c>
      <c r="P92" s="40">
        <f t="shared" si="6"/>
        <v>0</v>
      </c>
      <c r="S92" s="166">
        <f t="shared" si="7"/>
        <v>0</v>
      </c>
    </row>
    <row r="93" spans="1:19" ht="12.75" customHeight="1" x14ac:dyDescent="0.2">
      <c r="H93" s="52">
        <f t="shared" ref="H93:H156" si="11">I93/12</f>
        <v>5.416666666666667</v>
      </c>
      <c r="I93" s="37">
        <f t="shared" si="8"/>
        <v>65</v>
      </c>
      <c r="J93" s="38">
        <f t="shared" si="2"/>
        <v>1947</v>
      </c>
      <c r="K93" s="53">
        <f t="shared" si="3"/>
        <v>1978</v>
      </c>
      <c r="L93" s="39">
        <f t="shared" ref="L93:L156" si="12">IF(M93&lt;=L92,M93+N93,IF($L$11="Montant",VLOOKUP(M93,$L$14:$M$22,2),IF($L$11="Pourcentage du solde",IF(M93*$P$13&lt;=$P$14,$P$14,M93*$P$13),IF(M93&lt;=$P$19*$P$18,M93+N93,$P$18*$P$19))))</f>
        <v>0</v>
      </c>
      <c r="M93" s="40">
        <f t="shared" si="10"/>
        <v>0</v>
      </c>
      <c r="N93" s="40">
        <f t="shared" si="4"/>
        <v>0</v>
      </c>
      <c r="O93" s="40">
        <f t="shared" si="5"/>
        <v>0</v>
      </c>
      <c r="P93" s="40">
        <f t="shared" si="6"/>
        <v>0</v>
      </c>
      <c r="S93" s="166">
        <f t="shared" si="7"/>
        <v>0</v>
      </c>
    </row>
    <row r="94" spans="1:19" ht="12.75" customHeight="1" x14ac:dyDescent="0.2">
      <c r="H94" s="52">
        <f t="shared" si="11"/>
        <v>5.5</v>
      </c>
      <c r="I94" s="37">
        <f t="shared" si="8"/>
        <v>66</v>
      </c>
      <c r="J94" s="38">
        <f t="shared" ref="J94:J157" si="13">IF(I94="","",EDATE($J$29,I93))</f>
        <v>1978</v>
      </c>
      <c r="K94" s="53">
        <f t="shared" ref="K94:K157" si="14">IF(J95="",0,J95)</f>
        <v>2008</v>
      </c>
      <c r="L94" s="39">
        <f t="shared" si="12"/>
        <v>0</v>
      </c>
      <c r="M94" s="40">
        <f t="shared" si="10"/>
        <v>0</v>
      </c>
      <c r="N94" s="40">
        <f t="shared" ref="N94:N157" si="15">IF(I94&lt;&gt;"",$N$25*M94,"")</f>
        <v>0</v>
      </c>
      <c r="O94" s="40">
        <f t="shared" ref="O94:O157" si="16">IF(I94&lt;&gt;"",L94-N94,"")</f>
        <v>0</v>
      </c>
      <c r="P94" s="40">
        <f t="shared" ref="P94:P157" si="17">IF(I94&lt;&gt;"",M94-O94,"")</f>
        <v>0</v>
      </c>
      <c r="S94" s="166">
        <f t="shared" ref="S94:S157" si="18">IF(L95*I95=0,IF(L94*I94&lt;&gt;0,I94,0),0)</f>
        <v>0</v>
      </c>
    </row>
    <row r="95" spans="1:19" ht="12.75" customHeight="1" x14ac:dyDescent="0.2">
      <c r="H95" s="52">
        <f t="shared" si="11"/>
        <v>5.583333333333333</v>
      </c>
      <c r="I95" s="37">
        <f t="shared" ref="I95:I158" si="19">I94+1</f>
        <v>67</v>
      </c>
      <c r="J95" s="38">
        <f t="shared" si="13"/>
        <v>2008</v>
      </c>
      <c r="K95" s="53">
        <f t="shared" si="14"/>
        <v>2039</v>
      </c>
      <c r="L95" s="39">
        <f t="shared" si="12"/>
        <v>0</v>
      </c>
      <c r="M95" s="40">
        <f t="shared" si="10"/>
        <v>0</v>
      </c>
      <c r="N95" s="40">
        <f t="shared" si="15"/>
        <v>0</v>
      </c>
      <c r="O95" s="40">
        <f t="shared" si="16"/>
        <v>0</v>
      </c>
      <c r="P95" s="40">
        <f t="shared" si="17"/>
        <v>0</v>
      </c>
      <c r="S95" s="166">
        <f t="shared" si="18"/>
        <v>0</v>
      </c>
    </row>
    <row r="96" spans="1:19" ht="12.75" customHeight="1" x14ac:dyDescent="0.2">
      <c r="H96" s="52">
        <f t="shared" si="11"/>
        <v>5.666666666666667</v>
      </c>
      <c r="I96" s="37">
        <f t="shared" si="19"/>
        <v>68</v>
      </c>
      <c r="J96" s="38">
        <f t="shared" si="13"/>
        <v>2039</v>
      </c>
      <c r="K96" s="53">
        <f t="shared" si="14"/>
        <v>2070</v>
      </c>
      <c r="L96" s="39">
        <f t="shared" si="12"/>
        <v>0</v>
      </c>
      <c r="M96" s="40">
        <f t="shared" si="10"/>
        <v>0</v>
      </c>
      <c r="N96" s="40">
        <f t="shared" si="15"/>
        <v>0</v>
      </c>
      <c r="O96" s="40">
        <f t="shared" si="16"/>
        <v>0</v>
      </c>
      <c r="P96" s="40">
        <f t="shared" si="17"/>
        <v>0</v>
      </c>
      <c r="S96" s="166">
        <f t="shared" si="18"/>
        <v>0</v>
      </c>
    </row>
    <row r="97" spans="8:19" ht="12.75" customHeight="1" x14ac:dyDescent="0.2">
      <c r="H97" s="52">
        <f t="shared" si="11"/>
        <v>5.75</v>
      </c>
      <c r="I97" s="37">
        <f t="shared" si="19"/>
        <v>69</v>
      </c>
      <c r="J97" s="38">
        <f t="shared" si="13"/>
        <v>2070</v>
      </c>
      <c r="K97" s="53">
        <f t="shared" si="14"/>
        <v>2100</v>
      </c>
      <c r="L97" s="39">
        <f t="shared" si="12"/>
        <v>0</v>
      </c>
      <c r="M97" s="40">
        <f t="shared" si="10"/>
        <v>0</v>
      </c>
      <c r="N97" s="40">
        <f t="shared" si="15"/>
        <v>0</v>
      </c>
      <c r="O97" s="40">
        <f t="shared" si="16"/>
        <v>0</v>
      </c>
      <c r="P97" s="40">
        <f t="shared" si="17"/>
        <v>0</v>
      </c>
      <c r="S97" s="166">
        <f t="shared" si="18"/>
        <v>0</v>
      </c>
    </row>
    <row r="98" spans="8:19" ht="12.75" customHeight="1" x14ac:dyDescent="0.2">
      <c r="H98" s="52">
        <f t="shared" si="11"/>
        <v>5.833333333333333</v>
      </c>
      <c r="I98" s="37">
        <f t="shared" si="19"/>
        <v>70</v>
      </c>
      <c r="J98" s="38">
        <f t="shared" si="13"/>
        <v>2100</v>
      </c>
      <c r="K98" s="53">
        <f t="shared" si="14"/>
        <v>2131</v>
      </c>
      <c r="L98" s="39">
        <f t="shared" si="12"/>
        <v>0</v>
      </c>
      <c r="M98" s="40">
        <f t="shared" si="10"/>
        <v>0</v>
      </c>
      <c r="N98" s="40">
        <f t="shared" si="15"/>
        <v>0</v>
      </c>
      <c r="O98" s="40">
        <f t="shared" si="16"/>
        <v>0</v>
      </c>
      <c r="P98" s="40">
        <f t="shared" si="17"/>
        <v>0</v>
      </c>
      <c r="S98" s="166">
        <f t="shared" si="18"/>
        <v>0</v>
      </c>
    </row>
    <row r="99" spans="8:19" ht="12.75" customHeight="1" x14ac:dyDescent="0.2">
      <c r="H99" s="52">
        <f t="shared" si="11"/>
        <v>5.916666666666667</v>
      </c>
      <c r="I99" s="37">
        <f t="shared" si="19"/>
        <v>71</v>
      </c>
      <c r="J99" s="38">
        <f t="shared" si="13"/>
        <v>2131</v>
      </c>
      <c r="K99" s="53">
        <f t="shared" si="14"/>
        <v>2161</v>
      </c>
      <c r="L99" s="39">
        <f t="shared" si="12"/>
        <v>0</v>
      </c>
      <c r="M99" s="40">
        <f t="shared" si="10"/>
        <v>0</v>
      </c>
      <c r="N99" s="40">
        <f t="shared" si="15"/>
        <v>0</v>
      </c>
      <c r="O99" s="40">
        <f t="shared" si="16"/>
        <v>0</v>
      </c>
      <c r="P99" s="40">
        <f t="shared" si="17"/>
        <v>0</v>
      </c>
      <c r="S99" s="166">
        <f t="shared" si="18"/>
        <v>0</v>
      </c>
    </row>
    <row r="100" spans="8:19" ht="12.75" customHeight="1" x14ac:dyDescent="0.2">
      <c r="H100" s="52">
        <f t="shared" si="11"/>
        <v>6</v>
      </c>
      <c r="I100" s="37">
        <f t="shared" si="19"/>
        <v>72</v>
      </c>
      <c r="J100" s="38">
        <f t="shared" si="13"/>
        <v>2161</v>
      </c>
      <c r="K100" s="53">
        <f t="shared" si="14"/>
        <v>2192</v>
      </c>
      <c r="L100" s="39">
        <f t="shared" si="12"/>
        <v>0</v>
      </c>
      <c r="M100" s="40">
        <f t="shared" si="10"/>
        <v>0</v>
      </c>
      <c r="N100" s="40">
        <f t="shared" si="15"/>
        <v>0</v>
      </c>
      <c r="O100" s="40">
        <f t="shared" si="16"/>
        <v>0</v>
      </c>
      <c r="P100" s="40">
        <f t="shared" si="17"/>
        <v>0</v>
      </c>
      <c r="S100" s="166">
        <f t="shared" si="18"/>
        <v>0</v>
      </c>
    </row>
    <row r="101" spans="8:19" ht="12.75" customHeight="1" x14ac:dyDescent="0.2">
      <c r="H101" s="52">
        <f t="shared" si="11"/>
        <v>6.083333333333333</v>
      </c>
      <c r="I101" s="37">
        <f t="shared" si="19"/>
        <v>73</v>
      </c>
      <c r="J101" s="38">
        <f t="shared" si="13"/>
        <v>2192</v>
      </c>
      <c r="K101" s="53">
        <f t="shared" si="14"/>
        <v>2223</v>
      </c>
      <c r="L101" s="39">
        <f t="shared" si="12"/>
        <v>0</v>
      </c>
      <c r="M101" s="40">
        <f t="shared" si="10"/>
        <v>0</v>
      </c>
      <c r="N101" s="40">
        <f t="shared" si="15"/>
        <v>0</v>
      </c>
      <c r="O101" s="40">
        <f t="shared" si="16"/>
        <v>0</v>
      </c>
      <c r="P101" s="40">
        <f t="shared" si="17"/>
        <v>0</v>
      </c>
      <c r="S101" s="166">
        <f t="shared" si="18"/>
        <v>0</v>
      </c>
    </row>
    <row r="102" spans="8:19" ht="12.75" customHeight="1" x14ac:dyDescent="0.2">
      <c r="H102" s="52">
        <f t="shared" si="11"/>
        <v>6.166666666666667</v>
      </c>
      <c r="I102" s="37">
        <f t="shared" si="19"/>
        <v>74</v>
      </c>
      <c r="J102" s="38">
        <f t="shared" si="13"/>
        <v>2223</v>
      </c>
      <c r="K102" s="53">
        <f t="shared" si="14"/>
        <v>2251</v>
      </c>
      <c r="L102" s="39">
        <f t="shared" si="12"/>
        <v>0</v>
      </c>
      <c r="M102" s="40">
        <f t="shared" si="10"/>
        <v>0</v>
      </c>
      <c r="N102" s="40">
        <f t="shared" si="15"/>
        <v>0</v>
      </c>
      <c r="O102" s="40">
        <f t="shared" si="16"/>
        <v>0</v>
      </c>
      <c r="P102" s="40">
        <f t="shared" si="17"/>
        <v>0</v>
      </c>
      <c r="S102" s="166">
        <f t="shared" si="18"/>
        <v>0</v>
      </c>
    </row>
    <row r="103" spans="8:19" ht="12.75" customHeight="1" x14ac:dyDescent="0.2">
      <c r="H103" s="52">
        <f t="shared" si="11"/>
        <v>6.25</v>
      </c>
      <c r="I103" s="37">
        <f t="shared" si="19"/>
        <v>75</v>
      </c>
      <c r="J103" s="38">
        <f t="shared" si="13"/>
        <v>2251</v>
      </c>
      <c r="K103" s="53">
        <f t="shared" si="14"/>
        <v>2282</v>
      </c>
      <c r="L103" s="39">
        <f t="shared" si="12"/>
        <v>0</v>
      </c>
      <c r="M103" s="40">
        <f t="shared" si="10"/>
        <v>0</v>
      </c>
      <c r="N103" s="40">
        <f t="shared" si="15"/>
        <v>0</v>
      </c>
      <c r="O103" s="40">
        <f t="shared" si="16"/>
        <v>0</v>
      </c>
      <c r="P103" s="40">
        <f t="shared" si="17"/>
        <v>0</v>
      </c>
      <c r="S103" s="166">
        <f t="shared" si="18"/>
        <v>0</v>
      </c>
    </row>
    <row r="104" spans="8:19" ht="12.75" customHeight="1" x14ac:dyDescent="0.2">
      <c r="H104" s="52">
        <f t="shared" si="11"/>
        <v>6.333333333333333</v>
      </c>
      <c r="I104" s="37">
        <f t="shared" si="19"/>
        <v>76</v>
      </c>
      <c r="J104" s="38">
        <f t="shared" si="13"/>
        <v>2282</v>
      </c>
      <c r="K104" s="53">
        <f t="shared" si="14"/>
        <v>2312</v>
      </c>
      <c r="L104" s="39">
        <f t="shared" si="12"/>
        <v>0</v>
      </c>
      <c r="M104" s="40">
        <f t="shared" si="10"/>
        <v>0</v>
      </c>
      <c r="N104" s="40">
        <f t="shared" si="15"/>
        <v>0</v>
      </c>
      <c r="O104" s="40">
        <f t="shared" si="16"/>
        <v>0</v>
      </c>
      <c r="P104" s="40">
        <f t="shared" si="17"/>
        <v>0</v>
      </c>
      <c r="S104" s="166">
        <f t="shared" si="18"/>
        <v>0</v>
      </c>
    </row>
    <row r="105" spans="8:19" ht="12.75" customHeight="1" x14ac:dyDescent="0.2">
      <c r="H105" s="52">
        <f t="shared" si="11"/>
        <v>6.416666666666667</v>
      </c>
      <c r="I105" s="37">
        <f t="shared" si="19"/>
        <v>77</v>
      </c>
      <c r="J105" s="38">
        <f t="shared" si="13"/>
        <v>2312</v>
      </c>
      <c r="K105" s="53">
        <f t="shared" si="14"/>
        <v>2343</v>
      </c>
      <c r="L105" s="39">
        <f t="shared" si="12"/>
        <v>0</v>
      </c>
      <c r="M105" s="40">
        <f t="shared" si="10"/>
        <v>0</v>
      </c>
      <c r="N105" s="40">
        <f t="shared" si="15"/>
        <v>0</v>
      </c>
      <c r="O105" s="40">
        <f t="shared" si="16"/>
        <v>0</v>
      </c>
      <c r="P105" s="40">
        <f t="shared" si="17"/>
        <v>0</v>
      </c>
      <c r="S105" s="166">
        <f t="shared" si="18"/>
        <v>0</v>
      </c>
    </row>
    <row r="106" spans="8:19" ht="12.75" customHeight="1" x14ac:dyDescent="0.2">
      <c r="H106" s="52">
        <f t="shared" si="11"/>
        <v>6.5</v>
      </c>
      <c r="I106" s="37">
        <f t="shared" si="19"/>
        <v>78</v>
      </c>
      <c r="J106" s="38">
        <f t="shared" si="13"/>
        <v>2343</v>
      </c>
      <c r="K106" s="53">
        <f t="shared" si="14"/>
        <v>2373</v>
      </c>
      <c r="L106" s="39">
        <f t="shared" si="12"/>
        <v>0</v>
      </c>
      <c r="M106" s="40">
        <f t="shared" si="10"/>
        <v>0</v>
      </c>
      <c r="N106" s="40">
        <f t="shared" si="15"/>
        <v>0</v>
      </c>
      <c r="O106" s="40">
        <f t="shared" si="16"/>
        <v>0</v>
      </c>
      <c r="P106" s="40">
        <f t="shared" si="17"/>
        <v>0</v>
      </c>
      <c r="S106" s="166">
        <f t="shared" si="18"/>
        <v>0</v>
      </c>
    </row>
    <row r="107" spans="8:19" ht="12.75" customHeight="1" x14ac:dyDescent="0.2">
      <c r="H107" s="52">
        <f t="shared" si="11"/>
        <v>6.583333333333333</v>
      </c>
      <c r="I107" s="37">
        <f t="shared" si="19"/>
        <v>79</v>
      </c>
      <c r="J107" s="38">
        <f t="shared" si="13"/>
        <v>2373</v>
      </c>
      <c r="K107" s="53">
        <f t="shared" si="14"/>
        <v>2404</v>
      </c>
      <c r="L107" s="39">
        <f t="shared" si="12"/>
        <v>0</v>
      </c>
      <c r="M107" s="40">
        <f t="shared" si="10"/>
        <v>0</v>
      </c>
      <c r="N107" s="40">
        <f t="shared" si="15"/>
        <v>0</v>
      </c>
      <c r="O107" s="40">
        <f t="shared" si="16"/>
        <v>0</v>
      </c>
      <c r="P107" s="40">
        <f t="shared" si="17"/>
        <v>0</v>
      </c>
      <c r="S107" s="166">
        <f t="shared" si="18"/>
        <v>0</v>
      </c>
    </row>
    <row r="108" spans="8:19" ht="12.75" customHeight="1" x14ac:dyDescent="0.2">
      <c r="H108" s="52">
        <f t="shared" si="11"/>
        <v>6.666666666666667</v>
      </c>
      <c r="I108" s="37">
        <f t="shared" si="19"/>
        <v>80</v>
      </c>
      <c r="J108" s="38">
        <f t="shared" si="13"/>
        <v>2404</v>
      </c>
      <c r="K108" s="53">
        <f t="shared" si="14"/>
        <v>2435</v>
      </c>
      <c r="L108" s="39">
        <f t="shared" si="12"/>
        <v>0</v>
      </c>
      <c r="M108" s="40">
        <f t="shared" si="10"/>
        <v>0</v>
      </c>
      <c r="N108" s="40">
        <f t="shared" si="15"/>
        <v>0</v>
      </c>
      <c r="O108" s="40">
        <f t="shared" si="16"/>
        <v>0</v>
      </c>
      <c r="P108" s="40">
        <f t="shared" si="17"/>
        <v>0</v>
      </c>
      <c r="S108" s="166">
        <f t="shared" si="18"/>
        <v>0</v>
      </c>
    </row>
    <row r="109" spans="8:19" ht="12.75" customHeight="1" x14ac:dyDescent="0.2">
      <c r="H109" s="52">
        <f t="shared" si="11"/>
        <v>6.75</v>
      </c>
      <c r="I109" s="37">
        <f t="shared" si="19"/>
        <v>81</v>
      </c>
      <c r="J109" s="38">
        <f t="shared" si="13"/>
        <v>2435</v>
      </c>
      <c r="K109" s="53">
        <f t="shared" si="14"/>
        <v>2465</v>
      </c>
      <c r="L109" s="39">
        <f t="shared" si="12"/>
        <v>0</v>
      </c>
      <c r="M109" s="40">
        <f t="shared" si="10"/>
        <v>0</v>
      </c>
      <c r="N109" s="40">
        <f t="shared" si="15"/>
        <v>0</v>
      </c>
      <c r="O109" s="40">
        <f t="shared" si="16"/>
        <v>0</v>
      </c>
      <c r="P109" s="40">
        <f t="shared" si="17"/>
        <v>0</v>
      </c>
      <c r="S109" s="166">
        <f t="shared" si="18"/>
        <v>0</v>
      </c>
    </row>
    <row r="110" spans="8:19" ht="12.75" customHeight="1" x14ac:dyDescent="0.2">
      <c r="H110" s="52">
        <f t="shared" si="11"/>
        <v>6.833333333333333</v>
      </c>
      <c r="I110" s="37">
        <f t="shared" si="19"/>
        <v>82</v>
      </c>
      <c r="J110" s="38">
        <f t="shared" si="13"/>
        <v>2465</v>
      </c>
      <c r="K110" s="53">
        <f t="shared" si="14"/>
        <v>2496</v>
      </c>
      <c r="L110" s="39">
        <f t="shared" si="12"/>
        <v>0</v>
      </c>
      <c r="M110" s="40">
        <f t="shared" si="10"/>
        <v>0</v>
      </c>
      <c r="N110" s="40">
        <f t="shared" si="15"/>
        <v>0</v>
      </c>
      <c r="O110" s="40">
        <f t="shared" si="16"/>
        <v>0</v>
      </c>
      <c r="P110" s="40">
        <f t="shared" si="17"/>
        <v>0</v>
      </c>
      <c r="S110" s="166">
        <f t="shared" si="18"/>
        <v>0</v>
      </c>
    </row>
    <row r="111" spans="8:19" ht="12.75" customHeight="1" x14ac:dyDescent="0.2">
      <c r="H111" s="52">
        <f t="shared" si="11"/>
        <v>6.916666666666667</v>
      </c>
      <c r="I111" s="37">
        <f t="shared" si="19"/>
        <v>83</v>
      </c>
      <c r="J111" s="38">
        <f t="shared" si="13"/>
        <v>2496</v>
      </c>
      <c r="K111" s="53">
        <f t="shared" si="14"/>
        <v>2526</v>
      </c>
      <c r="L111" s="39">
        <f t="shared" si="12"/>
        <v>0</v>
      </c>
      <c r="M111" s="40">
        <f t="shared" si="10"/>
        <v>0</v>
      </c>
      <c r="N111" s="40">
        <f t="shared" si="15"/>
        <v>0</v>
      </c>
      <c r="O111" s="40">
        <f t="shared" si="16"/>
        <v>0</v>
      </c>
      <c r="P111" s="40">
        <f t="shared" si="17"/>
        <v>0</v>
      </c>
      <c r="S111" s="166">
        <f t="shared" si="18"/>
        <v>0</v>
      </c>
    </row>
    <row r="112" spans="8:19" ht="12.75" customHeight="1" x14ac:dyDescent="0.2">
      <c r="H112" s="52">
        <f t="shared" si="11"/>
        <v>7</v>
      </c>
      <c r="I112" s="37">
        <f t="shared" si="19"/>
        <v>84</v>
      </c>
      <c r="J112" s="38">
        <f t="shared" si="13"/>
        <v>2526</v>
      </c>
      <c r="K112" s="53">
        <f t="shared" si="14"/>
        <v>2557</v>
      </c>
      <c r="L112" s="39">
        <f t="shared" si="12"/>
        <v>0</v>
      </c>
      <c r="M112" s="40">
        <f t="shared" si="10"/>
        <v>0</v>
      </c>
      <c r="N112" s="40">
        <f t="shared" si="15"/>
        <v>0</v>
      </c>
      <c r="O112" s="40">
        <f t="shared" si="16"/>
        <v>0</v>
      </c>
      <c r="P112" s="40">
        <f t="shared" si="17"/>
        <v>0</v>
      </c>
      <c r="S112" s="166">
        <f t="shared" si="18"/>
        <v>0</v>
      </c>
    </row>
    <row r="113" spans="8:19" ht="12.75" customHeight="1" x14ac:dyDescent="0.2">
      <c r="H113" s="52">
        <f t="shared" si="11"/>
        <v>7.083333333333333</v>
      </c>
      <c r="I113" s="37">
        <f t="shared" si="19"/>
        <v>85</v>
      </c>
      <c r="J113" s="38">
        <f t="shared" si="13"/>
        <v>2557</v>
      </c>
      <c r="K113" s="53">
        <f t="shared" si="14"/>
        <v>2588</v>
      </c>
      <c r="L113" s="39">
        <f t="shared" si="12"/>
        <v>0</v>
      </c>
      <c r="M113" s="40">
        <f t="shared" si="10"/>
        <v>0</v>
      </c>
      <c r="N113" s="40">
        <f t="shared" si="15"/>
        <v>0</v>
      </c>
      <c r="O113" s="40">
        <f t="shared" si="16"/>
        <v>0</v>
      </c>
      <c r="P113" s="40">
        <f t="shared" si="17"/>
        <v>0</v>
      </c>
      <c r="S113" s="166">
        <f t="shared" si="18"/>
        <v>0</v>
      </c>
    </row>
    <row r="114" spans="8:19" ht="12.75" customHeight="1" x14ac:dyDescent="0.2">
      <c r="H114" s="52">
        <f t="shared" si="11"/>
        <v>7.166666666666667</v>
      </c>
      <c r="I114" s="37">
        <f t="shared" si="19"/>
        <v>86</v>
      </c>
      <c r="J114" s="38">
        <f t="shared" si="13"/>
        <v>2588</v>
      </c>
      <c r="K114" s="53">
        <f t="shared" si="14"/>
        <v>2616</v>
      </c>
      <c r="L114" s="39">
        <f t="shared" si="12"/>
        <v>0</v>
      </c>
      <c r="M114" s="40">
        <f t="shared" si="10"/>
        <v>0</v>
      </c>
      <c r="N114" s="40">
        <f t="shared" si="15"/>
        <v>0</v>
      </c>
      <c r="O114" s="40">
        <f t="shared" si="16"/>
        <v>0</v>
      </c>
      <c r="P114" s="40">
        <f t="shared" si="17"/>
        <v>0</v>
      </c>
      <c r="S114" s="166">
        <f t="shared" si="18"/>
        <v>0</v>
      </c>
    </row>
    <row r="115" spans="8:19" ht="12.75" customHeight="1" x14ac:dyDescent="0.2">
      <c r="H115" s="52">
        <f t="shared" si="11"/>
        <v>7.25</v>
      </c>
      <c r="I115" s="37">
        <f t="shared" si="19"/>
        <v>87</v>
      </c>
      <c r="J115" s="38">
        <f t="shared" si="13"/>
        <v>2616</v>
      </c>
      <c r="K115" s="53">
        <f t="shared" si="14"/>
        <v>2647</v>
      </c>
      <c r="L115" s="39">
        <f t="shared" si="12"/>
        <v>0</v>
      </c>
      <c r="M115" s="40">
        <f t="shared" si="10"/>
        <v>0</v>
      </c>
      <c r="N115" s="40">
        <f t="shared" si="15"/>
        <v>0</v>
      </c>
      <c r="O115" s="40">
        <f t="shared" si="16"/>
        <v>0</v>
      </c>
      <c r="P115" s="40">
        <f t="shared" si="17"/>
        <v>0</v>
      </c>
      <c r="S115" s="166">
        <f t="shared" si="18"/>
        <v>0</v>
      </c>
    </row>
    <row r="116" spans="8:19" ht="12.75" customHeight="1" x14ac:dyDescent="0.2">
      <c r="H116" s="52">
        <f t="shared" si="11"/>
        <v>7.333333333333333</v>
      </c>
      <c r="I116" s="37">
        <f t="shared" si="19"/>
        <v>88</v>
      </c>
      <c r="J116" s="38">
        <f t="shared" si="13"/>
        <v>2647</v>
      </c>
      <c r="K116" s="53">
        <f t="shared" si="14"/>
        <v>2677</v>
      </c>
      <c r="L116" s="39">
        <f t="shared" si="12"/>
        <v>0</v>
      </c>
      <c r="M116" s="40">
        <f t="shared" si="10"/>
        <v>0</v>
      </c>
      <c r="N116" s="40">
        <f t="shared" si="15"/>
        <v>0</v>
      </c>
      <c r="O116" s="40">
        <f t="shared" si="16"/>
        <v>0</v>
      </c>
      <c r="P116" s="40">
        <f t="shared" si="17"/>
        <v>0</v>
      </c>
      <c r="S116" s="166">
        <f t="shared" si="18"/>
        <v>0</v>
      </c>
    </row>
    <row r="117" spans="8:19" ht="12.75" customHeight="1" x14ac:dyDescent="0.2">
      <c r="H117" s="52">
        <f t="shared" si="11"/>
        <v>7.416666666666667</v>
      </c>
      <c r="I117" s="37">
        <f t="shared" si="19"/>
        <v>89</v>
      </c>
      <c r="J117" s="38">
        <f t="shared" si="13"/>
        <v>2677</v>
      </c>
      <c r="K117" s="53">
        <f t="shared" si="14"/>
        <v>2708</v>
      </c>
      <c r="L117" s="39">
        <f t="shared" si="12"/>
        <v>0</v>
      </c>
      <c r="M117" s="40">
        <f t="shared" si="10"/>
        <v>0</v>
      </c>
      <c r="N117" s="40">
        <f t="shared" si="15"/>
        <v>0</v>
      </c>
      <c r="O117" s="40">
        <f t="shared" si="16"/>
        <v>0</v>
      </c>
      <c r="P117" s="40">
        <f t="shared" si="17"/>
        <v>0</v>
      </c>
      <c r="S117" s="166">
        <f t="shared" si="18"/>
        <v>0</v>
      </c>
    </row>
    <row r="118" spans="8:19" ht="12.75" customHeight="1" x14ac:dyDescent="0.2">
      <c r="H118" s="52">
        <f t="shared" si="11"/>
        <v>7.5</v>
      </c>
      <c r="I118" s="37">
        <f t="shared" si="19"/>
        <v>90</v>
      </c>
      <c r="J118" s="38">
        <f t="shared" si="13"/>
        <v>2708</v>
      </c>
      <c r="K118" s="53">
        <f t="shared" si="14"/>
        <v>2738</v>
      </c>
      <c r="L118" s="39">
        <f t="shared" si="12"/>
        <v>0</v>
      </c>
      <c r="M118" s="40">
        <f t="shared" si="10"/>
        <v>0</v>
      </c>
      <c r="N118" s="40">
        <f t="shared" si="15"/>
        <v>0</v>
      </c>
      <c r="O118" s="40">
        <f t="shared" si="16"/>
        <v>0</v>
      </c>
      <c r="P118" s="40">
        <f t="shared" si="17"/>
        <v>0</v>
      </c>
      <c r="S118" s="166">
        <f t="shared" si="18"/>
        <v>0</v>
      </c>
    </row>
    <row r="119" spans="8:19" ht="12.75" customHeight="1" x14ac:dyDescent="0.2">
      <c r="H119" s="52">
        <f t="shared" si="11"/>
        <v>7.583333333333333</v>
      </c>
      <c r="I119" s="37">
        <f t="shared" si="19"/>
        <v>91</v>
      </c>
      <c r="J119" s="38">
        <f t="shared" si="13"/>
        <v>2738</v>
      </c>
      <c r="K119" s="53">
        <f t="shared" si="14"/>
        <v>2769</v>
      </c>
      <c r="L119" s="39">
        <f t="shared" si="12"/>
        <v>0</v>
      </c>
      <c r="M119" s="40">
        <f t="shared" si="10"/>
        <v>0</v>
      </c>
      <c r="N119" s="40">
        <f t="shared" si="15"/>
        <v>0</v>
      </c>
      <c r="O119" s="40">
        <f t="shared" si="16"/>
        <v>0</v>
      </c>
      <c r="P119" s="40">
        <f t="shared" si="17"/>
        <v>0</v>
      </c>
      <c r="S119" s="166">
        <f t="shared" si="18"/>
        <v>0</v>
      </c>
    </row>
    <row r="120" spans="8:19" ht="12.75" customHeight="1" x14ac:dyDescent="0.2">
      <c r="H120" s="52">
        <f t="shared" si="11"/>
        <v>7.666666666666667</v>
      </c>
      <c r="I120" s="37">
        <f t="shared" si="19"/>
        <v>92</v>
      </c>
      <c r="J120" s="38">
        <f t="shared" si="13"/>
        <v>2769</v>
      </c>
      <c r="K120" s="53">
        <f t="shared" si="14"/>
        <v>2800</v>
      </c>
      <c r="L120" s="39">
        <f t="shared" si="12"/>
        <v>0</v>
      </c>
      <c r="M120" s="40">
        <f t="shared" si="10"/>
        <v>0</v>
      </c>
      <c r="N120" s="40">
        <f t="shared" si="15"/>
        <v>0</v>
      </c>
      <c r="O120" s="40">
        <f t="shared" si="16"/>
        <v>0</v>
      </c>
      <c r="P120" s="40">
        <f t="shared" si="17"/>
        <v>0</v>
      </c>
      <c r="S120" s="166">
        <f t="shared" si="18"/>
        <v>0</v>
      </c>
    </row>
    <row r="121" spans="8:19" ht="12.75" customHeight="1" x14ac:dyDescent="0.2">
      <c r="H121" s="52">
        <f t="shared" si="11"/>
        <v>7.75</v>
      </c>
      <c r="I121" s="37">
        <f t="shared" si="19"/>
        <v>93</v>
      </c>
      <c r="J121" s="38">
        <f t="shared" si="13"/>
        <v>2800</v>
      </c>
      <c r="K121" s="53">
        <f t="shared" si="14"/>
        <v>2830</v>
      </c>
      <c r="L121" s="39">
        <f t="shared" si="12"/>
        <v>0</v>
      </c>
      <c r="M121" s="40">
        <f t="shared" si="10"/>
        <v>0</v>
      </c>
      <c r="N121" s="40">
        <f t="shared" si="15"/>
        <v>0</v>
      </c>
      <c r="O121" s="40">
        <f t="shared" si="16"/>
        <v>0</v>
      </c>
      <c r="P121" s="40">
        <f t="shared" si="17"/>
        <v>0</v>
      </c>
      <c r="S121" s="166">
        <f t="shared" si="18"/>
        <v>0</v>
      </c>
    </row>
    <row r="122" spans="8:19" ht="12.75" customHeight="1" x14ac:dyDescent="0.2">
      <c r="H122" s="52">
        <f t="shared" si="11"/>
        <v>7.833333333333333</v>
      </c>
      <c r="I122" s="37">
        <f t="shared" si="19"/>
        <v>94</v>
      </c>
      <c r="J122" s="38">
        <f t="shared" si="13"/>
        <v>2830</v>
      </c>
      <c r="K122" s="53">
        <f t="shared" si="14"/>
        <v>2861</v>
      </c>
      <c r="L122" s="39">
        <f t="shared" si="12"/>
        <v>0</v>
      </c>
      <c r="M122" s="40">
        <f t="shared" si="10"/>
        <v>0</v>
      </c>
      <c r="N122" s="40">
        <f t="shared" si="15"/>
        <v>0</v>
      </c>
      <c r="O122" s="40">
        <f t="shared" si="16"/>
        <v>0</v>
      </c>
      <c r="P122" s="40">
        <f t="shared" si="17"/>
        <v>0</v>
      </c>
      <c r="S122" s="166">
        <f t="shared" si="18"/>
        <v>0</v>
      </c>
    </row>
    <row r="123" spans="8:19" ht="12.75" customHeight="1" x14ac:dyDescent="0.2">
      <c r="H123" s="52">
        <f t="shared" si="11"/>
        <v>7.916666666666667</v>
      </c>
      <c r="I123" s="37">
        <f t="shared" si="19"/>
        <v>95</v>
      </c>
      <c r="J123" s="38">
        <f t="shared" si="13"/>
        <v>2861</v>
      </c>
      <c r="K123" s="53">
        <f t="shared" si="14"/>
        <v>2891</v>
      </c>
      <c r="L123" s="39">
        <f t="shared" si="12"/>
        <v>0</v>
      </c>
      <c r="M123" s="40">
        <f t="shared" si="10"/>
        <v>0</v>
      </c>
      <c r="N123" s="40">
        <f t="shared" si="15"/>
        <v>0</v>
      </c>
      <c r="O123" s="40">
        <f t="shared" si="16"/>
        <v>0</v>
      </c>
      <c r="P123" s="40">
        <f t="shared" si="17"/>
        <v>0</v>
      </c>
      <c r="S123" s="166">
        <f t="shared" si="18"/>
        <v>0</v>
      </c>
    </row>
    <row r="124" spans="8:19" ht="12.75" customHeight="1" x14ac:dyDescent="0.2">
      <c r="H124" s="52">
        <f t="shared" si="11"/>
        <v>8</v>
      </c>
      <c r="I124" s="37">
        <f t="shared" si="19"/>
        <v>96</v>
      </c>
      <c r="J124" s="38">
        <f t="shared" si="13"/>
        <v>2891</v>
      </c>
      <c r="K124" s="53">
        <f t="shared" si="14"/>
        <v>2922</v>
      </c>
      <c r="L124" s="39">
        <f t="shared" si="12"/>
        <v>0</v>
      </c>
      <c r="M124" s="40">
        <f t="shared" si="10"/>
        <v>0</v>
      </c>
      <c r="N124" s="40">
        <f t="shared" si="15"/>
        <v>0</v>
      </c>
      <c r="O124" s="40">
        <f t="shared" si="16"/>
        <v>0</v>
      </c>
      <c r="P124" s="40">
        <f t="shared" si="17"/>
        <v>0</v>
      </c>
      <c r="S124" s="166">
        <f t="shared" si="18"/>
        <v>0</v>
      </c>
    </row>
    <row r="125" spans="8:19" ht="12.75" customHeight="1" x14ac:dyDescent="0.2">
      <c r="H125" s="52">
        <f t="shared" si="11"/>
        <v>8.0833333333333339</v>
      </c>
      <c r="I125" s="37">
        <f t="shared" si="19"/>
        <v>97</v>
      </c>
      <c r="J125" s="38">
        <f t="shared" si="13"/>
        <v>2922</v>
      </c>
      <c r="K125" s="53">
        <f t="shared" si="14"/>
        <v>2953</v>
      </c>
      <c r="L125" s="39">
        <f t="shared" si="12"/>
        <v>0</v>
      </c>
      <c r="M125" s="40">
        <f t="shared" si="10"/>
        <v>0</v>
      </c>
      <c r="N125" s="40">
        <f t="shared" si="15"/>
        <v>0</v>
      </c>
      <c r="O125" s="40">
        <f t="shared" si="16"/>
        <v>0</v>
      </c>
      <c r="P125" s="40">
        <f t="shared" si="17"/>
        <v>0</v>
      </c>
      <c r="S125" s="166">
        <f t="shared" si="18"/>
        <v>0</v>
      </c>
    </row>
    <row r="126" spans="8:19" ht="12.75" customHeight="1" x14ac:dyDescent="0.2">
      <c r="H126" s="52">
        <f t="shared" si="11"/>
        <v>8.1666666666666661</v>
      </c>
      <c r="I126" s="37">
        <f t="shared" si="19"/>
        <v>98</v>
      </c>
      <c r="J126" s="38">
        <f t="shared" si="13"/>
        <v>2953</v>
      </c>
      <c r="K126" s="53">
        <f t="shared" si="14"/>
        <v>2982</v>
      </c>
      <c r="L126" s="39">
        <f t="shared" si="12"/>
        <v>0</v>
      </c>
      <c r="M126" s="40">
        <f t="shared" si="10"/>
        <v>0</v>
      </c>
      <c r="N126" s="40">
        <f t="shared" si="15"/>
        <v>0</v>
      </c>
      <c r="O126" s="40">
        <f t="shared" si="16"/>
        <v>0</v>
      </c>
      <c r="P126" s="40">
        <f t="shared" si="17"/>
        <v>0</v>
      </c>
      <c r="S126" s="166">
        <f t="shared" si="18"/>
        <v>0</v>
      </c>
    </row>
    <row r="127" spans="8:19" ht="12.75" customHeight="1" x14ac:dyDescent="0.2">
      <c r="H127" s="52">
        <f t="shared" si="11"/>
        <v>8.25</v>
      </c>
      <c r="I127" s="37">
        <f t="shared" si="19"/>
        <v>99</v>
      </c>
      <c r="J127" s="38">
        <f t="shared" si="13"/>
        <v>2982</v>
      </c>
      <c r="K127" s="53">
        <f t="shared" si="14"/>
        <v>3013</v>
      </c>
      <c r="L127" s="39">
        <f t="shared" si="12"/>
        <v>0</v>
      </c>
      <c r="M127" s="40">
        <f t="shared" si="10"/>
        <v>0</v>
      </c>
      <c r="N127" s="40">
        <f t="shared" si="15"/>
        <v>0</v>
      </c>
      <c r="O127" s="40">
        <f t="shared" si="16"/>
        <v>0</v>
      </c>
      <c r="P127" s="40">
        <f t="shared" si="17"/>
        <v>0</v>
      </c>
      <c r="S127" s="166">
        <f t="shared" si="18"/>
        <v>0</v>
      </c>
    </row>
    <row r="128" spans="8:19" ht="12.75" customHeight="1" x14ac:dyDescent="0.2">
      <c r="H128" s="52">
        <f t="shared" si="11"/>
        <v>8.3333333333333339</v>
      </c>
      <c r="I128" s="37">
        <f t="shared" si="19"/>
        <v>100</v>
      </c>
      <c r="J128" s="38">
        <f t="shared" si="13"/>
        <v>3013</v>
      </c>
      <c r="K128" s="53">
        <f t="shared" si="14"/>
        <v>3043</v>
      </c>
      <c r="L128" s="39">
        <f t="shared" si="12"/>
        <v>0</v>
      </c>
      <c r="M128" s="40">
        <f t="shared" si="10"/>
        <v>0</v>
      </c>
      <c r="N128" s="40">
        <f t="shared" si="15"/>
        <v>0</v>
      </c>
      <c r="O128" s="40">
        <f t="shared" si="16"/>
        <v>0</v>
      </c>
      <c r="P128" s="40">
        <f t="shared" si="17"/>
        <v>0</v>
      </c>
      <c r="S128" s="166">
        <f t="shared" si="18"/>
        <v>0</v>
      </c>
    </row>
    <row r="129" spans="8:19" ht="12.75" customHeight="1" x14ac:dyDescent="0.2">
      <c r="H129" s="52">
        <f t="shared" si="11"/>
        <v>8.4166666666666661</v>
      </c>
      <c r="I129" s="37">
        <f t="shared" si="19"/>
        <v>101</v>
      </c>
      <c r="J129" s="38">
        <f t="shared" si="13"/>
        <v>3043</v>
      </c>
      <c r="K129" s="53">
        <f t="shared" si="14"/>
        <v>3074</v>
      </c>
      <c r="L129" s="39">
        <f t="shared" si="12"/>
        <v>0</v>
      </c>
      <c r="M129" s="40">
        <f t="shared" si="10"/>
        <v>0</v>
      </c>
      <c r="N129" s="40">
        <f t="shared" si="15"/>
        <v>0</v>
      </c>
      <c r="O129" s="40">
        <f t="shared" si="16"/>
        <v>0</v>
      </c>
      <c r="P129" s="40">
        <f t="shared" si="17"/>
        <v>0</v>
      </c>
      <c r="S129" s="166">
        <f t="shared" si="18"/>
        <v>0</v>
      </c>
    </row>
    <row r="130" spans="8:19" ht="12.75" customHeight="1" x14ac:dyDescent="0.2">
      <c r="H130" s="52">
        <f t="shared" si="11"/>
        <v>8.5</v>
      </c>
      <c r="I130" s="37">
        <f t="shared" si="19"/>
        <v>102</v>
      </c>
      <c r="J130" s="38">
        <f t="shared" si="13"/>
        <v>3074</v>
      </c>
      <c r="K130" s="53">
        <f t="shared" si="14"/>
        <v>3104</v>
      </c>
      <c r="L130" s="39">
        <f t="shared" si="12"/>
        <v>0</v>
      </c>
      <c r="M130" s="40">
        <f t="shared" si="10"/>
        <v>0</v>
      </c>
      <c r="N130" s="40">
        <f t="shared" si="15"/>
        <v>0</v>
      </c>
      <c r="O130" s="40">
        <f t="shared" si="16"/>
        <v>0</v>
      </c>
      <c r="P130" s="40">
        <f t="shared" si="17"/>
        <v>0</v>
      </c>
      <c r="S130" s="166">
        <f t="shared" si="18"/>
        <v>0</v>
      </c>
    </row>
    <row r="131" spans="8:19" ht="12.75" customHeight="1" x14ac:dyDescent="0.2">
      <c r="H131" s="52">
        <f t="shared" si="11"/>
        <v>8.5833333333333339</v>
      </c>
      <c r="I131" s="37">
        <f t="shared" si="19"/>
        <v>103</v>
      </c>
      <c r="J131" s="38">
        <f t="shared" si="13"/>
        <v>3104</v>
      </c>
      <c r="K131" s="53">
        <f t="shared" si="14"/>
        <v>3135</v>
      </c>
      <c r="L131" s="39">
        <f t="shared" si="12"/>
        <v>0</v>
      </c>
      <c r="M131" s="40">
        <f t="shared" si="10"/>
        <v>0</v>
      </c>
      <c r="N131" s="40">
        <f t="shared" si="15"/>
        <v>0</v>
      </c>
      <c r="O131" s="40">
        <f t="shared" si="16"/>
        <v>0</v>
      </c>
      <c r="P131" s="40">
        <f t="shared" si="17"/>
        <v>0</v>
      </c>
      <c r="S131" s="166">
        <f t="shared" si="18"/>
        <v>0</v>
      </c>
    </row>
    <row r="132" spans="8:19" ht="12.75" customHeight="1" x14ac:dyDescent="0.2">
      <c r="H132" s="52">
        <f t="shared" si="11"/>
        <v>8.6666666666666661</v>
      </c>
      <c r="I132" s="37">
        <f t="shared" si="19"/>
        <v>104</v>
      </c>
      <c r="J132" s="38">
        <f t="shared" si="13"/>
        <v>3135</v>
      </c>
      <c r="K132" s="53">
        <f t="shared" si="14"/>
        <v>3166</v>
      </c>
      <c r="L132" s="39">
        <f t="shared" si="12"/>
        <v>0</v>
      </c>
      <c r="M132" s="40">
        <f t="shared" si="10"/>
        <v>0</v>
      </c>
      <c r="N132" s="40">
        <f t="shared" si="15"/>
        <v>0</v>
      </c>
      <c r="O132" s="40">
        <f t="shared" si="16"/>
        <v>0</v>
      </c>
      <c r="P132" s="40">
        <f t="shared" si="17"/>
        <v>0</v>
      </c>
      <c r="S132" s="166">
        <f t="shared" si="18"/>
        <v>0</v>
      </c>
    </row>
    <row r="133" spans="8:19" ht="12.75" customHeight="1" x14ac:dyDescent="0.2">
      <c r="H133" s="52">
        <f t="shared" si="11"/>
        <v>8.75</v>
      </c>
      <c r="I133" s="37">
        <f t="shared" si="19"/>
        <v>105</v>
      </c>
      <c r="J133" s="38">
        <f t="shared" si="13"/>
        <v>3166</v>
      </c>
      <c r="K133" s="53">
        <f t="shared" si="14"/>
        <v>3196</v>
      </c>
      <c r="L133" s="39">
        <f t="shared" si="12"/>
        <v>0</v>
      </c>
      <c r="M133" s="40">
        <f t="shared" si="10"/>
        <v>0</v>
      </c>
      <c r="N133" s="40">
        <f t="shared" si="15"/>
        <v>0</v>
      </c>
      <c r="O133" s="40">
        <f t="shared" si="16"/>
        <v>0</v>
      </c>
      <c r="P133" s="40">
        <f t="shared" si="17"/>
        <v>0</v>
      </c>
      <c r="S133" s="166">
        <f t="shared" si="18"/>
        <v>0</v>
      </c>
    </row>
    <row r="134" spans="8:19" ht="12.75" customHeight="1" x14ac:dyDescent="0.2">
      <c r="H134" s="52">
        <f t="shared" si="11"/>
        <v>8.8333333333333339</v>
      </c>
      <c r="I134" s="37">
        <f t="shared" si="19"/>
        <v>106</v>
      </c>
      <c r="J134" s="38">
        <f t="shared" si="13"/>
        <v>3196</v>
      </c>
      <c r="K134" s="53">
        <f t="shared" si="14"/>
        <v>3227</v>
      </c>
      <c r="L134" s="39">
        <f t="shared" si="12"/>
        <v>0</v>
      </c>
      <c r="M134" s="40">
        <f t="shared" si="10"/>
        <v>0</v>
      </c>
      <c r="N134" s="40">
        <f t="shared" si="15"/>
        <v>0</v>
      </c>
      <c r="O134" s="40">
        <f t="shared" si="16"/>
        <v>0</v>
      </c>
      <c r="P134" s="40">
        <f t="shared" si="17"/>
        <v>0</v>
      </c>
      <c r="S134" s="166">
        <f t="shared" si="18"/>
        <v>0</v>
      </c>
    </row>
    <row r="135" spans="8:19" ht="12.75" customHeight="1" x14ac:dyDescent="0.2">
      <c r="H135" s="52">
        <f t="shared" si="11"/>
        <v>8.9166666666666661</v>
      </c>
      <c r="I135" s="37">
        <f t="shared" si="19"/>
        <v>107</v>
      </c>
      <c r="J135" s="38">
        <f t="shared" si="13"/>
        <v>3227</v>
      </c>
      <c r="K135" s="53">
        <f t="shared" si="14"/>
        <v>3257</v>
      </c>
      <c r="L135" s="39">
        <f t="shared" si="12"/>
        <v>0</v>
      </c>
      <c r="M135" s="40">
        <f t="shared" si="10"/>
        <v>0</v>
      </c>
      <c r="N135" s="40">
        <f t="shared" si="15"/>
        <v>0</v>
      </c>
      <c r="O135" s="40">
        <f t="shared" si="16"/>
        <v>0</v>
      </c>
      <c r="P135" s="40">
        <f t="shared" si="17"/>
        <v>0</v>
      </c>
      <c r="S135" s="166">
        <f t="shared" si="18"/>
        <v>0</v>
      </c>
    </row>
    <row r="136" spans="8:19" ht="12.75" customHeight="1" x14ac:dyDescent="0.2">
      <c r="H136" s="52">
        <f t="shared" si="11"/>
        <v>9</v>
      </c>
      <c r="I136" s="37">
        <f t="shared" si="19"/>
        <v>108</v>
      </c>
      <c r="J136" s="38">
        <f t="shared" si="13"/>
        <v>3257</v>
      </c>
      <c r="K136" s="53">
        <f t="shared" si="14"/>
        <v>3288</v>
      </c>
      <c r="L136" s="39">
        <f t="shared" si="12"/>
        <v>0</v>
      </c>
      <c r="M136" s="40">
        <f t="shared" si="10"/>
        <v>0</v>
      </c>
      <c r="N136" s="40">
        <f t="shared" si="15"/>
        <v>0</v>
      </c>
      <c r="O136" s="40">
        <f t="shared" si="16"/>
        <v>0</v>
      </c>
      <c r="P136" s="40">
        <f t="shared" si="17"/>
        <v>0</v>
      </c>
      <c r="S136" s="166">
        <f t="shared" si="18"/>
        <v>0</v>
      </c>
    </row>
    <row r="137" spans="8:19" ht="12.75" customHeight="1" x14ac:dyDescent="0.2">
      <c r="H137" s="52">
        <f t="shared" si="11"/>
        <v>9.0833333333333339</v>
      </c>
      <c r="I137" s="37">
        <f t="shared" si="19"/>
        <v>109</v>
      </c>
      <c r="J137" s="38">
        <f t="shared" si="13"/>
        <v>3288</v>
      </c>
      <c r="K137" s="53">
        <f t="shared" si="14"/>
        <v>3319</v>
      </c>
      <c r="L137" s="39">
        <f t="shared" si="12"/>
        <v>0</v>
      </c>
      <c r="M137" s="40">
        <f t="shared" si="10"/>
        <v>0</v>
      </c>
      <c r="N137" s="40">
        <f t="shared" si="15"/>
        <v>0</v>
      </c>
      <c r="O137" s="40">
        <f t="shared" si="16"/>
        <v>0</v>
      </c>
      <c r="P137" s="40">
        <f t="shared" si="17"/>
        <v>0</v>
      </c>
      <c r="S137" s="166">
        <f t="shared" si="18"/>
        <v>0</v>
      </c>
    </row>
    <row r="138" spans="8:19" ht="12.75" customHeight="1" x14ac:dyDescent="0.2">
      <c r="H138" s="52">
        <f t="shared" si="11"/>
        <v>9.1666666666666661</v>
      </c>
      <c r="I138" s="37">
        <f t="shared" si="19"/>
        <v>110</v>
      </c>
      <c r="J138" s="38">
        <f t="shared" si="13"/>
        <v>3319</v>
      </c>
      <c r="K138" s="53">
        <f t="shared" si="14"/>
        <v>3347</v>
      </c>
      <c r="L138" s="39">
        <f t="shared" si="12"/>
        <v>0</v>
      </c>
      <c r="M138" s="40">
        <f t="shared" si="10"/>
        <v>0</v>
      </c>
      <c r="N138" s="40">
        <f t="shared" si="15"/>
        <v>0</v>
      </c>
      <c r="O138" s="40">
        <f t="shared" si="16"/>
        <v>0</v>
      </c>
      <c r="P138" s="40">
        <f t="shared" si="17"/>
        <v>0</v>
      </c>
      <c r="S138" s="166">
        <f t="shared" si="18"/>
        <v>0</v>
      </c>
    </row>
    <row r="139" spans="8:19" ht="12.75" customHeight="1" x14ac:dyDescent="0.2">
      <c r="H139" s="52">
        <f t="shared" si="11"/>
        <v>9.25</v>
      </c>
      <c r="I139" s="37">
        <f t="shared" si="19"/>
        <v>111</v>
      </c>
      <c r="J139" s="38">
        <f t="shared" si="13"/>
        <v>3347</v>
      </c>
      <c r="K139" s="53">
        <f t="shared" si="14"/>
        <v>3378</v>
      </c>
      <c r="L139" s="39">
        <f t="shared" si="12"/>
        <v>0</v>
      </c>
      <c r="M139" s="40">
        <f t="shared" si="10"/>
        <v>0</v>
      </c>
      <c r="N139" s="40">
        <f t="shared" si="15"/>
        <v>0</v>
      </c>
      <c r="O139" s="40">
        <f t="shared" si="16"/>
        <v>0</v>
      </c>
      <c r="P139" s="40">
        <f t="shared" si="17"/>
        <v>0</v>
      </c>
      <c r="S139" s="166">
        <f t="shared" si="18"/>
        <v>0</v>
      </c>
    </row>
    <row r="140" spans="8:19" ht="12.75" customHeight="1" x14ac:dyDescent="0.2">
      <c r="H140" s="52">
        <f t="shared" si="11"/>
        <v>9.3333333333333339</v>
      </c>
      <c r="I140" s="37">
        <f t="shared" si="19"/>
        <v>112</v>
      </c>
      <c r="J140" s="38">
        <f t="shared" si="13"/>
        <v>3378</v>
      </c>
      <c r="K140" s="53">
        <f t="shared" si="14"/>
        <v>3408</v>
      </c>
      <c r="L140" s="39">
        <f t="shared" si="12"/>
        <v>0</v>
      </c>
      <c r="M140" s="40">
        <f t="shared" si="10"/>
        <v>0</v>
      </c>
      <c r="N140" s="40">
        <f t="shared" si="15"/>
        <v>0</v>
      </c>
      <c r="O140" s="40">
        <f t="shared" si="16"/>
        <v>0</v>
      </c>
      <c r="P140" s="40">
        <f t="shared" si="17"/>
        <v>0</v>
      </c>
      <c r="S140" s="166">
        <f t="shared" si="18"/>
        <v>0</v>
      </c>
    </row>
    <row r="141" spans="8:19" ht="12.75" customHeight="1" x14ac:dyDescent="0.2">
      <c r="H141" s="52">
        <f t="shared" si="11"/>
        <v>9.4166666666666661</v>
      </c>
      <c r="I141" s="37">
        <f t="shared" si="19"/>
        <v>113</v>
      </c>
      <c r="J141" s="38">
        <f t="shared" si="13"/>
        <v>3408</v>
      </c>
      <c r="K141" s="53">
        <f t="shared" si="14"/>
        <v>3439</v>
      </c>
      <c r="L141" s="39">
        <f t="shared" si="12"/>
        <v>0</v>
      </c>
      <c r="M141" s="40">
        <f t="shared" si="10"/>
        <v>0</v>
      </c>
      <c r="N141" s="40">
        <f t="shared" si="15"/>
        <v>0</v>
      </c>
      <c r="O141" s="40">
        <f t="shared" si="16"/>
        <v>0</v>
      </c>
      <c r="P141" s="40">
        <f t="shared" si="17"/>
        <v>0</v>
      </c>
      <c r="S141" s="166">
        <f t="shared" si="18"/>
        <v>0</v>
      </c>
    </row>
    <row r="142" spans="8:19" ht="12.75" customHeight="1" x14ac:dyDescent="0.2">
      <c r="H142" s="52">
        <f t="shared" si="11"/>
        <v>9.5</v>
      </c>
      <c r="I142" s="37">
        <f t="shared" si="19"/>
        <v>114</v>
      </c>
      <c r="J142" s="38">
        <f t="shared" si="13"/>
        <v>3439</v>
      </c>
      <c r="K142" s="53">
        <f t="shared" si="14"/>
        <v>3469</v>
      </c>
      <c r="L142" s="39">
        <f t="shared" si="12"/>
        <v>0</v>
      </c>
      <c r="M142" s="40">
        <f t="shared" si="10"/>
        <v>0</v>
      </c>
      <c r="N142" s="40">
        <f t="shared" si="15"/>
        <v>0</v>
      </c>
      <c r="O142" s="40">
        <f t="shared" si="16"/>
        <v>0</v>
      </c>
      <c r="P142" s="40">
        <f t="shared" si="17"/>
        <v>0</v>
      </c>
      <c r="S142" s="166">
        <f t="shared" si="18"/>
        <v>0</v>
      </c>
    </row>
    <row r="143" spans="8:19" ht="12.75" customHeight="1" x14ac:dyDescent="0.2">
      <c r="H143" s="52">
        <f t="shared" si="11"/>
        <v>9.5833333333333339</v>
      </c>
      <c r="I143" s="37">
        <f t="shared" si="19"/>
        <v>115</v>
      </c>
      <c r="J143" s="38">
        <f t="shared" si="13"/>
        <v>3469</v>
      </c>
      <c r="K143" s="53">
        <f t="shared" si="14"/>
        <v>3500</v>
      </c>
      <c r="L143" s="39">
        <f t="shared" si="12"/>
        <v>0</v>
      </c>
      <c r="M143" s="40">
        <f t="shared" si="10"/>
        <v>0</v>
      </c>
      <c r="N143" s="40">
        <f t="shared" si="15"/>
        <v>0</v>
      </c>
      <c r="O143" s="40">
        <f t="shared" si="16"/>
        <v>0</v>
      </c>
      <c r="P143" s="40">
        <f t="shared" si="17"/>
        <v>0</v>
      </c>
      <c r="S143" s="166">
        <f t="shared" si="18"/>
        <v>0</v>
      </c>
    </row>
    <row r="144" spans="8:19" ht="12.75" customHeight="1" x14ac:dyDescent="0.2">
      <c r="H144" s="52">
        <f t="shared" si="11"/>
        <v>9.6666666666666661</v>
      </c>
      <c r="I144" s="37">
        <f t="shared" si="19"/>
        <v>116</v>
      </c>
      <c r="J144" s="38">
        <f t="shared" si="13"/>
        <v>3500</v>
      </c>
      <c r="K144" s="53">
        <f t="shared" si="14"/>
        <v>3531</v>
      </c>
      <c r="L144" s="39">
        <f t="shared" si="12"/>
        <v>0</v>
      </c>
      <c r="M144" s="40">
        <f t="shared" si="10"/>
        <v>0</v>
      </c>
      <c r="N144" s="40">
        <f t="shared" si="15"/>
        <v>0</v>
      </c>
      <c r="O144" s="40">
        <f t="shared" si="16"/>
        <v>0</v>
      </c>
      <c r="P144" s="40">
        <f t="shared" si="17"/>
        <v>0</v>
      </c>
      <c r="S144" s="166">
        <f t="shared" si="18"/>
        <v>0</v>
      </c>
    </row>
    <row r="145" spans="8:19" ht="12.75" customHeight="1" x14ac:dyDescent="0.2">
      <c r="H145" s="52">
        <f t="shared" si="11"/>
        <v>9.75</v>
      </c>
      <c r="I145" s="37">
        <f t="shared" si="19"/>
        <v>117</v>
      </c>
      <c r="J145" s="38">
        <f t="shared" si="13"/>
        <v>3531</v>
      </c>
      <c r="K145" s="53">
        <f t="shared" si="14"/>
        <v>3561</v>
      </c>
      <c r="L145" s="39">
        <f t="shared" si="12"/>
        <v>0</v>
      </c>
      <c r="M145" s="40">
        <f t="shared" si="10"/>
        <v>0</v>
      </c>
      <c r="N145" s="40">
        <f t="shared" si="15"/>
        <v>0</v>
      </c>
      <c r="O145" s="40">
        <f t="shared" si="16"/>
        <v>0</v>
      </c>
      <c r="P145" s="40">
        <f t="shared" si="17"/>
        <v>0</v>
      </c>
      <c r="S145" s="166">
        <f t="shared" si="18"/>
        <v>0</v>
      </c>
    </row>
    <row r="146" spans="8:19" ht="12.75" customHeight="1" x14ac:dyDescent="0.2">
      <c r="H146" s="52">
        <f t="shared" si="11"/>
        <v>9.8333333333333339</v>
      </c>
      <c r="I146" s="37">
        <f t="shared" si="19"/>
        <v>118</v>
      </c>
      <c r="J146" s="38">
        <f t="shared" si="13"/>
        <v>3561</v>
      </c>
      <c r="K146" s="53">
        <f t="shared" si="14"/>
        <v>3592</v>
      </c>
      <c r="L146" s="39">
        <f t="shared" si="12"/>
        <v>0</v>
      </c>
      <c r="M146" s="40">
        <f t="shared" si="10"/>
        <v>0</v>
      </c>
      <c r="N146" s="40">
        <f t="shared" si="15"/>
        <v>0</v>
      </c>
      <c r="O146" s="40">
        <f t="shared" si="16"/>
        <v>0</v>
      </c>
      <c r="P146" s="40">
        <f t="shared" si="17"/>
        <v>0</v>
      </c>
      <c r="S146" s="166">
        <f t="shared" si="18"/>
        <v>0</v>
      </c>
    </row>
    <row r="147" spans="8:19" ht="12.75" customHeight="1" x14ac:dyDescent="0.2">
      <c r="H147" s="52">
        <f t="shared" si="11"/>
        <v>9.9166666666666661</v>
      </c>
      <c r="I147" s="37">
        <f t="shared" si="19"/>
        <v>119</v>
      </c>
      <c r="J147" s="38">
        <f t="shared" si="13"/>
        <v>3592</v>
      </c>
      <c r="K147" s="53">
        <f t="shared" si="14"/>
        <v>3622</v>
      </c>
      <c r="L147" s="39">
        <f t="shared" si="12"/>
        <v>0</v>
      </c>
      <c r="M147" s="40">
        <f t="shared" si="10"/>
        <v>0</v>
      </c>
      <c r="N147" s="40">
        <f t="shared" si="15"/>
        <v>0</v>
      </c>
      <c r="O147" s="40">
        <f t="shared" si="16"/>
        <v>0</v>
      </c>
      <c r="P147" s="40">
        <f t="shared" si="17"/>
        <v>0</v>
      </c>
      <c r="S147" s="166">
        <f t="shared" si="18"/>
        <v>0</v>
      </c>
    </row>
    <row r="148" spans="8:19" ht="12.75" customHeight="1" x14ac:dyDescent="0.2">
      <c r="H148" s="52">
        <f t="shared" si="11"/>
        <v>10</v>
      </c>
      <c r="I148" s="37">
        <f t="shared" si="19"/>
        <v>120</v>
      </c>
      <c r="J148" s="38">
        <f t="shared" si="13"/>
        <v>3622</v>
      </c>
      <c r="K148" s="53">
        <f t="shared" si="14"/>
        <v>3653</v>
      </c>
      <c r="L148" s="39">
        <f t="shared" si="12"/>
        <v>0</v>
      </c>
      <c r="M148" s="40">
        <f t="shared" si="10"/>
        <v>0</v>
      </c>
      <c r="N148" s="40">
        <f t="shared" si="15"/>
        <v>0</v>
      </c>
      <c r="O148" s="40">
        <f t="shared" si="16"/>
        <v>0</v>
      </c>
      <c r="P148" s="40">
        <f t="shared" si="17"/>
        <v>0</v>
      </c>
      <c r="S148" s="166">
        <f t="shared" si="18"/>
        <v>0</v>
      </c>
    </row>
    <row r="149" spans="8:19" ht="12.75" customHeight="1" x14ac:dyDescent="0.2">
      <c r="H149" s="52">
        <f t="shared" si="11"/>
        <v>10.083333333333334</v>
      </c>
      <c r="I149" s="37">
        <f t="shared" si="19"/>
        <v>121</v>
      </c>
      <c r="J149" s="38">
        <f t="shared" si="13"/>
        <v>3653</v>
      </c>
      <c r="K149" s="53">
        <f t="shared" si="14"/>
        <v>3684</v>
      </c>
      <c r="L149" s="39">
        <f t="shared" si="12"/>
        <v>0</v>
      </c>
      <c r="M149" s="40">
        <f t="shared" si="10"/>
        <v>0</v>
      </c>
      <c r="N149" s="40">
        <f t="shared" si="15"/>
        <v>0</v>
      </c>
      <c r="O149" s="40">
        <f t="shared" si="16"/>
        <v>0</v>
      </c>
      <c r="P149" s="40">
        <f t="shared" si="17"/>
        <v>0</v>
      </c>
      <c r="S149" s="166">
        <f t="shared" si="18"/>
        <v>0</v>
      </c>
    </row>
    <row r="150" spans="8:19" ht="12.75" customHeight="1" x14ac:dyDescent="0.2">
      <c r="H150" s="52">
        <f t="shared" si="11"/>
        <v>10.166666666666666</v>
      </c>
      <c r="I150" s="37">
        <f t="shared" si="19"/>
        <v>122</v>
      </c>
      <c r="J150" s="38">
        <f t="shared" si="13"/>
        <v>3684</v>
      </c>
      <c r="K150" s="53">
        <f t="shared" si="14"/>
        <v>3712</v>
      </c>
      <c r="L150" s="39">
        <f t="shared" si="12"/>
        <v>0</v>
      </c>
      <c r="M150" s="40">
        <f t="shared" si="10"/>
        <v>0</v>
      </c>
      <c r="N150" s="40">
        <f t="shared" si="15"/>
        <v>0</v>
      </c>
      <c r="O150" s="40">
        <f t="shared" si="16"/>
        <v>0</v>
      </c>
      <c r="P150" s="40">
        <f t="shared" si="17"/>
        <v>0</v>
      </c>
      <c r="S150" s="166">
        <f t="shared" si="18"/>
        <v>0</v>
      </c>
    </row>
    <row r="151" spans="8:19" ht="12.75" customHeight="1" x14ac:dyDescent="0.2">
      <c r="H151" s="52">
        <f t="shared" si="11"/>
        <v>10.25</v>
      </c>
      <c r="I151" s="37">
        <f t="shared" si="19"/>
        <v>123</v>
      </c>
      <c r="J151" s="38">
        <f t="shared" si="13"/>
        <v>3712</v>
      </c>
      <c r="K151" s="53">
        <f t="shared" si="14"/>
        <v>3743</v>
      </c>
      <c r="L151" s="39">
        <f t="shared" si="12"/>
        <v>0</v>
      </c>
      <c r="M151" s="40">
        <f t="shared" si="10"/>
        <v>0</v>
      </c>
      <c r="N151" s="40">
        <f t="shared" si="15"/>
        <v>0</v>
      </c>
      <c r="O151" s="40">
        <f t="shared" si="16"/>
        <v>0</v>
      </c>
      <c r="P151" s="40">
        <f t="shared" si="17"/>
        <v>0</v>
      </c>
      <c r="S151" s="166">
        <f t="shared" si="18"/>
        <v>0</v>
      </c>
    </row>
    <row r="152" spans="8:19" ht="12.75" customHeight="1" x14ac:dyDescent="0.2">
      <c r="H152" s="52">
        <f t="shared" si="11"/>
        <v>10.333333333333334</v>
      </c>
      <c r="I152" s="37">
        <f t="shared" si="19"/>
        <v>124</v>
      </c>
      <c r="J152" s="38">
        <f t="shared" si="13"/>
        <v>3743</v>
      </c>
      <c r="K152" s="53">
        <f t="shared" si="14"/>
        <v>3773</v>
      </c>
      <c r="L152" s="39">
        <f t="shared" si="12"/>
        <v>0</v>
      </c>
      <c r="M152" s="40">
        <f t="shared" si="10"/>
        <v>0</v>
      </c>
      <c r="N152" s="40">
        <f t="shared" si="15"/>
        <v>0</v>
      </c>
      <c r="O152" s="40">
        <f t="shared" si="16"/>
        <v>0</v>
      </c>
      <c r="P152" s="40">
        <f t="shared" si="17"/>
        <v>0</v>
      </c>
      <c r="S152" s="166">
        <f t="shared" si="18"/>
        <v>0</v>
      </c>
    </row>
    <row r="153" spans="8:19" ht="12.75" customHeight="1" x14ac:dyDescent="0.2">
      <c r="H153" s="52">
        <f t="shared" si="11"/>
        <v>10.416666666666666</v>
      </c>
      <c r="I153" s="37">
        <f t="shared" si="19"/>
        <v>125</v>
      </c>
      <c r="J153" s="38">
        <f t="shared" si="13"/>
        <v>3773</v>
      </c>
      <c r="K153" s="53">
        <f t="shared" si="14"/>
        <v>3804</v>
      </c>
      <c r="L153" s="39">
        <f t="shared" si="12"/>
        <v>0</v>
      </c>
      <c r="M153" s="40">
        <f t="shared" ref="M153:M216" si="20">IF(I153&lt;&gt;"",P152,"")</f>
        <v>0</v>
      </c>
      <c r="N153" s="40">
        <f t="shared" si="15"/>
        <v>0</v>
      </c>
      <c r="O153" s="40">
        <f t="shared" si="16"/>
        <v>0</v>
      </c>
      <c r="P153" s="40">
        <f t="shared" si="17"/>
        <v>0</v>
      </c>
      <c r="S153" s="166">
        <f t="shared" si="18"/>
        <v>0</v>
      </c>
    </row>
    <row r="154" spans="8:19" ht="12.75" customHeight="1" x14ac:dyDescent="0.2">
      <c r="H154" s="52">
        <f t="shared" si="11"/>
        <v>10.5</v>
      </c>
      <c r="I154" s="37">
        <f t="shared" si="19"/>
        <v>126</v>
      </c>
      <c r="J154" s="38">
        <f t="shared" si="13"/>
        <v>3804</v>
      </c>
      <c r="K154" s="53">
        <f t="shared" si="14"/>
        <v>3834</v>
      </c>
      <c r="L154" s="39">
        <f t="shared" si="12"/>
        <v>0</v>
      </c>
      <c r="M154" s="40">
        <f t="shared" si="20"/>
        <v>0</v>
      </c>
      <c r="N154" s="40">
        <f t="shared" si="15"/>
        <v>0</v>
      </c>
      <c r="O154" s="40">
        <f t="shared" si="16"/>
        <v>0</v>
      </c>
      <c r="P154" s="40">
        <f t="shared" si="17"/>
        <v>0</v>
      </c>
      <c r="S154" s="166">
        <f t="shared" si="18"/>
        <v>0</v>
      </c>
    </row>
    <row r="155" spans="8:19" ht="12.75" customHeight="1" x14ac:dyDescent="0.2">
      <c r="H155" s="52">
        <f t="shared" si="11"/>
        <v>10.583333333333334</v>
      </c>
      <c r="I155" s="37">
        <f t="shared" si="19"/>
        <v>127</v>
      </c>
      <c r="J155" s="38">
        <f t="shared" si="13"/>
        <v>3834</v>
      </c>
      <c r="K155" s="53">
        <f t="shared" si="14"/>
        <v>3865</v>
      </c>
      <c r="L155" s="39">
        <f t="shared" si="12"/>
        <v>0</v>
      </c>
      <c r="M155" s="40">
        <f t="shared" si="20"/>
        <v>0</v>
      </c>
      <c r="N155" s="40">
        <f t="shared" si="15"/>
        <v>0</v>
      </c>
      <c r="O155" s="40">
        <f t="shared" si="16"/>
        <v>0</v>
      </c>
      <c r="P155" s="40">
        <f t="shared" si="17"/>
        <v>0</v>
      </c>
      <c r="S155" s="166">
        <f t="shared" si="18"/>
        <v>0</v>
      </c>
    </row>
    <row r="156" spans="8:19" ht="12.75" customHeight="1" x14ac:dyDescent="0.2">
      <c r="H156" s="52">
        <f t="shared" si="11"/>
        <v>10.666666666666666</v>
      </c>
      <c r="I156" s="37">
        <f t="shared" si="19"/>
        <v>128</v>
      </c>
      <c r="J156" s="38">
        <f t="shared" si="13"/>
        <v>3865</v>
      </c>
      <c r="K156" s="53">
        <f t="shared" si="14"/>
        <v>3896</v>
      </c>
      <c r="L156" s="39">
        <f t="shared" si="12"/>
        <v>0</v>
      </c>
      <c r="M156" s="40">
        <f t="shared" si="20"/>
        <v>0</v>
      </c>
      <c r="N156" s="40">
        <f t="shared" si="15"/>
        <v>0</v>
      </c>
      <c r="O156" s="40">
        <f t="shared" si="16"/>
        <v>0</v>
      </c>
      <c r="P156" s="40">
        <f t="shared" si="17"/>
        <v>0</v>
      </c>
      <c r="S156" s="166">
        <f t="shared" si="18"/>
        <v>0</v>
      </c>
    </row>
    <row r="157" spans="8:19" ht="12.75" customHeight="1" x14ac:dyDescent="0.2">
      <c r="H157" s="52">
        <f t="shared" ref="H157:H220" si="21">I157/12</f>
        <v>10.75</v>
      </c>
      <c r="I157" s="37">
        <f t="shared" si="19"/>
        <v>129</v>
      </c>
      <c r="J157" s="38">
        <f t="shared" si="13"/>
        <v>3896</v>
      </c>
      <c r="K157" s="53">
        <f t="shared" si="14"/>
        <v>3926</v>
      </c>
      <c r="L157" s="39">
        <f t="shared" ref="L157:L220" si="22">IF(M157&lt;=L156,M157+N157,IF($L$11="Montant",VLOOKUP(M157,$L$14:$M$22,2),IF($L$11="Pourcentage du solde",IF(M157*$P$13&lt;=$P$14,$P$14,M157*$P$13),IF(M157&lt;=$P$19*$P$18,M157+N157,$P$18*$P$19))))</f>
        <v>0</v>
      </c>
      <c r="M157" s="40">
        <f t="shared" si="20"/>
        <v>0</v>
      </c>
      <c r="N157" s="40">
        <f t="shared" si="15"/>
        <v>0</v>
      </c>
      <c r="O157" s="40">
        <f t="shared" si="16"/>
        <v>0</v>
      </c>
      <c r="P157" s="40">
        <f t="shared" si="17"/>
        <v>0</v>
      </c>
      <c r="S157" s="166">
        <f t="shared" si="18"/>
        <v>0</v>
      </c>
    </row>
    <row r="158" spans="8:19" ht="12.75" customHeight="1" x14ac:dyDescent="0.2">
      <c r="H158" s="52">
        <f t="shared" si="21"/>
        <v>10.833333333333334</v>
      </c>
      <c r="I158" s="37">
        <f t="shared" si="19"/>
        <v>130</v>
      </c>
      <c r="J158" s="38">
        <f t="shared" ref="J158:J221" si="23">IF(I158="","",EDATE($J$29,I157))</f>
        <v>3926</v>
      </c>
      <c r="K158" s="53">
        <f t="shared" ref="K158:K221" si="24">IF(J159="",0,J159)</f>
        <v>3957</v>
      </c>
      <c r="L158" s="39">
        <f t="shared" si="22"/>
        <v>0</v>
      </c>
      <c r="M158" s="40">
        <f t="shared" si="20"/>
        <v>0</v>
      </c>
      <c r="N158" s="40">
        <f t="shared" ref="N158:N221" si="25">IF(I158&lt;&gt;"",$N$25*M158,"")</f>
        <v>0</v>
      </c>
      <c r="O158" s="40">
        <f t="shared" ref="O158:O221" si="26">IF(I158&lt;&gt;"",L158-N158,"")</f>
        <v>0</v>
      </c>
      <c r="P158" s="40">
        <f t="shared" ref="P158:P221" si="27">IF(I158&lt;&gt;"",M158-O158,"")</f>
        <v>0</v>
      </c>
      <c r="S158" s="166">
        <f t="shared" ref="S158:S221" si="28">IF(L159*I159=0,IF(L158*I158&lt;&gt;0,I158,0),0)</f>
        <v>0</v>
      </c>
    </row>
    <row r="159" spans="8:19" ht="12.75" customHeight="1" x14ac:dyDescent="0.2">
      <c r="H159" s="52">
        <f t="shared" si="21"/>
        <v>10.916666666666666</v>
      </c>
      <c r="I159" s="37">
        <f t="shared" ref="I159:I222" si="29">I158+1</f>
        <v>131</v>
      </c>
      <c r="J159" s="38">
        <f t="shared" si="23"/>
        <v>3957</v>
      </c>
      <c r="K159" s="53">
        <f t="shared" si="24"/>
        <v>3987</v>
      </c>
      <c r="L159" s="39">
        <f t="shared" si="22"/>
        <v>0</v>
      </c>
      <c r="M159" s="40">
        <f t="shared" si="20"/>
        <v>0</v>
      </c>
      <c r="N159" s="40">
        <f t="shared" si="25"/>
        <v>0</v>
      </c>
      <c r="O159" s="40">
        <f t="shared" si="26"/>
        <v>0</v>
      </c>
      <c r="P159" s="40">
        <f t="shared" si="27"/>
        <v>0</v>
      </c>
      <c r="S159" s="166">
        <f t="shared" si="28"/>
        <v>0</v>
      </c>
    </row>
    <row r="160" spans="8:19" ht="12.75" customHeight="1" x14ac:dyDescent="0.2">
      <c r="H160" s="52">
        <f t="shared" si="21"/>
        <v>11</v>
      </c>
      <c r="I160" s="37">
        <f t="shared" si="29"/>
        <v>132</v>
      </c>
      <c r="J160" s="38">
        <f t="shared" si="23"/>
        <v>3987</v>
      </c>
      <c r="K160" s="53">
        <f t="shared" si="24"/>
        <v>4018</v>
      </c>
      <c r="L160" s="39">
        <f t="shared" si="22"/>
        <v>0</v>
      </c>
      <c r="M160" s="40">
        <f t="shared" si="20"/>
        <v>0</v>
      </c>
      <c r="N160" s="40">
        <f t="shared" si="25"/>
        <v>0</v>
      </c>
      <c r="O160" s="40">
        <f t="shared" si="26"/>
        <v>0</v>
      </c>
      <c r="P160" s="40">
        <f t="shared" si="27"/>
        <v>0</v>
      </c>
      <c r="S160" s="166">
        <f t="shared" si="28"/>
        <v>0</v>
      </c>
    </row>
    <row r="161" spans="8:19" ht="12.75" customHeight="1" x14ac:dyDescent="0.2">
      <c r="H161" s="52">
        <f t="shared" si="21"/>
        <v>11.083333333333334</v>
      </c>
      <c r="I161" s="37">
        <f t="shared" si="29"/>
        <v>133</v>
      </c>
      <c r="J161" s="38">
        <f t="shared" si="23"/>
        <v>4018</v>
      </c>
      <c r="K161" s="53">
        <f t="shared" si="24"/>
        <v>4049</v>
      </c>
      <c r="L161" s="39">
        <f t="shared" si="22"/>
        <v>0</v>
      </c>
      <c r="M161" s="40">
        <f t="shared" si="20"/>
        <v>0</v>
      </c>
      <c r="N161" s="40">
        <f t="shared" si="25"/>
        <v>0</v>
      </c>
      <c r="O161" s="40">
        <f t="shared" si="26"/>
        <v>0</v>
      </c>
      <c r="P161" s="40">
        <f t="shared" si="27"/>
        <v>0</v>
      </c>
      <c r="S161" s="166">
        <f t="shared" si="28"/>
        <v>0</v>
      </c>
    </row>
    <row r="162" spans="8:19" ht="12.75" customHeight="1" x14ac:dyDescent="0.2">
      <c r="H162" s="52">
        <f t="shared" si="21"/>
        <v>11.166666666666666</v>
      </c>
      <c r="I162" s="37">
        <f t="shared" si="29"/>
        <v>134</v>
      </c>
      <c r="J162" s="38">
        <f t="shared" si="23"/>
        <v>4049</v>
      </c>
      <c r="K162" s="53">
        <f t="shared" si="24"/>
        <v>4077</v>
      </c>
      <c r="L162" s="39">
        <f t="shared" si="22"/>
        <v>0</v>
      </c>
      <c r="M162" s="40">
        <f t="shared" si="20"/>
        <v>0</v>
      </c>
      <c r="N162" s="40">
        <f t="shared" si="25"/>
        <v>0</v>
      </c>
      <c r="O162" s="40">
        <f t="shared" si="26"/>
        <v>0</v>
      </c>
      <c r="P162" s="40">
        <f t="shared" si="27"/>
        <v>0</v>
      </c>
      <c r="S162" s="166">
        <f t="shared" si="28"/>
        <v>0</v>
      </c>
    </row>
    <row r="163" spans="8:19" ht="12.75" customHeight="1" x14ac:dyDescent="0.2">
      <c r="H163" s="52">
        <f t="shared" si="21"/>
        <v>11.25</v>
      </c>
      <c r="I163" s="37">
        <f t="shared" si="29"/>
        <v>135</v>
      </c>
      <c r="J163" s="38">
        <f t="shared" si="23"/>
        <v>4077</v>
      </c>
      <c r="K163" s="53">
        <f t="shared" si="24"/>
        <v>4108</v>
      </c>
      <c r="L163" s="39">
        <f t="shared" si="22"/>
        <v>0</v>
      </c>
      <c r="M163" s="40">
        <f t="shared" si="20"/>
        <v>0</v>
      </c>
      <c r="N163" s="40">
        <f t="shared" si="25"/>
        <v>0</v>
      </c>
      <c r="O163" s="40">
        <f t="shared" si="26"/>
        <v>0</v>
      </c>
      <c r="P163" s="40">
        <f t="shared" si="27"/>
        <v>0</v>
      </c>
      <c r="S163" s="166">
        <f t="shared" si="28"/>
        <v>0</v>
      </c>
    </row>
    <row r="164" spans="8:19" ht="12.75" customHeight="1" x14ac:dyDescent="0.2">
      <c r="H164" s="52">
        <f t="shared" si="21"/>
        <v>11.333333333333334</v>
      </c>
      <c r="I164" s="37">
        <f t="shared" si="29"/>
        <v>136</v>
      </c>
      <c r="J164" s="38">
        <f t="shared" si="23"/>
        <v>4108</v>
      </c>
      <c r="K164" s="53">
        <f t="shared" si="24"/>
        <v>4138</v>
      </c>
      <c r="L164" s="39">
        <f t="shared" si="22"/>
        <v>0</v>
      </c>
      <c r="M164" s="40">
        <f t="shared" si="20"/>
        <v>0</v>
      </c>
      <c r="N164" s="40">
        <f t="shared" si="25"/>
        <v>0</v>
      </c>
      <c r="O164" s="40">
        <f t="shared" si="26"/>
        <v>0</v>
      </c>
      <c r="P164" s="40">
        <f t="shared" si="27"/>
        <v>0</v>
      </c>
      <c r="S164" s="166">
        <f t="shared" si="28"/>
        <v>0</v>
      </c>
    </row>
    <row r="165" spans="8:19" ht="12.75" customHeight="1" x14ac:dyDescent="0.2">
      <c r="H165" s="52">
        <f t="shared" si="21"/>
        <v>11.416666666666666</v>
      </c>
      <c r="I165" s="37">
        <f t="shared" si="29"/>
        <v>137</v>
      </c>
      <c r="J165" s="38">
        <f t="shared" si="23"/>
        <v>4138</v>
      </c>
      <c r="K165" s="53">
        <f t="shared" si="24"/>
        <v>4169</v>
      </c>
      <c r="L165" s="39">
        <f t="shared" si="22"/>
        <v>0</v>
      </c>
      <c r="M165" s="40">
        <f t="shared" si="20"/>
        <v>0</v>
      </c>
      <c r="N165" s="40">
        <f t="shared" si="25"/>
        <v>0</v>
      </c>
      <c r="O165" s="40">
        <f t="shared" si="26"/>
        <v>0</v>
      </c>
      <c r="P165" s="40">
        <f t="shared" si="27"/>
        <v>0</v>
      </c>
      <c r="S165" s="166">
        <f t="shared" si="28"/>
        <v>0</v>
      </c>
    </row>
    <row r="166" spans="8:19" ht="12.75" customHeight="1" x14ac:dyDescent="0.2">
      <c r="H166" s="52">
        <f t="shared" si="21"/>
        <v>11.5</v>
      </c>
      <c r="I166" s="37">
        <f t="shared" si="29"/>
        <v>138</v>
      </c>
      <c r="J166" s="38">
        <f t="shared" si="23"/>
        <v>4169</v>
      </c>
      <c r="K166" s="53">
        <f t="shared" si="24"/>
        <v>4199</v>
      </c>
      <c r="L166" s="39">
        <f t="shared" si="22"/>
        <v>0</v>
      </c>
      <c r="M166" s="40">
        <f t="shared" si="20"/>
        <v>0</v>
      </c>
      <c r="N166" s="40">
        <f t="shared" si="25"/>
        <v>0</v>
      </c>
      <c r="O166" s="40">
        <f t="shared" si="26"/>
        <v>0</v>
      </c>
      <c r="P166" s="40">
        <f t="shared" si="27"/>
        <v>0</v>
      </c>
      <c r="S166" s="166">
        <f t="shared" si="28"/>
        <v>0</v>
      </c>
    </row>
    <row r="167" spans="8:19" ht="12.75" customHeight="1" x14ac:dyDescent="0.2">
      <c r="H167" s="52">
        <f t="shared" si="21"/>
        <v>11.583333333333334</v>
      </c>
      <c r="I167" s="37">
        <f t="shared" si="29"/>
        <v>139</v>
      </c>
      <c r="J167" s="38">
        <f t="shared" si="23"/>
        <v>4199</v>
      </c>
      <c r="K167" s="53">
        <f t="shared" si="24"/>
        <v>4230</v>
      </c>
      <c r="L167" s="39">
        <f t="shared" si="22"/>
        <v>0</v>
      </c>
      <c r="M167" s="40">
        <f t="shared" si="20"/>
        <v>0</v>
      </c>
      <c r="N167" s="40">
        <f t="shared" si="25"/>
        <v>0</v>
      </c>
      <c r="O167" s="40">
        <f t="shared" si="26"/>
        <v>0</v>
      </c>
      <c r="P167" s="40">
        <f t="shared" si="27"/>
        <v>0</v>
      </c>
      <c r="S167" s="166">
        <f t="shared" si="28"/>
        <v>0</v>
      </c>
    </row>
    <row r="168" spans="8:19" ht="12.75" customHeight="1" x14ac:dyDescent="0.2">
      <c r="H168" s="52">
        <f t="shared" si="21"/>
        <v>11.666666666666666</v>
      </c>
      <c r="I168" s="37">
        <f t="shared" si="29"/>
        <v>140</v>
      </c>
      <c r="J168" s="38">
        <f t="shared" si="23"/>
        <v>4230</v>
      </c>
      <c r="K168" s="53">
        <f t="shared" si="24"/>
        <v>4261</v>
      </c>
      <c r="L168" s="39">
        <f t="shared" si="22"/>
        <v>0</v>
      </c>
      <c r="M168" s="40">
        <f t="shared" si="20"/>
        <v>0</v>
      </c>
      <c r="N168" s="40">
        <f t="shared" si="25"/>
        <v>0</v>
      </c>
      <c r="O168" s="40">
        <f t="shared" si="26"/>
        <v>0</v>
      </c>
      <c r="P168" s="40">
        <f t="shared" si="27"/>
        <v>0</v>
      </c>
      <c r="S168" s="166">
        <f t="shared" si="28"/>
        <v>0</v>
      </c>
    </row>
    <row r="169" spans="8:19" ht="12.75" customHeight="1" x14ac:dyDescent="0.2">
      <c r="H169" s="52">
        <f t="shared" si="21"/>
        <v>11.75</v>
      </c>
      <c r="I169" s="37">
        <f t="shared" si="29"/>
        <v>141</v>
      </c>
      <c r="J169" s="38">
        <f t="shared" si="23"/>
        <v>4261</v>
      </c>
      <c r="K169" s="53">
        <f t="shared" si="24"/>
        <v>4291</v>
      </c>
      <c r="L169" s="39">
        <f t="shared" si="22"/>
        <v>0</v>
      </c>
      <c r="M169" s="40">
        <f t="shared" si="20"/>
        <v>0</v>
      </c>
      <c r="N169" s="40">
        <f t="shared" si="25"/>
        <v>0</v>
      </c>
      <c r="O169" s="40">
        <f t="shared" si="26"/>
        <v>0</v>
      </c>
      <c r="P169" s="40">
        <f t="shared" si="27"/>
        <v>0</v>
      </c>
      <c r="S169" s="166">
        <f t="shared" si="28"/>
        <v>0</v>
      </c>
    </row>
    <row r="170" spans="8:19" ht="12.75" customHeight="1" x14ac:dyDescent="0.2">
      <c r="H170" s="52">
        <f t="shared" si="21"/>
        <v>11.833333333333334</v>
      </c>
      <c r="I170" s="37">
        <f t="shared" si="29"/>
        <v>142</v>
      </c>
      <c r="J170" s="38">
        <f t="shared" si="23"/>
        <v>4291</v>
      </c>
      <c r="K170" s="53">
        <f t="shared" si="24"/>
        <v>4322</v>
      </c>
      <c r="L170" s="39">
        <f t="shared" si="22"/>
        <v>0</v>
      </c>
      <c r="M170" s="40">
        <f t="shared" si="20"/>
        <v>0</v>
      </c>
      <c r="N170" s="40">
        <f t="shared" si="25"/>
        <v>0</v>
      </c>
      <c r="O170" s="40">
        <f t="shared" si="26"/>
        <v>0</v>
      </c>
      <c r="P170" s="40">
        <f t="shared" si="27"/>
        <v>0</v>
      </c>
      <c r="S170" s="166">
        <f t="shared" si="28"/>
        <v>0</v>
      </c>
    </row>
    <row r="171" spans="8:19" ht="12.75" customHeight="1" x14ac:dyDescent="0.2">
      <c r="H171" s="52">
        <f t="shared" si="21"/>
        <v>11.916666666666666</v>
      </c>
      <c r="I171" s="37">
        <f t="shared" si="29"/>
        <v>143</v>
      </c>
      <c r="J171" s="38">
        <f t="shared" si="23"/>
        <v>4322</v>
      </c>
      <c r="K171" s="53">
        <f t="shared" si="24"/>
        <v>4352</v>
      </c>
      <c r="L171" s="39">
        <f t="shared" si="22"/>
        <v>0</v>
      </c>
      <c r="M171" s="40">
        <f t="shared" si="20"/>
        <v>0</v>
      </c>
      <c r="N171" s="40">
        <f t="shared" si="25"/>
        <v>0</v>
      </c>
      <c r="O171" s="40">
        <f t="shared" si="26"/>
        <v>0</v>
      </c>
      <c r="P171" s="40">
        <f t="shared" si="27"/>
        <v>0</v>
      </c>
      <c r="S171" s="166">
        <f t="shared" si="28"/>
        <v>0</v>
      </c>
    </row>
    <row r="172" spans="8:19" ht="12.75" customHeight="1" x14ac:dyDescent="0.2">
      <c r="H172" s="52">
        <f t="shared" si="21"/>
        <v>12</v>
      </c>
      <c r="I172" s="37">
        <f t="shared" si="29"/>
        <v>144</v>
      </c>
      <c r="J172" s="38">
        <f t="shared" si="23"/>
        <v>4352</v>
      </c>
      <c r="K172" s="53">
        <f t="shared" si="24"/>
        <v>4383</v>
      </c>
      <c r="L172" s="39">
        <f t="shared" si="22"/>
        <v>0</v>
      </c>
      <c r="M172" s="40">
        <f t="shared" si="20"/>
        <v>0</v>
      </c>
      <c r="N172" s="40">
        <f t="shared" si="25"/>
        <v>0</v>
      </c>
      <c r="O172" s="40">
        <f t="shared" si="26"/>
        <v>0</v>
      </c>
      <c r="P172" s="40">
        <f t="shared" si="27"/>
        <v>0</v>
      </c>
      <c r="S172" s="166">
        <f t="shared" si="28"/>
        <v>0</v>
      </c>
    </row>
    <row r="173" spans="8:19" ht="12.75" customHeight="1" x14ac:dyDescent="0.2">
      <c r="H173" s="52">
        <f t="shared" si="21"/>
        <v>12.083333333333334</v>
      </c>
      <c r="I173" s="37">
        <f t="shared" si="29"/>
        <v>145</v>
      </c>
      <c r="J173" s="38">
        <f t="shared" si="23"/>
        <v>4383</v>
      </c>
      <c r="K173" s="53">
        <f t="shared" si="24"/>
        <v>4414</v>
      </c>
      <c r="L173" s="39">
        <f t="shared" si="22"/>
        <v>0</v>
      </c>
      <c r="M173" s="40">
        <f t="shared" si="20"/>
        <v>0</v>
      </c>
      <c r="N173" s="40">
        <f t="shared" si="25"/>
        <v>0</v>
      </c>
      <c r="O173" s="40">
        <f t="shared" si="26"/>
        <v>0</v>
      </c>
      <c r="P173" s="40">
        <f t="shared" si="27"/>
        <v>0</v>
      </c>
      <c r="S173" s="166">
        <f t="shared" si="28"/>
        <v>0</v>
      </c>
    </row>
    <row r="174" spans="8:19" ht="12.75" customHeight="1" x14ac:dyDescent="0.2">
      <c r="H174" s="52">
        <f t="shared" si="21"/>
        <v>12.166666666666666</v>
      </c>
      <c r="I174" s="37">
        <f t="shared" si="29"/>
        <v>146</v>
      </c>
      <c r="J174" s="38">
        <f t="shared" si="23"/>
        <v>4414</v>
      </c>
      <c r="K174" s="53">
        <f t="shared" si="24"/>
        <v>4443</v>
      </c>
      <c r="L174" s="39">
        <f t="shared" si="22"/>
        <v>0</v>
      </c>
      <c r="M174" s="40">
        <f t="shared" si="20"/>
        <v>0</v>
      </c>
      <c r="N174" s="40">
        <f t="shared" si="25"/>
        <v>0</v>
      </c>
      <c r="O174" s="40">
        <f t="shared" si="26"/>
        <v>0</v>
      </c>
      <c r="P174" s="40">
        <f t="shared" si="27"/>
        <v>0</v>
      </c>
      <c r="S174" s="166">
        <f t="shared" si="28"/>
        <v>0</v>
      </c>
    </row>
    <row r="175" spans="8:19" ht="12.75" customHeight="1" x14ac:dyDescent="0.2">
      <c r="H175" s="52">
        <f t="shared" si="21"/>
        <v>12.25</v>
      </c>
      <c r="I175" s="37">
        <f t="shared" si="29"/>
        <v>147</v>
      </c>
      <c r="J175" s="38">
        <f t="shared" si="23"/>
        <v>4443</v>
      </c>
      <c r="K175" s="53">
        <f t="shared" si="24"/>
        <v>4474</v>
      </c>
      <c r="L175" s="39">
        <f t="shared" si="22"/>
        <v>0</v>
      </c>
      <c r="M175" s="40">
        <f t="shared" si="20"/>
        <v>0</v>
      </c>
      <c r="N175" s="40">
        <f t="shared" si="25"/>
        <v>0</v>
      </c>
      <c r="O175" s="40">
        <f t="shared" si="26"/>
        <v>0</v>
      </c>
      <c r="P175" s="40">
        <f t="shared" si="27"/>
        <v>0</v>
      </c>
      <c r="S175" s="166">
        <f t="shared" si="28"/>
        <v>0</v>
      </c>
    </row>
    <row r="176" spans="8:19" ht="12.75" customHeight="1" x14ac:dyDescent="0.2">
      <c r="H176" s="52">
        <f t="shared" si="21"/>
        <v>12.333333333333334</v>
      </c>
      <c r="I176" s="37">
        <f t="shared" si="29"/>
        <v>148</v>
      </c>
      <c r="J176" s="38">
        <f t="shared" si="23"/>
        <v>4474</v>
      </c>
      <c r="K176" s="53">
        <f t="shared" si="24"/>
        <v>4504</v>
      </c>
      <c r="L176" s="39">
        <f t="shared" si="22"/>
        <v>0</v>
      </c>
      <c r="M176" s="40">
        <f t="shared" si="20"/>
        <v>0</v>
      </c>
      <c r="N176" s="40">
        <f t="shared" si="25"/>
        <v>0</v>
      </c>
      <c r="O176" s="40">
        <f t="shared" si="26"/>
        <v>0</v>
      </c>
      <c r="P176" s="40">
        <f t="shared" si="27"/>
        <v>0</v>
      </c>
      <c r="S176" s="166">
        <f t="shared" si="28"/>
        <v>0</v>
      </c>
    </row>
    <row r="177" spans="8:19" ht="12.75" customHeight="1" x14ac:dyDescent="0.2">
      <c r="H177" s="52">
        <f t="shared" si="21"/>
        <v>12.416666666666666</v>
      </c>
      <c r="I177" s="37">
        <f t="shared" si="29"/>
        <v>149</v>
      </c>
      <c r="J177" s="38">
        <f t="shared" si="23"/>
        <v>4504</v>
      </c>
      <c r="K177" s="53">
        <f t="shared" si="24"/>
        <v>4535</v>
      </c>
      <c r="L177" s="39">
        <f t="shared" si="22"/>
        <v>0</v>
      </c>
      <c r="M177" s="40">
        <f t="shared" si="20"/>
        <v>0</v>
      </c>
      <c r="N177" s="40">
        <f t="shared" si="25"/>
        <v>0</v>
      </c>
      <c r="O177" s="40">
        <f t="shared" si="26"/>
        <v>0</v>
      </c>
      <c r="P177" s="40">
        <f t="shared" si="27"/>
        <v>0</v>
      </c>
      <c r="S177" s="166">
        <f t="shared" si="28"/>
        <v>0</v>
      </c>
    </row>
    <row r="178" spans="8:19" ht="12.75" customHeight="1" x14ac:dyDescent="0.2">
      <c r="H178" s="52">
        <f t="shared" si="21"/>
        <v>12.5</v>
      </c>
      <c r="I178" s="37">
        <f t="shared" si="29"/>
        <v>150</v>
      </c>
      <c r="J178" s="38">
        <f t="shared" si="23"/>
        <v>4535</v>
      </c>
      <c r="K178" s="53">
        <f t="shared" si="24"/>
        <v>4565</v>
      </c>
      <c r="L178" s="39">
        <f t="shared" si="22"/>
        <v>0</v>
      </c>
      <c r="M178" s="40">
        <f t="shared" si="20"/>
        <v>0</v>
      </c>
      <c r="N178" s="40">
        <f t="shared" si="25"/>
        <v>0</v>
      </c>
      <c r="O178" s="40">
        <f t="shared" si="26"/>
        <v>0</v>
      </c>
      <c r="P178" s="40">
        <f t="shared" si="27"/>
        <v>0</v>
      </c>
      <c r="S178" s="166">
        <f t="shared" si="28"/>
        <v>0</v>
      </c>
    </row>
    <row r="179" spans="8:19" ht="12.75" customHeight="1" x14ac:dyDescent="0.2">
      <c r="H179" s="52">
        <f t="shared" si="21"/>
        <v>12.583333333333334</v>
      </c>
      <c r="I179" s="37">
        <f t="shared" si="29"/>
        <v>151</v>
      </c>
      <c r="J179" s="38">
        <f t="shared" si="23"/>
        <v>4565</v>
      </c>
      <c r="K179" s="53">
        <f t="shared" si="24"/>
        <v>4596</v>
      </c>
      <c r="L179" s="39">
        <f t="shared" si="22"/>
        <v>0</v>
      </c>
      <c r="M179" s="40">
        <f t="shared" si="20"/>
        <v>0</v>
      </c>
      <c r="N179" s="40">
        <f t="shared" si="25"/>
        <v>0</v>
      </c>
      <c r="O179" s="40">
        <f t="shared" si="26"/>
        <v>0</v>
      </c>
      <c r="P179" s="40">
        <f t="shared" si="27"/>
        <v>0</v>
      </c>
      <c r="S179" s="166">
        <f t="shared" si="28"/>
        <v>0</v>
      </c>
    </row>
    <row r="180" spans="8:19" ht="12.75" customHeight="1" x14ac:dyDescent="0.2">
      <c r="H180" s="52">
        <f t="shared" si="21"/>
        <v>12.666666666666666</v>
      </c>
      <c r="I180" s="37">
        <f t="shared" si="29"/>
        <v>152</v>
      </c>
      <c r="J180" s="38">
        <f t="shared" si="23"/>
        <v>4596</v>
      </c>
      <c r="K180" s="53">
        <f t="shared" si="24"/>
        <v>4627</v>
      </c>
      <c r="L180" s="39">
        <f t="shared" si="22"/>
        <v>0</v>
      </c>
      <c r="M180" s="40">
        <f t="shared" si="20"/>
        <v>0</v>
      </c>
      <c r="N180" s="40">
        <f t="shared" si="25"/>
        <v>0</v>
      </c>
      <c r="O180" s="40">
        <f t="shared" si="26"/>
        <v>0</v>
      </c>
      <c r="P180" s="40">
        <f t="shared" si="27"/>
        <v>0</v>
      </c>
      <c r="S180" s="166">
        <f t="shared" si="28"/>
        <v>0</v>
      </c>
    </row>
    <row r="181" spans="8:19" ht="12.75" customHeight="1" x14ac:dyDescent="0.2">
      <c r="H181" s="52">
        <f t="shared" si="21"/>
        <v>12.75</v>
      </c>
      <c r="I181" s="37">
        <f t="shared" si="29"/>
        <v>153</v>
      </c>
      <c r="J181" s="38">
        <f t="shared" si="23"/>
        <v>4627</v>
      </c>
      <c r="K181" s="53">
        <f t="shared" si="24"/>
        <v>4657</v>
      </c>
      <c r="L181" s="39">
        <f t="shared" si="22"/>
        <v>0</v>
      </c>
      <c r="M181" s="40">
        <f t="shared" si="20"/>
        <v>0</v>
      </c>
      <c r="N181" s="40">
        <f t="shared" si="25"/>
        <v>0</v>
      </c>
      <c r="O181" s="40">
        <f t="shared" si="26"/>
        <v>0</v>
      </c>
      <c r="P181" s="40">
        <f t="shared" si="27"/>
        <v>0</v>
      </c>
      <c r="S181" s="166">
        <f t="shared" si="28"/>
        <v>0</v>
      </c>
    </row>
    <row r="182" spans="8:19" ht="12.75" customHeight="1" x14ac:dyDescent="0.2">
      <c r="H182" s="52">
        <f t="shared" si="21"/>
        <v>12.833333333333334</v>
      </c>
      <c r="I182" s="37">
        <f t="shared" si="29"/>
        <v>154</v>
      </c>
      <c r="J182" s="38">
        <f t="shared" si="23"/>
        <v>4657</v>
      </c>
      <c r="K182" s="53">
        <f t="shared" si="24"/>
        <v>4688</v>
      </c>
      <c r="L182" s="39">
        <f t="shared" si="22"/>
        <v>0</v>
      </c>
      <c r="M182" s="40">
        <f t="shared" si="20"/>
        <v>0</v>
      </c>
      <c r="N182" s="40">
        <f t="shared" si="25"/>
        <v>0</v>
      </c>
      <c r="O182" s="40">
        <f t="shared" si="26"/>
        <v>0</v>
      </c>
      <c r="P182" s="40">
        <f t="shared" si="27"/>
        <v>0</v>
      </c>
      <c r="S182" s="166">
        <f t="shared" si="28"/>
        <v>0</v>
      </c>
    </row>
    <row r="183" spans="8:19" ht="12.75" customHeight="1" x14ac:dyDescent="0.2">
      <c r="H183" s="52">
        <f t="shared" si="21"/>
        <v>12.916666666666666</v>
      </c>
      <c r="I183" s="37">
        <f t="shared" si="29"/>
        <v>155</v>
      </c>
      <c r="J183" s="38">
        <f t="shared" si="23"/>
        <v>4688</v>
      </c>
      <c r="K183" s="53">
        <f t="shared" si="24"/>
        <v>4718</v>
      </c>
      <c r="L183" s="39">
        <f t="shared" si="22"/>
        <v>0</v>
      </c>
      <c r="M183" s="40">
        <f t="shared" si="20"/>
        <v>0</v>
      </c>
      <c r="N183" s="40">
        <f t="shared" si="25"/>
        <v>0</v>
      </c>
      <c r="O183" s="40">
        <f t="shared" si="26"/>
        <v>0</v>
      </c>
      <c r="P183" s="40">
        <f t="shared" si="27"/>
        <v>0</v>
      </c>
      <c r="S183" s="166">
        <f t="shared" si="28"/>
        <v>0</v>
      </c>
    </row>
    <row r="184" spans="8:19" ht="12.75" customHeight="1" x14ac:dyDescent="0.2">
      <c r="H184" s="52">
        <f t="shared" si="21"/>
        <v>13</v>
      </c>
      <c r="I184" s="37">
        <f t="shared" si="29"/>
        <v>156</v>
      </c>
      <c r="J184" s="38">
        <f t="shared" si="23"/>
        <v>4718</v>
      </c>
      <c r="K184" s="53">
        <f t="shared" si="24"/>
        <v>4749</v>
      </c>
      <c r="L184" s="39">
        <f t="shared" si="22"/>
        <v>0</v>
      </c>
      <c r="M184" s="40">
        <f t="shared" si="20"/>
        <v>0</v>
      </c>
      <c r="N184" s="40">
        <f t="shared" si="25"/>
        <v>0</v>
      </c>
      <c r="O184" s="40">
        <f t="shared" si="26"/>
        <v>0</v>
      </c>
      <c r="P184" s="40">
        <f t="shared" si="27"/>
        <v>0</v>
      </c>
      <c r="S184" s="166">
        <f t="shared" si="28"/>
        <v>0</v>
      </c>
    </row>
    <row r="185" spans="8:19" ht="12.75" customHeight="1" x14ac:dyDescent="0.2">
      <c r="H185" s="52">
        <f t="shared" si="21"/>
        <v>13.083333333333334</v>
      </c>
      <c r="I185" s="37">
        <f t="shared" si="29"/>
        <v>157</v>
      </c>
      <c r="J185" s="38">
        <f t="shared" si="23"/>
        <v>4749</v>
      </c>
      <c r="K185" s="53">
        <f t="shared" si="24"/>
        <v>4780</v>
      </c>
      <c r="L185" s="39">
        <f t="shared" si="22"/>
        <v>0</v>
      </c>
      <c r="M185" s="40">
        <f t="shared" si="20"/>
        <v>0</v>
      </c>
      <c r="N185" s="40">
        <f t="shared" si="25"/>
        <v>0</v>
      </c>
      <c r="O185" s="40">
        <f t="shared" si="26"/>
        <v>0</v>
      </c>
      <c r="P185" s="40">
        <f t="shared" si="27"/>
        <v>0</v>
      </c>
      <c r="S185" s="166">
        <f t="shared" si="28"/>
        <v>0</v>
      </c>
    </row>
    <row r="186" spans="8:19" ht="12.75" customHeight="1" x14ac:dyDescent="0.2">
      <c r="H186" s="52">
        <f t="shared" si="21"/>
        <v>13.166666666666666</v>
      </c>
      <c r="I186" s="37">
        <f t="shared" si="29"/>
        <v>158</v>
      </c>
      <c r="J186" s="38">
        <f t="shared" si="23"/>
        <v>4780</v>
      </c>
      <c r="K186" s="53">
        <f t="shared" si="24"/>
        <v>4808</v>
      </c>
      <c r="L186" s="39">
        <f t="shared" si="22"/>
        <v>0</v>
      </c>
      <c r="M186" s="40">
        <f t="shared" si="20"/>
        <v>0</v>
      </c>
      <c r="N186" s="40">
        <f t="shared" si="25"/>
        <v>0</v>
      </c>
      <c r="O186" s="40">
        <f t="shared" si="26"/>
        <v>0</v>
      </c>
      <c r="P186" s="40">
        <f t="shared" si="27"/>
        <v>0</v>
      </c>
      <c r="S186" s="166">
        <f t="shared" si="28"/>
        <v>0</v>
      </c>
    </row>
    <row r="187" spans="8:19" ht="12.75" customHeight="1" x14ac:dyDescent="0.2">
      <c r="H187" s="52">
        <f t="shared" si="21"/>
        <v>13.25</v>
      </c>
      <c r="I187" s="37">
        <f t="shared" si="29"/>
        <v>159</v>
      </c>
      <c r="J187" s="38">
        <f t="shared" si="23"/>
        <v>4808</v>
      </c>
      <c r="K187" s="53">
        <f t="shared" si="24"/>
        <v>4839</v>
      </c>
      <c r="L187" s="39">
        <f t="shared" si="22"/>
        <v>0</v>
      </c>
      <c r="M187" s="40">
        <f t="shared" si="20"/>
        <v>0</v>
      </c>
      <c r="N187" s="40">
        <f t="shared" si="25"/>
        <v>0</v>
      </c>
      <c r="O187" s="40">
        <f t="shared" si="26"/>
        <v>0</v>
      </c>
      <c r="P187" s="40">
        <f t="shared" si="27"/>
        <v>0</v>
      </c>
      <c r="S187" s="166">
        <f t="shared" si="28"/>
        <v>0</v>
      </c>
    </row>
    <row r="188" spans="8:19" ht="12.75" customHeight="1" x14ac:dyDescent="0.2">
      <c r="H188" s="52">
        <f t="shared" si="21"/>
        <v>13.333333333333334</v>
      </c>
      <c r="I188" s="37">
        <f t="shared" si="29"/>
        <v>160</v>
      </c>
      <c r="J188" s="38">
        <f t="shared" si="23"/>
        <v>4839</v>
      </c>
      <c r="K188" s="53">
        <f t="shared" si="24"/>
        <v>4869</v>
      </c>
      <c r="L188" s="39">
        <f t="shared" si="22"/>
        <v>0</v>
      </c>
      <c r="M188" s="40">
        <f t="shared" si="20"/>
        <v>0</v>
      </c>
      <c r="N188" s="40">
        <f t="shared" si="25"/>
        <v>0</v>
      </c>
      <c r="O188" s="40">
        <f t="shared" si="26"/>
        <v>0</v>
      </c>
      <c r="P188" s="40">
        <f t="shared" si="27"/>
        <v>0</v>
      </c>
      <c r="S188" s="166">
        <f t="shared" si="28"/>
        <v>0</v>
      </c>
    </row>
    <row r="189" spans="8:19" ht="12.75" customHeight="1" x14ac:dyDescent="0.2">
      <c r="H189" s="52">
        <f t="shared" si="21"/>
        <v>13.416666666666666</v>
      </c>
      <c r="I189" s="37">
        <f t="shared" si="29"/>
        <v>161</v>
      </c>
      <c r="J189" s="38">
        <f t="shared" si="23"/>
        <v>4869</v>
      </c>
      <c r="K189" s="53">
        <f t="shared" si="24"/>
        <v>4900</v>
      </c>
      <c r="L189" s="39">
        <f t="shared" si="22"/>
        <v>0</v>
      </c>
      <c r="M189" s="40">
        <f t="shared" si="20"/>
        <v>0</v>
      </c>
      <c r="N189" s="40">
        <f t="shared" si="25"/>
        <v>0</v>
      </c>
      <c r="O189" s="40">
        <f t="shared" si="26"/>
        <v>0</v>
      </c>
      <c r="P189" s="40">
        <f t="shared" si="27"/>
        <v>0</v>
      </c>
      <c r="S189" s="166">
        <f t="shared" si="28"/>
        <v>0</v>
      </c>
    </row>
    <row r="190" spans="8:19" ht="12.75" customHeight="1" x14ac:dyDescent="0.2">
      <c r="H190" s="52">
        <f t="shared" si="21"/>
        <v>13.5</v>
      </c>
      <c r="I190" s="37">
        <f t="shared" si="29"/>
        <v>162</v>
      </c>
      <c r="J190" s="38">
        <f t="shared" si="23"/>
        <v>4900</v>
      </c>
      <c r="K190" s="53">
        <f t="shared" si="24"/>
        <v>4930</v>
      </c>
      <c r="L190" s="39">
        <f t="shared" si="22"/>
        <v>0</v>
      </c>
      <c r="M190" s="40">
        <f t="shared" si="20"/>
        <v>0</v>
      </c>
      <c r="N190" s="40">
        <f t="shared" si="25"/>
        <v>0</v>
      </c>
      <c r="O190" s="40">
        <f t="shared" si="26"/>
        <v>0</v>
      </c>
      <c r="P190" s="40">
        <f t="shared" si="27"/>
        <v>0</v>
      </c>
      <c r="S190" s="166">
        <f t="shared" si="28"/>
        <v>0</v>
      </c>
    </row>
    <row r="191" spans="8:19" ht="12.75" customHeight="1" x14ac:dyDescent="0.2">
      <c r="H191" s="52">
        <f t="shared" si="21"/>
        <v>13.583333333333334</v>
      </c>
      <c r="I191" s="37">
        <f t="shared" si="29"/>
        <v>163</v>
      </c>
      <c r="J191" s="38">
        <f t="shared" si="23"/>
        <v>4930</v>
      </c>
      <c r="K191" s="53">
        <f t="shared" si="24"/>
        <v>4961</v>
      </c>
      <c r="L191" s="39">
        <f t="shared" si="22"/>
        <v>0</v>
      </c>
      <c r="M191" s="40">
        <f t="shared" si="20"/>
        <v>0</v>
      </c>
      <c r="N191" s="40">
        <f t="shared" si="25"/>
        <v>0</v>
      </c>
      <c r="O191" s="40">
        <f t="shared" si="26"/>
        <v>0</v>
      </c>
      <c r="P191" s="40">
        <f t="shared" si="27"/>
        <v>0</v>
      </c>
      <c r="S191" s="166">
        <f t="shared" si="28"/>
        <v>0</v>
      </c>
    </row>
    <row r="192" spans="8:19" ht="12.75" customHeight="1" x14ac:dyDescent="0.2">
      <c r="H192" s="52">
        <f t="shared" si="21"/>
        <v>13.666666666666666</v>
      </c>
      <c r="I192" s="37">
        <f t="shared" si="29"/>
        <v>164</v>
      </c>
      <c r="J192" s="38">
        <f t="shared" si="23"/>
        <v>4961</v>
      </c>
      <c r="K192" s="53">
        <f t="shared" si="24"/>
        <v>4992</v>
      </c>
      <c r="L192" s="39">
        <f t="shared" si="22"/>
        <v>0</v>
      </c>
      <c r="M192" s="40">
        <f t="shared" si="20"/>
        <v>0</v>
      </c>
      <c r="N192" s="40">
        <f t="shared" si="25"/>
        <v>0</v>
      </c>
      <c r="O192" s="40">
        <f t="shared" si="26"/>
        <v>0</v>
      </c>
      <c r="P192" s="40">
        <f t="shared" si="27"/>
        <v>0</v>
      </c>
      <c r="S192" s="166">
        <f t="shared" si="28"/>
        <v>0</v>
      </c>
    </row>
    <row r="193" spans="8:19" ht="12.75" customHeight="1" x14ac:dyDescent="0.2">
      <c r="H193" s="52">
        <f t="shared" si="21"/>
        <v>13.75</v>
      </c>
      <c r="I193" s="37">
        <f t="shared" si="29"/>
        <v>165</v>
      </c>
      <c r="J193" s="38">
        <f t="shared" si="23"/>
        <v>4992</v>
      </c>
      <c r="K193" s="53">
        <f t="shared" si="24"/>
        <v>5022</v>
      </c>
      <c r="L193" s="39">
        <f t="shared" si="22"/>
        <v>0</v>
      </c>
      <c r="M193" s="40">
        <f t="shared" si="20"/>
        <v>0</v>
      </c>
      <c r="N193" s="40">
        <f t="shared" si="25"/>
        <v>0</v>
      </c>
      <c r="O193" s="40">
        <f t="shared" si="26"/>
        <v>0</v>
      </c>
      <c r="P193" s="40">
        <f t="shared" si="27"/>
        <v>0</v>
      </c>
      <c r="S193" s="166">
        <f t="shared" si="28"/>
        <v>0</v>
      </c>
    </row>
    <row r="194" spans="8:19" ht="12.75" customHeight="1" x14ac:dyDescent="0.2">
      <c r="H194" s="52">
        <f t="shared" si="21"/>
        <v>13.833333333333334</v>
      </c>
      <c r="I194" s="37">
        <f t="shared" si="29"/>
        <v>166</v>
      </c>
      <c r="J194" s="38">
        <f t="shared" si="23"/>
        <v>5022</v>
      </c>
      <c r="K194" s="53">
        <f t="shared" si="24"/>
        <v>5053</v>
      </c>
      <c r="L194" s="39">
        <f t="shared" si="22"/>
        <v>0</v>
      </c>
      <c r="M194" s="40">
        <f t="shared" si="20"/>
        <v>0</v>
      </c>
      <c r="N194" s="40">
        <f t="shared" si="25"/>
        <v>0</v>
      </c>
      <c r="O194" s="40">
        <f t="shared" si="26"/>
        <v>0</v>
      </c>
      <c r="P194" s="40">
        <f t="shared" si="27"/>
        <v>0</v>
      </c>
      <c r="S194" s="166">
        <f t="shared" si="28"/>
        <v>0</v>
      </c>
    </row>
    <row r="195" spans="8:19" ht="12.75" customHeight="1" x14ac:dyDescent="0.2">
      <c r="H195" s="52">
        <f t="shared" si="21"/>
        <v>13.916666666666666</v>
      </c>
      <c r="I195" s="37">
        <f t="shared" si="29"/>
        <v>167</v>
      </c>
      <c r="J195" s="38">
        <f t="shared" si="23"/>
        <v>5053</v>
      </c>
      <c r="K195" s="53">
        <f t="shared" si="24"/>
        <v>5083</v>
      </c>
      <c r="L195" s="39">
        <f t="shared" si="22"/>
        <v>0</v>
      </c>
      <c r="M195" s="40">
        <f t="shared" si="20"/>
        <v>0</v>
      </c>
      <c r="N195" s="40">
        <f t="shared" si="25"/>
        <v>0</v>
      </c>
      <c r="O195" s="40">
        <f t="shared" si="26"/>
        <v>0</v>
      </c>
      <c r="P195" s="40">
        <f t="shared" si="27"/>
        <v>0</v>
      </c>
      <c r="S195" s="166">
        <f t="shared" si="28"/>
        <v>0</v>
      </c>
    </row>
    <row r="196" spans="8:19" ht="12.75" customHeight="1" x14ac:dyDescent="0.2">
      <c r="H196" s="52">
        <f t="shared" si="21"/>
        <v>14</v>
      </c>
      <c r="I196" s="37">
        <f t="shared" si="29"/>
        <v>168</v>
      </c>
      <c r="J196" s="38">
        <f t="shared" si="23"/>
        <v>5083</v>
      </c>
      <c r="K196" s="53">
        <f t="shared" si="24"/>
        <v>5114</v>
      </c>
      <c r="L196" s="39">
        <f t="shared" si="22"/>
        <v>0</v>
      </c>
      <c r="M196" s="40">
        <f t="shared" si="20"/>
        <v>0</v>
      </c>
      <c r="N196" s="40">
        <f t="shared" si="25"/>
        <v>0</v>
      </c>
      <c r="O196" s="40">
        <f t="shared" si="26"/>
        <v>0</v>
      </c>
      <c r="P196" s="40">
        <f t="shared" si="27"/>
        <v>0</v>
      </c>
      <c r="S196" s="166">
        <f t="shared" si="28"/>
        <v>0</v>
      </c>
    </row>
    <row r="197" spans="8:19" ht="12.75" customHeight="1" x14ac:dyDescent="0.2">
      <c r="H197" s="52">
        <f t="shared" si="21"/>
        <v>14.083333333333334</v>
      </c>
      <c r="I197" s="37">
        <f t="shared" si="29"/>
        <v>169</v>
      </c>
      <c r="J197" s="38">
        <f t="shared" si="23"/>
        <v>5114</v>
      </c>
      <c r="K197" s="53">
        <f t="shared" si="24"/>
        <v>5145</v>
      </c>
      <c r="L197" s="39">
        <f t="shared" si="22"/>
        <v>0</v>
      </c>
      <c r="M197" s="40">
        <f t="shared" si="20"/>
        <v>0</v>
      </c>
      <c r="N197" s="40">
        <f t="shared" si="25"/>
        <v>0</v>
      </c>
      <c r="O197" s="40">
        <f t="shared" si="26"/>
        <v>0</v>
      </c>
      <c r="P197" s="40">
        <f t="shared" si="27"/>
        <v>0</v>
      </c>
      <c r="S197" s="166">
        <f t="shared" si="28"/>
        <v>0</v>
      </c>
    </row>
    <row r="198" spans="8:19" ht="12.75" customHeight="1" x14ac:dyDescent="0.2">
      <c r="H198" s="52">
        <f t="shared" si="21"/>
        <v>14.166666666666666</v>
      </c>
      <c r="I198" s="37">
        <f t="shared" si="29"/>
        <v>170</v>
      </c>
      <c r="J198" s="38">
        <f t="shared" si="23"/>
        <v>5145</v>
      </c>
      <c r="K198" s="53">
        <f t="shared" si="24"/>
        <v>5173</v>
      </c>
      <c r="L198" s="39">
        <f t="shared" si="22"/>
        <v>0</v>
      </c>
      <c r="M198" s="40">
        <f t="shared" si="20"/>
        <v>0</v>
      </c>
      <c r="N198" s="40">
        <f t="shared" si="25"/>
        <v>0</v>
      </c>
      <c r="O198" s="40">
        <f t="shared" si="26"/>
        <v>0</v>
      </c>
      <c r="P198" s="40">
        <f t="shared" si="27"/>
        <v>0</v>
      </c>
      <c r="S198" s="166">
        <f t="shared" si="28"/>
        <v>0</v>
      </c>
    </row>
    <row r="199" spans="8:19" ht="12.75" customHeight="1" x14ac:dyDescent="0.2">
      <c r="H199" s="52">
        <f t="shared" si="21"/>
        <v>14.25</v>
      </c>
      <c r="I199" s="37">
        <f t="shared" si="29"/>
        <v>171</v>
      </c>
      <c r="J199" s="38">
        <f t="shared" si="23"/>
        <v>5173</v>
      </c>
      <c r="K199" s="53">
        <f t="shared" si="24"/>
        <v>5204</v>
      </c>
      <c r="L199" s="39">
        <f t="shared" si="22"/>
        <v>0</v>
      </c>
      <c r="M199" s="40">
        <f t="shared" si="20"/>
        <v>0</v>
      </c>
      <c r="N199" s="40">
        <f t="shared" si="25"/>
        <v>0</v>
      </c>
      <c r="O199" s="40">
        <f t="shared" si="26"/>
        <v>0</v>
      </c>
      <c r="P199" s="40">
        <f t="shared" si="27"/>
        <v>0</v>
      </c>
      <c r="S199" s="166">
        <f t="shared" si="28"/>
        <v>0</v>
      </c>
    </row>
    <row r="200" spans="8:19" ht="12.75" customHeight="1" x14ac:dyDescent="0.2">
      <c r="H200" s="52">
        <f t="shared" si="21"/>
        <v>14.333333333333334</v>
      </c>
      <c r="I200" s="37">
        <f t="shared" si="29"/>
        <v>172</v>
      </c>
      <c r="J200" s="38">
        <f t="shared" si="23"/>
        <v>5204</v>
      </c>
      <c r="K200" s="53">
        <f t="shared" si="24"/>
        <v>5234</v>
      </c>
      <c r="L200" s="39">
        <f t="shared" si="22"/>
        <v>0</v>
      </c>
      <c r="M200" s="40">
        <f t="shared" si="20"/>
        <v>0</v>
      </c>
      <c r="N200" s="40">
        <f t="shared" si="25"/>
        <v>0</v>
      </c>
      <c r="O200" s="40">
        <f t="shared" si="26"/>
        <v>0</v>
      </c>
      <c r="P200" s="40">
        <f t="shared" si="27"/>
        <v>0</v>
      </c>
      <c r="S200" s="166">
        <f t="shared" si="28"/>
        <v>0</v>
      </c>
    </row>
    <row r="201" spans="8:19" ht="12.75" customHeight="1" x14ac:dyDescent="0.2">
      <c r="H201" s="52">
        <f t="shared" si="21"/>
        <v>14.416666666666666</v>
      </c>
      <c r="I201" s="37">
        <f t="shared" si="29"/>
        <v>173</v>
      </c>
      <c r="J201" s="38">
        <f t="shared" si="23"/>
        <v>5234</v>
      </c>
      <c r="K201" s="53">
        <f t="shared" si="24"/>
        <v>5265</v>
      </c>
      <c r="L201" s="39">
        <f t="shared" si="22"/>
        <v>0</v>
      </c>
      <c r="M201" s="40">
        <f t="shared" si="20"/>
        <v>0</v>
      </c>
      <c r="N201" s="40">
        <f t="shared" si="25"/>
        <v>0</v>
      </c>
      <c r="O201" s="40">
        <f t="shared" si="26"/>
        <v>0</v>
      </c>
      <c r="P201" s="40">
        <f t="shared" si="27"/>
        <v>0</v>
      </c>
      <c r="S201" s="166">
        <f t="shared" si="28"/>
        <v>0</v>
      </c>
    </row>
    <row r="202" spans="8:19" ht="12.75" customHeight="1" x14ac:dyDescent="0.2">
      <c r="H202" s="52">
        <f t="shared" si="21"/>
        <v>14.5</v>
      </c>
      <c r="I202" s="37">
        <f t="shared" si="29"/>
        <v>174</v>
      </c>
      <c r="J202" s="38">
        <f t="shared" si="23"/>
        <v>5265</v>
      </c>
      <c r="K202" s="53">
        <f t="shared" si="24"/>
        <v>5295</v>
      </c>
      <c r="L202" s="39">
        <f t="shared" si="22"/>
        <v>0</v>
      </c>
      <c r="M202" s="40">
        <f t="shared" si="20"/>
        <v>0</v>
      </c>
      <c r="N202" s="40">
        <f t="shared" si="25"/>
        <v>0</v>
      </c>
      <c r="O202" s="40">
        <f t="shared" si="26"/>
        <v>0</v>
      </c>
      <c r="P202" s="40">
        <f t="shared" si="27"/>
        <v>0</v>
      </c>
      <c r="S202" s="166">
        <f t="shared" si="28"/>
        <v>0</v>
      </c>
    </row>
    <row r="203" spans="8:19" ht="12.75" customHeight="1" x14ac:dyDescent="0.2">
      <c r="H203" s="52">
        <f t="shared" si="21"/>
        <v>14.583333333333334</v>
      </c>
      <c r="I203" s="37">
        <f t="shared" si="29"/>
        <v>175</v>
      </c>
      <c r="J203" s="38">
        <f t="shared" si="23"/>
        <v>5295</v>
      </c>
      <c r="K203" s="53">
        <f t="shared" si="24"/>
        <v>5326</v>
      </c>
      <c r="L203" s="39">
        <f t="shared" si="22"/>
        <v>0</v>
      </c>
      <c r="M203" s="40">
        <f t="shared" si="20"/>
        <v>0</v>
      </c>
      <c r="N203" s="40">
        <f t="shared" si="25"/>
        <v>0</v>
      </c>
      <c r="O203" s="40">
        <f t="shared" si="26"/>
        <v>0</v>
      </c>
      <c r="P203" s="40">
        <f t="shared" si="27"/>
        <v>0</v>
      </c>
      <c r="S203" s="166">
        <f t="shared" si="28"/>
        <v>0</v>
      </c>
    </row>
    <row r="204" spans="8:19" ht="12.75" customHeight="1" x14ac:dyDescent="0.2">
      <c r="H204" s="52">
        <f t="shared" si="21"/>
        <v>14.666666666666666</v>
      </c>
      <c r="I204" s="37">
        <f t="shared" si="29"/>
        <v>176</v>
      </c>
      <c r="J204" s="38">
        <f t="shared" si="23"/>
        <v>5326</v>
      </c>
      <c r="K204" s="53">
        <f t="shared" si="24"/>
        <v>5357</v>
      </c>
      <c r="L204" s="39">
        <f t="shared" si="22"/>
        <v>0</v>
      </c>
      <c r="M204" s="40">
        <f t="shared" si="20"/>
        <v>0</v>
      </c>
      <c r="N204" s="40">
        <f t="shared" si="25"/>
        <v>0</v>
      </c>
      <c r="O204" s="40">
        <f t="shared" si="26"/>
        <v>0</v>
      </c>
      <c r="P204" s="40">
        <f t="shared" si="27"/>
        <v>0</v>
      </c>
      <c r="S204" s="166">
        <f t="shared" si="28"/>
        <v>0</v>
      </c>
    </row>
    <row r="205" spans="8:19" ht="12.75" customHeight="1" x14ac:dyDescent="0.2">
      <c r="H205" s="52">
        <f t="shared" si="21"/>
        <v>14.75</v>
      </c>
      <c r="I205" s="37">
        <f t="shared" si="29"/>
        <v>177</v>
      </c>
      <c r="J205" s="38">
        <f t="shared" si="23"/>
        <v>5357</v>
      </c>
      <c r="K205" s="53">
        <f t="shared" si="24"/>
        <v>5387</v>
      </c>
      <c r="L205" s="39">
        <f t="shared" si="22"/>
        <v>0</v>
      </c>
      <c r="M205" s="40">
        <f t="shared" si="20"/>
        <v>0</v>
      </c>
      <c r="N205" s="40">
        <f t="shared" si="25"/>
        <v>0</v>
      </c>
      <c r="O205" s="40">
        <f t="shared" si="26"/>
        <v>0</v>
      </c>
      <c r="P205" s="40">
        <f t="shared" si="27"/>
        <v>0</v>
      </c>
      <c r="S205" s="166">
        <f t="shared" si="28"/>
        <v>0</v>
      </c>
    </row>
    <row r="206" spans="8:19" ht="12.75" customHeight="1" x14ac:dyDescent="0.2">
      <c r="H206" s="52">
        <f t="shared" si="21"/>
        <v>14.833333333333334</v>
      </c>
      <c r="I206" s="37">
        <f t="shared" si="29"/>
        <v>178</v>
      </c>
      <c r="J206" s="38">
        <f t="shared" si="23"/>
        <v>5387</v>
      </c>
      <c r="K206" s="53">
        <f t="shared" si="24"/>
        <v>5418</v>
      </c>
      <c r="L206" s="39">
        <f t="shared" si="22"/>
        <v>0</v>
      </c>
      <c r="M206" s="40">
        <f t="shared" si="20"/>
        <v>0</v>
      </c>
      <c r="N206" s="40">
        <f t="shared" si="25"/>
        <v>0</v>
      </c>
      <c r="O206" s="40">
        <f t="shared" si="26"/>
        <v>0</v>
      </c>
      <c r="P206" s="40">
        <f t="shared" si="27"/>
        <v>0</v>
      </c>
      <c r="S206" s="166">
        <f t="shared" si="28"/>
        <v>0</v>
      </c>
    </row>
    <row r="207" spans="8:19" ht="12.75" customHeight="1" x14ac:dyDescent="0.2">
      <c r="H207" s="52">
        <f t="shared" si="21"/>
        <v>14.916666666666666</v>
      </c>
      <c r="I207" s="37">
        <f t="shared" si="29"/>
        <v>179</v>
      </c>
      <c r="J207" s="38">
        <f t="shared" si="23"/>
        <v>5418</v>
      </c>
      <c r="K207" s="53">
        <f t="shared" si="24"/>
        <v>5448</v>
      </c>
      <c r="L207" s="39">
        <f t="shared" si="22"/>
        <v>0</v>
      </c>
      <c r="M207" s="40">
        <f t="shared" si="20"/>
        <v>0</v>
      </c>
      <c r="N207" s="40">
        <f t="shared" si="25"/>
        <v>0</v>
      </c>
      <c r="O207" s="40">
        <f t="shared" si="26"/>
        <v>0</v>
      </c>
      <c r="P207" s="40">
        <f t="shared" si="27"/>
        <v>0</v>
      </c>
      <c r="S207" s="166">
        <f t="shared" si="28"/>
        <v>0</v>
      </c>
    </row>
    <row r="208" spans="8:19" ht="12.75" customHeight="1" x14ac:dyDescent="0.2">
      <c r="H208" s="52">
        <f t="shared" si="21"/>
        <v>15</v>
      </c>
      <c r="I208" s="37">
        <f t="shared" si="29"/>
        <v>180</v>
      </c>
      <c r="J208" s="38">
        <f t="shared" si="23"/>
        <v>5448</v>
      </c>
      <c r="K208" s="53">
        <f t="shared" si="24"/>
        <v>5479</v>
      </c>
      <c r="L208" s="39">
        <f t="shared" si="22"/>
        <v>0</v>
      </c>
      <c r="M208" s="40">
        <f t="shared" si="20"/>
        <v>0</v>
      </c>
      <c r="N208" s="40">
        <f t="shared" si="25"/>
        <v>0</v>
      </c>
      <c r="O208" s="40">
        <f t="shared" si="26"/>
        <v>0</v>
      </c>
      <c r="P208" s="40">
        <f t="shared" si="27"/>
        <v>0</v>
      </c>
      <c r="S208" s="166">
        <f t="shared" si="28"/>
        <v>0</v>
      </c>
    </row>
    <row r="209" spans="8:19" ht="12.75" customHeight="1" x14ac:dyDescent="0.2">
      <c r="H209" s="52">
        <f t="shared" si="21"/>
        <v>15.083333333333334</v>
      </c>
      <c r="I209" s="37">
        <f t="shared" si="29"/>
        <v>181</v>
      </c>
      <c r="J209" s="38">
        <f t="shared" si="23"/>
        <v>5479</v>
      </c>
      <c r="K209" s="53">
        <f t="shared" si="24"/>
        <v>5510</v>
      </c>
      <c r="L209" s="39">
        <f t="shared" si="22"/>
        <v>0</v>
      </c>
      <c r="M209" s="40">
        <f t="shared" si="20"/>
        <v>0</v>
      </c>
      <c r="N209" s="40">
        <f t="shared" si="25"/>
        <v>0</v>
      </c>
      <c r="O209" s="40">
        <f t="shared" si="26"/>
        <v>0</v>
      </c>
      <c r="P209" s="40">
        <f t="shared" si="27"/>
        <v>0</v>
      </c>
      <c r="S209" s="166">
        <f t="shared" si="28"/>
        <v>0</v>
      </c>
    </row>
    <row r="210" spans="8:19" ht="12.75" customHeight="1" x14ac:dyDescent="0.2">
      <c r="H210" s="52">
        <f t="shared" si="21"/>
        <v>15.166666666666666</v>
      </c>
      <c r="I210" s="37">
        <f t="shared" si="29"/>
        <v>182</v>
      </c>
      <c r="J210" s="38">
        <f t="shared" si="23"/>
        <v>5510</v>
      </c>
      <c r="K210" s="53">
        <f t="shared" si="24"/>
        <v>5538</v>
      </c>
      <c r="L210" s="39">
        <f t="shared" si="22"/>
        <v>0</v>
      </c>
      <c r="M210" s="40">
        <f t="shared" si="20"/>
        <v>0</v>
      </c>
      <c r="N210" s="40">
        <f t="shared" si="25"/>
        <v>0</v>
      </c>
      <c r="O210" s="40">
        <f t="shared" si="26"/>
        <v>0</v>
      </c>
      <c r="P210" s="40">
        <f t="shared" si="27"/>
        <v>0</v>
      </c>
      <c r="S210" s="166">
        <f t="shared" si="28"/>
        <v>0</v>
      </c>
    </row>
    <row r="211" spans="8:19" ht="12.75" customHeight="1" x14ac:dyDescent="0.2">
      <c r="H211" s="52">
        <f t="shared" si="21"/>
        <v>15.25</v>
      </c>
      <c r="I211" s="37">
        <f t="shared" si="29"/>
        <v>183</v>
      </c>
      <c r="J211" s="38">
        <f t="shared" si="23"/>
        <v>5538</v>
      </c>
      <c r="K211" s="53">
        <f t="shared" si="24"/>
        <v>5569</v>
      </c>
      <c r="L211" s="39">
        <f t="shared" si="22"/>
        <v>0</v>
      </c>
      <c r="M211" s="40">
        <f t="shared" si="20"/>
        <v>0</v>
      </c>
      <c r="N211" s="40">
        <f t="shared" si="25"/>
        <v>0</v>
      </c>
      <c r="O211" s="40">
        <f t="shared" si="26"/>
        <v>0</v>
      </c>
      <c r="P211" s="40">
        <f t="shared" si="27"/>
        <v>0</v>
      </c>
      <c r="S211" s="166">
        <f t="shared" si="28"/>
        <v>0</v>
      </c>
    </row>
    <row r="212" spans="8:19" ht="12.75" customHeight="1" x14ac:dyDescent="0.2">
      <c r="H212" s="52">
        <f t="shared" si="21"/>
        <v>15.333333333333334</v>
      </c>
      <c r="I212" s="37">
        <f t="shared" si="29"/>
        <v>184</v>
      </c>
      <c r="J212" s="38">
        <f t="shared" si="23"/>
        <v>5569</v>
      </c>
      <c r="K212" s="53">
        <f t="shared" si="24"/>
        <v>5599</v>
      </c>
      <c r="L212" s="39">
        <f t="shared" si="22"/>
        <v>0</v>
      </c>
      <c r="M212" s="40">
        <f t="shared" si="20"/>
        <v>0</v>
      </c>
      <c r="N212" s="40">
        <f t="shared" si="25"/>
        <v>0</v>
      </c>
      <c r="O212" s="40">
        <f t="shared" si="26"/>
        <v>0</v>
      </c>
      <c r="P212" s="40">
        <f t="shared" si="27"/>
        <v>0</v>
      </c>
      <c r="S212" s="166">
        <f t="shared" si="28"/>
        <v>0</v>
      </c>
    </row>
    <row r="213" spans="8:19" ht="12.75" customHeight="1" x14ac:dyDescent="0.2">
      <c r="H213" s="52">
        <f t="shared" si="21"/>
        <v>15.416666666666666</v>
      </c>
      <c r="I213" s="37">
        <f t="shared" si="29"/>
        <v>185</v>
      </c>
      <c r="J213" s="38">
        <f t="shared" si="23"/>
        <v>5599</v>
      </c>
      <c r="K213" s="53">
        <f t="shared" si="24"/>
        <v>5630</v>
      </c>
      <c r="L213" s="39">
        <f t="shared" si="22"/>
        <v>0</v>
      </c>
      <c r="M213" s="40">
        <f t="shared" si="20"/>
        <v>0</v>
      </c>
      <c r="N213" s="40">
        <f t="shared" si="25"/>
        <v>0</v>
      </c>
      <c r="O213" s="40">
        <f t="shared" si="26"/>
        <v>0</v>
      </c>
      <c r="P213" s="40">
        <f t="shared" si="27"/>
        <v>0</v>
      </c>
      <c r="S213" s="166">
        <f t="shared" si="28"/>
        <v>0</v>
      </c>
    </row>
    <row r="214" spans="8:19" ht="12.75" customHeight="1" x14ac:dyDescent="0.2">
      <c r="H214" s="52">
        <f t="shared" si="21"/>
        <v>15.5</v>
      </c>
      <c r="I214" s="37">
        <f t="shared" si="29"/>
        <v>186</v>
      </c>
      <c r="J214" s="38">
        <f t="shared" si="23"/>
        <v>5630</v>
      </c>
      <c r="K214" s="53">
        <f t="shared" si="24"/>
        <v>5660</v>
      </c>
      <c r="L214" s="39">
        <f t="shared" si="22"/>
        <v>0</v>
      </c>
      <c r="M214" s="40">
        <f t="shared" si="20"/>
        <v>0</v>
      </c>
      <c r="N214" s="40">
        <f t="shared" si="25"/>
        <v>0</v>
      </c>
      <c r="O214" s="40">
        <f t="shared" si="26"/>
        <v>0</v>
      </c>
      <c r="P214" s="40">
        <f t="shared" si="27"/>
        <v>0</v>
      </c>
      <c r="S214" s="166">
        <f t="shared" si="28"/>
        <v>0</v>
      </c>
    </row>
    <row r="215" spans="8:19" ht="12.75" customHeight="1" x14ac:dyDescent="0.2">
      <c r="H215" s="52">
        <f t="shared" si="21"/>
        <v>15.583333333333334</v>
      </c>
      <c r="I215" s="37">
        <f t="shared" si="29"/>
        <v>187</v>
      </c>
      <c r="J215" s="38">
        <f t="shared" si="23"/>
        <v>5660</v>
      </c>
      <c r="K215" s="53">
        <f t="shared" si="24"/>
        <v>5691</v>
      </c>
      <c r="L215" s="39">
        <f t="shared" si="22"/>
        <v>0</v>
      </c>
      <c r="M215" s="40">
        <f t="shared" si="20"/>
        <v>0</v>
      </c>
      <c r="N215" s="40">
        <f t="shared" si="25"/>
        <v>0</v>
      </c>
      <c r="O215" s="40">
        <f t="shared" si="26"/>
        <v>0</v>
      </c>
      <c r="P215" s="40">
        <f t="shared" si="27"/>
        <v>0</v>
      </c>
      <c r="S215" s="166">
        <f t="shared" si="28"/>
        <v>0</v>
      </c>
    </row>
    <row r="216" spans="8:19" ht="12.75" customHeight="1" x14ac:dyDescent="0.2">
      <c r="H216" s="52">
        <f t="shared" si="21"/>
        <v>15.666666666666666</v>
      </c>
      <c r="I216" s="37">
        <f t="shared" si="29"/>
        <v>188</v>
      </c>
      <c r="J216" s="38">
        <f t="shared" si="23"/>
        <v>5691</v>
      </c>
      <c r="K216" s="53">
        <f t="shared" si="24"/>
        <v>5722</v>
      </c>
      <c r="L216" s="39">
        <f t="shared" si="22"/>
        <v>0</v>
      </c>
      <c r="M216" s="40">
        <f t="shared" si="20"/>
        <v>0</v>
      </c>
      <c r="N216" s="40">
        <f t="shared" si="25"/>
        <v>0</v>
      </c>
      <c r="O216" s="40">
        <f t="shared" si="26"/>
        <v>0</v>
      </c>
      <c r="P216" s="40">
        <f t="shared" si="27"/>
        <v>0</v>
      </c>
      <c r="S216" s="166">
        <f t="shared" si="28"/>
        <v>0</v>
      </c>
    </row>
    <row r="217" spans="8:19" ht="12.75" customHeight="1" x14ac:dyDescent="0.2">
      <c r="H217" s="52">
        <f t="shared" si="21"/>
        <v>15.75</v>
      </c>
      <c r="I217" s="37">
        <f t="shared" si="29"/>
        <v>189</v>
      </c>
      <c r="J217" s="38">
        <f t="shared" si="23"/>
        <v>5722</v>
      </c>
      <c r="K217" s="53">
        <f t="shared" si="24"/>
        <v>5752</v>
      </c>
      <c r="L217" s="39">
        <f t="shared" si="22"/>
        <v>0</v>
      </c>
      <c r="M217" s="40">
        <f t="shared" ref="M217:M280" si="30">IF(I217&lt;&gt;"",P216,"")</f>
        <v>0</v>
      </c>
      <c r="N217" s="40">
        <f t="shared" si="25"/>
        <v>0</v>
      </c>
      <c r="O217" s="40">
        <f t="shared" si="26"/>
        <v>0</v>
      </c>
      <c r="P217" s="40">
        <f t="shared" si="27"/>
        <v>0</v>
      </c>
      <c r="S217" s="166">
        <f t="shared" si="28"/>
        <v>0</v>
      </c>
    </row>
    <row r="218" spans="8:19" ht="12.75" customHeight="1" x14ac:dyDescent="0.2">
      <c r="H218" s="52">
        <f t="shared" si="21"/>
        <v>15.833333333333334</v>
      </c>
      <c r="I218" s="37">
        <f t="shared" si="29"/>
        <v>190</v>
      </c>
      <c r="J218" s="38">
        <f t="shared" si="23"/>
        <v>5752</v>
      </c>
      <c r="K218" s="53">
        <f t="shared" si="24"/>
        <v>5783</v>
      </c>
      <c r="L218" s="39">
        <f t="shared" si="22"/>
        <v>0</v>
      </c>
      <c r="M218" s="40">
        <f t="shared" si="30"/>
        <v>0</v>
      </c>
      <c r="N218" s="40">
        <f t="shared" si="25"/>
        <v>0</v>
      </c>
      <c r="O218" s="40">
        <f t="shared" si="26"/>
        <v>0</v>
      </c>
      <c r="P218" s="40">
        <f t="shared" si="27"/>
        <v>0</v>
      </c>
      <c r="S218" s="166">
        <f t="shared" si="28"/>
        <v>0</v>
      </c>
    </row>
    <row r="219" spans="8:19" ht="12.75" customHeight="1" x14ac:dyDescent="0.2">
      <c r="H219" s="52">
        <f t="shared" si="21"/>
        <v>15.916666666666666</v>
      </c>
      <c r="I219" s="37">
        <f t="shared" si="29"/>
        <v>191</v>
      </c>
      <c r="J219" s="38">
        <f t="shared" si="23"/>
        <v>5783</v>
      </c>
      <c r="K219" s="53">
        <f t="shared" si="24"/>
        <v>5813</v>
      </c>
      <c r="L219" s="39">
        <f t="shared" si="22"/>
        <v>0</v>
      </c>
      <c r="M219" s="40">
        <f t="shared" si="30"/>
        <v>0</v>
      </c>
      <c r="N219" s="40">
        <f t="shared" si="25"/>
        <v>0</v>
      </c>
      <c r="O219" s="40">
        <f t="shared" si="26"/>
        <v>0</v>
      </c>
      <c r="P219" s="40">
        <f t="shared" si="27"/>
        <v>0</v>
      </c>
      <c r="S219" s="166">
        <f t="shared" si="28"/>
        <v>0</v>
      </c>
    </row>
    <row r="220" spans="8:19" ht="12.75" customHeight="1" x14ac:dyDescent="0.2">
      <c r="H220" s="52">
        <f t="shared" si="21"/>
        <v>16</v>
      </c>
      <c r="I220" s="37">
        <f t="shared" si="29"/>
        <v>192</v>
      </c>
      <c r="J220" s="38">
        <f t="shared" si="23"/>
        <v>5813</v>
      </c>
      <c r="K220" s="53">
        <f t="shared" si="24"/>
        <v>5844</v>
      </c>
      <c r="L220" s="39">
        <f t="shared" si="22"/>
        <v>0</v>
      </c>
      <c r="M220" s="40">
        <f t="shared" si="30"/>
        <v>0</v>
      </c>
      <c r="N220" s="40">
        <f t="shared" si="25"/>
        <v>0</v>
      </c>
      <c r="O220" s="40">
        <f t="shared" si="26"/>
        <v>0</v>
      </c>
      <c r="P220" s="40">
        <f t="shared" si="27"/>
        <v>0</v>
      </c>
      <c r="S220" s="166">
        <f t="shared" si="28"/>
        <v>0</v>
      </c>
    </row>
    <row r="221" spans="8:19" ht="12.75" customHeight="1" x14ac:dyDescent="0.2">
      <c r="H221" s="52">
        <f t="shared" ref="H221:H268" si="31">I221/12</f>
        <v>16.083333333333332</v>
      </c>
      <c r="I221" s="37">
        <f t="shared" si="29"/>
        <v>193</v>
      </c>
      <c r="J221" s="38">
        <f t="shared" si="23"/>
        <v>5844</v>
      </c>
      <c r="K221" s="53">
        <f t="shared" si="24"/>
        <v>5875</v>
      </c>
      <c r="L221" s="39">
        <f t="shared" ref="L221:L284" si="32">IF(M221&lt;=L220,M221+N221,IF($L$11="Montant",VLOOKUP(M221,$L$14:$M$22,2),IF($L$11="Pourcentage du solde",IF(M221*$P$13&lt;=$P$14,$P$14,M221*$P$13),IF(M221&lt;=$P$19*$P$18,M221+N221,$P$18*$P$19))))</f>
        <v>0</v>
      </c>
      <c r="M221" s="40">
        <f t="shared" si="30"/>
        <v>0</v>
      </c>
      <c r="N221" s="40">
        <f t="shared" si="25"/>
        <v>0</v>
      </c>
      <c r="O221" s="40">
        <f t="shared" si="26"/>
        <v>0</v>
      </c>
      <c r="P221" s="40">
        <f t="shared" si="27"/>
        <v>0</v>
      </c>
      <c r="S221" s="166">
        <f t="shared" si="28"/>
        <v>0</v>
      </c>
    </row>
    <row r="222" spans="8:19" ht="12.75" customHeight="1" x14ac:dyDescent="0.2">
      <c r="H222" s="52">
        <f t="shared" si="31"/>
        <v>16.166666666666668</v>
      </c>
      <c r="I222" s="37">
        <f t="shared" si="29"/>
        <v>194</v>
      </c>
      <c r="J222" s="38">
        <f t="shared" ref="J222:J285" si="33">IF(I222="","",EDATE($J$29,I221))</f>
        <v>5875</v>
      </c>
      <c r="K222" s="53">
        <f t="shared" ref="K222:K285" si="34">IF(J223="",0,J223)</f>
        <v>5904</v>
      </c>
      <c r="L222" s="39">
        <f t="shared" si="32"/>
        <v>0</v>
      </c>
      <c r="M222" s="40">
        <f t="shared" si="30"/>
        <v>0</v>
      </c>
      <c r="N222" s="40">
        <f t="shared" ref="N222:N285" si="35">IF(I222&lt;&gt;"",$N$25*M222,"")</f>
        <v>0</v>
      </c>
      <c r="O222" s="40">
        <f t="shared" ref="O222:O285" si="36">IF(I222&lt;&gt;"",L222-N222,"")</f>
        <v>0</v>
      </c>
      <c r="P222" s="40">
        <f t="shared" ref="P222:P285" si="37">IF(I222&lt;&gt;"",M222-O222,"")</f>
        <v>0</v>
      </c>
      <c r="S222" s="166">
        <f t="shared" ref="S222:S285" si="38">IF(L223*I223=0,IF(L222*I222&lt;&gt;0,I222,0),0)</f>
        <v>0</v>
      </c>
    </row>
    <row r="223" spans="8:19" ht="12.75" customHeight="1" x14ac:dyDescent="0.2">
      <c r="H223" s="52">
        <f t="shared" si="31"/>
        <v>16.25</v>
      </c>
      <c r="I223" s="37">
        <f t="shared" ref="I223:I286" si="39">I222+1</f>
        <v>195</v>
      </c>
      <c r="J223" s="38">
        <f t="shared" si="33"/>
        <v>5904</v>
      </c>
      <c r="K223" s="53">
        <f t="shared" si="34"/>
        <v>5935</v>
      </c>
      <c r="L223" s="39">
        <f t="shared" si="32"/>
        <v>0</v>
      </c>
      <c r="M223" s="40">
        <f t="shared" si="30"/>
        <v>0</v>
      </c>
      <c r="N223" s="40">
        <f t="shared" si="35"/>
        <v>0</v>
      </c>
      <c r="O223" s="40">
        <f t="shared" si="36"/>
        <v>0</v>
      </c>
      <c r="P223" s="40">
        <f t="shared" si="37"/>
        <v>0</v>
      </c>
      <c r="S223" s="166">
        <f t="shared" si="38"/>
        <v>0</v>
      </c>
    </row>
    <row r="224" spans="8:19" ht="12.75" customHeight="1" x14ac:dyDescent="0.2">
      <c r="H224" s="52">
        <f t="shared" si="31"/>
        <v>16.333333333333332</v>
      </c>
      <c r="I224" s="37">
        <f t="shared" si="39"/>
        <v>196</v>
      </c>
      <c r="J224" s="38">
        <f t="shared" si="33"/>
        <v>5935</v>
      </c>
      <c r="K224" s="53">
        <f t="shared" si="34"/>
        <v>5965</v>
      </c>
      <c r="L224" s="39">
        <f t="shared" si="32"/>
        <v>0</v>
      </c>
      <c r="M224" s="40">
        <f t="shared" si="30"/>
        <v>0</v>
      </c>
      <c r="N224" s="40">
        <f t="shared" si="35"/>
        <v>0</v>
      </c>
      <c r="O224" s="40">
        <f t="shared" si="36"/>
        <v>0</v>
      </c>
      <c r="P224" s="40">
        <f t="shared" si="37"/>
        <v>0</v>
      </c>
      <c r="S224" s="166">
        <f t="shared" si="38"/>
        <v>0</v>
      </c>
    </row>
    <row r="225" spans="8:19" ht="12.75" customHeight="1" x14ac:dyDescent="0.2">
      <c r="H225" s="52">
        <f t="shared" si="31"/>
        <v>16.416666666666668</v>
      </c>
      <c r="I225" s="37">
        <f t="shared" si="39"/>
        <v>197</v>
      </c>
      <c r="J225" s="38">
        <f t="shared" si="33"/>
        <v>5965</v>
      </c>
      <c r="K225" s="53">
        <f t="shared" si="34"/>
        <v>5996</v>
      </c>
      <c r="L225" s="39">
        <f t="shared" si="32"/>
        <v>0</v>
      </c>
      <c r="M225" s="40">
        <f t="shared" si="30"/>
        <v>0</v>
      </c>
      <c r="N225" s="40">
        <f t="shared" si="35"/>
        <v>0</v>
      </c>
      <c r="O225" s="40">
        <f t="shared" si="36"/>
        <v>0</v>
      </c>
      <c r="P225" s="40">
        <f t="shared" si="37"/>
        <v>0</v>
      </c>
      <c r="S225" s="166">
        <f t="shared" si="38"/>
        <v>0</v>
      </c>
    </row>
    <row r="226" spans="8:19" ht="12.75" customHeight="1" x14ac:dyDescent="0.2">
      <c r="H226" s="52">
        <f t="shared" si="31"/>
        <v>16.5</v>
      </c>
      <c r="I226" s="37">
        <f t="shared" si="39"/>
        <v>198</v>
      </c>
      <c r="J226" s="38">
        <f t="shared" si="33"/>
        <v>5996</v>
      </c>
      <c r="K226" s="53">
        <f t="shared" si="34"/>
        <v>6026</v>
      </c>
      <c r="L226" s="39">
        <f t="shared" si="32"/>
        <v>0</v>
      </c>
      <c r="M226" s="40">
        <f t="shared" si="30"/>
        <v>0</v>
      </c>
      <c r="N226" s="40">
        <f t="shared" si="35"/>
        <v>0</v>
      </c>
      <c r="O226" s="40">
        <f t="shared" si="36"/>
        <v>0</v>
      </c>
      <c r="P226" s="40">
        <f t="shared" si="37"/>
        <v>0</v>
      </c>
      <c r="S226" s="166">
        <f t="shared" si="38"/>
        <v>0</v>
      </c>
    </row>
    <row r="227" spans="8:19" ht="12.75" customHeight="1" x14ac:dyDescent="0.2">
      <c r="H227" s="52">
        <f t="shared" si="31"/>
        <v>16.583333333333332</v>
      </c>
      <c r="I227" s="37">
        <f t="shared" si="39"/>
        <v>199</v>
      </c>
      <c r="J227" s="38">
        <f t="shared" si="33"/>
        <v>6026</v>
      </c>
      <c r="K227" s="53">
        <f t="shared" si="34"/>
        <v>6057</v>
      </c>
      <c r="L227" s="39">
        <f t="shared" si="32"/>
        <v>0</v>
      </c>
      <c r="M227" s="40">
        <f t="shared" si="30"/>
        <v>0</v>
      </c>
      <c r="N227" s="40">
        <f t="shared" si="35"/>
        <v>0</v>
      </c>
      <c r="O227" s="40">
        <f t="shared" si="36"/>
        <v>0</v>
      </c>
      <c r="P227" s="40">
        <f t="shared" si="37"/>
        <v>0</v>
      </c>
      <c r="S227" s="166">
        <f t="shared" si="38"/>
        <v>0</v>
      </c>
    </row>
    <row r="228" spans="8:19" ht="12.75" customHeight="1" x14ac:dyDescent="0.2">
      <c r="H228" s="52">
        <f t="shared" si="31"/>
        <v>16.666666666666668</v>
      </c>
      <c r="I228" s="37">
        <f t="shared" si="39"/>
        <v>200</v>
      </c>
      <c r="J228" s="38">
        <f t="shared" si="33"/>
        <v>6057</v>
      </c>
      <c r="K228" s="53">
        <f t="shared" si="34"/>
        <v>6088</v>
      </c>
      <c r="L228" s="39">
        <f t="shared" si="32"/>
        <v>0</v>
      </c>
      <c r="M228" s="40">
        <f t="shared" si="30"/>
        <v>0</v>
      </c>
      <c r="N228" s="40">
        <f t="shared" si="35"/>
        <v>0</v>
      </c>
      <c r="O228" s="40">
        <f t="shared" si="36"/>
        <v>0</v>
      </c>
      <c r="P228" s="40">
        <f t="shared" si="37"/>
        <v>0</v>
      </c>
      <c r="S228" s="166">
        <f t="shared" si="38"/>
        <v>0</v>
      </c>
    </row>
    <row r="229" spans="8:19" ht="12.75" customHeight="1" x14ac:dyDescent="0.2">
      <c r="H229" s="52">
        <f t="shared" si="31"/>
        <v>16.75</v>
      </c>
      <c r="I229" s="37">
        <f t="shared" si="39"/>
        <v>201</v>
      </c>
      <c r="J229" s="38">
        <f t="shared" si="33"/>
        <v>6088</v>
      </c>
      <c r="K229" s="53">
        <f t="shared" si="34"/>
        <v>6118</v>
      </c>
      <c r="L229" s="39">
        <f t="shared" si="32"/>
        <v>0</v>
      </c>
      <c r="M229" s="40">
        <f t="shared" si="30"/>
        <v>0</v>
      </c>
      <c r="N229" s="40">
        <f t="shared" si="35"/>
        <v>0</v>
      </c>
      <c r="O229" s="40">
        <f t="shared" si="36"/>
        <v>0</v>
      </c>
      <c r="P229" s="40">
        <f t="shared" si="37"/>
        <v>0</v>
      </c>
      <c r="S229" s="166">
        <f t="shared" si="38"/>
        <v>0</v>
      </c>
    </row>
    <row r="230" spans="8:19" ht="12.75" customHeight="1" x14ac:dyDescent="0.2">
      <c r="H230" s="52">
        <f t="shared" si="31"/>
        <v>16.833333333333332</v>
      </c>
      <c r="I230" s="37">
        <f t="shared" si="39"/>
        <v>202</v>
      </c>
      <c r="J230" s="38">
        <f t="shared" si="33"/>
        <v>6118</v>
      </c>
      <c r="K230" s="53">
        <f t="shared" si="34"/>
        <v>6149</v>
      </c>
      <c r="L230" s="39">
        <f t="shared" si="32"/>
        <v>0</v>
      </c>
      <c r="M230" s="40">
        <f t="shared" si="30"/>
        <v>0</v>
      </c>
      <c r="N230" s="40">
        <f t="shared" si="35"/>
        <v>0</v>
      </c>
      <c r="O230" s="40">
        <f t="shared" si="36"/>
        <v>0</v>
      </c>
      <c r="P230" s="40">
        <f t="shared" si="37"/>
        <v>0</v>
      </c>
      <c r="S230" s="166">
        <f t="shared" si="38"/>
        <v>0</v>
      </c>
    </row>
    <row r="231" spans="8:19" ht="12.75" customHeight="1" x14ac:dyDescent="0.2">
      <c r="H231" s="52">
        <f t="shared" si="31"/>
        <v>16.916666666666668</v>
      </c>
      <c r="I231" s="37">
        <f t="shared" si="39"/>
        <v>203</v>
      </c>
      <c r="J231" s="38">
        <f t="shared" si="33"/>
        <v>6149</v>
      </c>
      <c r="K231" s="53">
        <f t="shared" si="34"/>
        <v>6179</v>
      </c>
      <c r="L231" s="39">
        <f t="shared" si="32"/>
        <v>0</v>
      </c>
      <c r="M231" s="40">
        <f t="shared" si="30"/>
        <v>0</v>
      </c>
      <c r="N231" s="40">
        <f t="shared" si="35"/>
        <v>0</v>
      </c>
      <c r="O231" s="40">
        <f t="shared" si="36"/>
        <v>0</v>
      </c>
      <c r="P231" s="40">
        <f t="shared" si="37"/>
        <v>0</v>
      </c>
      <c r="S231" s="166">
        <f t="shared" si="38"/>
        <v>0</v>
      </c>
    </row>
    <row r="232" spans="8:19" ht="12.75" customHeight="1" x14ac:dyDescent="0.2">
      <c r="H232" s="52">
        <f t="shared" si="31"/>
        <v>17</v>
      </c>
      <c r="I232" s="37">
        <f t="shared" si="39"/>
        <v>204</v>
      </c>
      <c r="J232" s="38">
        <f t="shared" si="33"/>
        <v>6179</v>
      </c>
      <c r="K232" s="53">
        <f t="shared" si="34"/>
        <v>6210</v>
      </c>
      <c r="L232" s="39">
        <f t="shared" si="32"/>
        <v>0</v>
      </c>
      <c r="M232" s="40">
        <f t="shared" si="30"/>
        <v>0</v>
      </c>
      <c r="N232" s="40">
        <f t="shared" si="35"/>
        <v>0</v>
      </c>
      <c r="O232" s="40">
        <f t="shared" si="36"/>
        <v>0</v>
      </c>
      <c r="P232" s="40">
        <f t="shared" si="37"/>
        <v>0</v>
      </c>
      <c r="S232" s="166">
        <f t="shared" si="38"/>
        <v>0</v>
      </c>
    </row>
    <row r="233" spans="8:19" ht="12.75" customHeight="1" x14ac:dyDescent="0.2">
      <c r="H233" s="52">
        <f t="shared" si="31"/>
        <v>17.083333333333332</v>
      </c>
      <c r="I233" s="37">
        <f t="shared" si="39"/>
        <v>205</v>
      </c>
      <c r="J233" s="38">
        <f t="shared" si="33"/>
        <v>6210</v>
      </c>
      <c r="K233" s="53">
        <f t="shared" si="34"/>
        <v>6241</v>
      </c>
      <c r="L233" s="39">
        <f t="shared" si="32"/>
        <v>0</v>
      </c>
      <c r="M233" s="40">
        <f t="shared" si="30"/>
        <v>0</v>
      </c>
      <c r="N233" s="40">
        <f t="shared" si="35"/>
        <v>0</v>
      </c>
      <c r="O233" s="40">
        <f t="shared" si="36"/>
        <v>0</v>
      </c>
      <c r="P233" s="40">
        <f t="shared" si="37"/>
        <v>0</v>
      </c>
      <c r="S233" s="166">
        <f t="shared" si="38"/>
        <v>0</v>
      </c>
    </row>
    <row r="234" spans="8:19" ht="12.75" customHeight="1" x14ac:dyDescent="0.2">
      <c r="H234" s="52">
        <f t="shared" si="31"/>
        <v>17.166666666666668</v>
      </c>
      <c r="I234" s="37">
        <f t="shared" si="39"/>
        <v>206</v>
      </c>
      <c r="J234" s="38">
        <f t="shared" si="33"/>
        <v>6241</v>
      </c>
      <c r="K234" s="53">
        <f t="shared" si="34"/>
        <v>6269</v>
      </c>
      <c r="L234" s="39">
        <f t="shared" si="32"/>
        <v>0</v>
      </c>
      <c r="M234" s="40">
        <f t="shared" si="30"/>
        <v>0</v>
      </c>
      <c r="N234" s="40">
        <f t="shared" si="35"/>
        <v>0</v>
      </c>
      <c r="O234" s="40">
        <f t="shared" si="36"/>
        <v>0</v>
      </c>
      <c r="P234" s="40">
        <f t="shared" si="37"/>
        <v>0</v>
      </c>
      <c r="S234" s="166">
        <f t="shared" si="38"/>
        <v>0</v>
      </c>
    </row>
    <row r="235" spans="8:19" ht="12.75" customHeight="1" x14ac:dyDescent="0.2">
      <c r="H235" s="52">
        <f t="shared" si="31"/>
        <v>17.25</v>
      </c>
      <c r="I235" s="37">
        <f t="shared" si="39"/>
        <v>207</v>
      </c>
      <c r="J235" s="38">
        <f t="shared" si="33"/>
        <v>6269</v>
      </c>
      <c r="K235" s="53">
        <f t="shared" si="34"/>
        <v>6300</v>
      </c>
      <c r="L235" s="39">
        <f t="shared" si="32"/>
        <v>0</v>
      </c>
      <c r="M235" s="40">
        <f t="shared" si="30"/>
        <v>0</v>
      </c>
      <c r="N235" s="40">
        <f t="shared" si="35"/>
        <v>0</v>
      </c>
      <c r="O235" s="40">
        <f t="shared" si="36"/>
        <v>0</v>
      </c>
      <c r="P235" s="40">
        <f t="shared" si="37"/>
        <v>0</v>
      </c>
      <c r="S235" s="166">
        <f t="shared" si="38"/>
        <v>0</v>
      </c>
    </row>
    <row r="236" spans="8:19" ht="12.75" customHeight="1" x14ac:dyDescent="0.2">
      <c r="H236" s="52">
        <f t="shared" si="31"/>
        <v>17.333333333333332</v>
      </c>
      <c r="I236" s="37">
        <f t="shared" si="39"/>
        <v>208</v>
      </c>
      <c r="J236" s="38">
        <f t="shared" si="33"/>
        <v>6300</v>
      </c>
      <c r="K236" s="53">
        <f t="shared" si="34"/>
        <v>6330</v>
      </c>
      <c r="L236" s="39">
        <f t="shared" si="32"/>
        <v>0</v>
      </c>
      <c r="M236" s="40">
        <f t="shared" si="30"/>
        <v>0</v>
      </c>
      <c r="N236" s="40">
        <f t="shared" si="35"/>
        <v>0</v>
      </c>
      <c r="O236" s="40">
        <f t="shared" si="36"/>
        <v>0</v>
      </c>
      <c r="P236" s="40">
        <f t="shared" si="37"/>
        <v>0</v>
      </c>
      <c r="S236" s="166">
        <f t="shared" si="38"/>
        <v>0</v>
      </c>
    </row>
    <row r="237" spans="8:19" ht="12.75" customHeight="1" x14ac:dyDescent="0.2">
      <c r="H237" s="52">
        <f t="shared" si="31"/>
        <v>17.416666666666668</v>
      </c>
      <c r="I237" s="37">
        <f t="shared" si="39"/>
        <v>209</v>
      </c>
      <c r="J237" s="38">
        <f t="shared" si="33"/>
        <v>6330</v>
      </c>
      <c r="K237" s="53">
        <f t="shared" si="34"/>
        <v>6361</v>
      </c>
      <c r="L237" s="39">
        <f t="shared" si="32"/>
        <v>0</v>
      </c>
      <c r="M237" s="40">
        <f t="shared" si="30"/>
        <v>0</v>
      </c>
      <c r="N237" s="40">
        <f t="shared" si="35"/>
        <v>0</v>
      </c>
      <c r="O237" s="40">
        <f t="shared" si="36"/>
        <v>0</v>
      </c>
      <c r="P237" s="40">
        <f t="shared" si="37"/>
        <v>0</v>
      </c>
      <c r="S237" s="166">
        <f t="shared" si="38"/>
        <v>0</v>
      </c>
    </row>
    <row r="238" spans="8:19" ht="12.75" customHeight="1" x14ac:dyDescent="0.2">
      <c r="H238" s="52">
        <f t="shared" si="31"/>
        <v>17.5</v>
      </c>
      <c r="I238" s="37">
        <f t="shared" si="39"/>
        <v>210</v>
      </c>
      <c r="J238" s="38">
        <f t="shared" si="33"/>
        <v>6361</v>
      </c>
      <c r="K238" s="53">
        <f t="shared" si="34"/>
        <v>6391</v>
      </c>
      <c r="L238" s="39">
        <f t="shared" si="32"/>
        <v>0</v>
      </c>
      <c r="M238" s="40">
        <f t="shared" si="30"/>
        <v>0</v>
      </c>
      <c r="N238" s="40">
        <f t="shared" si="35"/>
        <v>0</v>
      </c>
      <c r="O238" s="40">
        <f t="shared" si="36"/>
        <v>0</v>
      </c>
      <c r="P238" s="40">
        <f t="shared" si="37"/>
        <v>0</v>
      </c>
      <c r="S238" s="166">
        <f t="shared" si="38"/>
        <v>0</v>
      </c>
    </row>
    <row r="239" spans="8:19" ht="12.75" customHeight="1" x14ac:dyDescent="0.2">
      <c r="H239" s="52">
        <f t="shared" si="31"/>
        <v>17.583333333333332</v>
      </c>
      <c r="I239" s="37">
        <f t="shared" si="39"/>
        <v>211</v>
      </c>
      <c r="J239" s="38">
        <f t="shared" si="33"/>
        <v>6391</v>
      </c>
      <c r="K239" s="53">
        <f t="shared" si="34"/>
        <v>6422</v>
      </c>
      <c r="L239" s="39">
        <f t="shared" si="32"/>
        <v>0</v>
      </c>
      <c r="M239" s="40">
        <f t="shared" si="30"/>
        <v>0</v>
      </c>
      <c r="N239" s="40">
        <f t="shared" si="35"/>
        <v>0</v>
      </c>
      <c r="O239" s="40">
        <f t="shared" si="36"/>
        <v>0</v>
      </c>
      <c r="P239" s="40">
        <f t="shared" si="37"/>
        <v>0</v>
      </c>
      <c r="S239" s="166">
        <f t="shared" si="38"/>
        <v>0</v>
      </c>
    </row>
    <row r="240" spans="8:19" ht="12.75" customHeight="1" x14ac:dyDescent="0.2">
      <c r="H240" s="52">
        <f t="shared" si="31"/>
        <v>17.666666666666668</v>
      </c>
      <c r="I240" s="37">
        <f t="shared" si="39"/>
        <v>212</v>
      </c>
      <c r="J240" s="38">
        <f t="shared" si="33"/>
        <v>6422</v>
      </c>
      <c r="K240" s="53">
        <f t="shared" si="34"/>
        <v>6453</v>
      </c>
      <c r="L240" s="39">
        <f t="shared" si="32"/>
        <v>0</v>
      </c>
      <c r="M240" s="40">
        <f t="shared" si="30"/>
        <v>0</v>
      </c>
      <c r="N240" s="40">
        <f t="shared" si="35"/>
        <v>0</v>
      </c>
      <c r="O240" s="40">
        <f t="shared" si="36"/>
        <v>0</v>
      </c>
      <c r="P240" s="40">
        <f t="shared" si="37"/>
        <v>0</v>
      </c>
      <c r="S240" s="166">
        <f t="shared" si="38"/>
        <v>0</v>
      </c>
    </row>
    <row r="241" spans="8:19" ht="12.75" customHeight="1" x14ac:dyDescent="0.2">
      <c r="H241" s="52">
        <f t="shared" si="31"/>
        <v>17.75</v>
      </c>
      <c r="I241" s="37">
        <f t="shared" si="39"/>
        <v>213</v>
      </c>
      <c r="J241" s="38">
        <f t="shared" si="33"/>
        <v>6453</v>
      </c>
      <c r="K241" s="53">
        <f t="shared" si="34"/>
        <v>6483</v>
      </c>
      <c r="L241" s="39">
        <f t="shared" si="32"/>
        <v>0</v>
      </c>
      <c r="M241" s="40">
        <f t="shared" si="30"/>
        <v>0</v>
      </c>
      <c r="N241" s="40">
        <f t="shared" si="35"/>
        <v>0</v>
      </c>
      <c r="O241" s="40">
        <f t="shared" si="36"/>
        <v>0</v>
      </c>
      <c r="P241" s="40">
        <f t="shared" si="37"/>
        <v>0</v>
      </c>
      <c r="S241" s="166">
        <f t="shared" si="38"/>
        <v>0</v>
      </c>
    </row>
    <row r="242" spans="8:19" ht="12.75" customHeight="1" x14ac:dyDescent="0.2">
      <c r="H242" s="52">
        <f t="shared" si="31"/>
        <v>17.833333333333332</v>
      </c>
      <c r="I242" s="37">
        <f t="shared" si="39"/>
        <v>214</v>
      </c>
      <c r="J242" s="38">
        <f t="shared" si="33"/>
        <v>6483</v>
      </c>
      <c r="K242" s="53">
        <f t="shared" si="34"/>
        <v>6514</v>
      </c>
      <c r="L242" s="39">
        <f t="shared" si="32"/>
        <v>0</v>
      </c>
      <c r="M242" s="40">
        <f t="shared" si="30"/>
        <v>0</v>
      </c>
      <c r="N242" s="40">
        <f t="shared" si="35"/>
        <v>0</v>
      </c>
      <c r="O242" s="40">
        <f t="shared" si="36"/>
        <v>0</v>
      </c>
      <c r="P242" s="40">
        <f t="shared" si="37"/>
        <v>0</v>
      </c>
      <c r="S242" s="166">
        <f t="shared" si="38"/>
        <v>0</v>
      </c>
    </row>
    <row r="243" spans="8:19" ht="12.75" customHeight="1" x14ac:dyDescent="0.2">
      <c r="H243" s="52">
        <f t="shared" si="31"/>
        <v>17.916666666666668</v>
      </c>
      <c r="I243" s="37">
        <f t="shared" si="39"/>
        <v>215</v>
      </c>
      <c r="J243" s="38">
        <f t="shared" si="33"/>
        <v>6514</v>
      </c>
      <c r="K243" s="53">
        <f t="shared" si="34"/>
        <v>6544</v>
      </c>
      <c r="L243" s="39">
        <f t="shared" si="32"/>
        <v>0</v>
      </c>
      <c r="M243" s="40">
        <f t="shared" si="30"/>
        <v>0</v>
      </c>
      <c r="N243" s="40">
        <f t="shared" si="35"/>
        <v>0</v>
      </c>
      <c r="O243" s="40">
        <f t="shared" si="36"/>
        <v>0</v>
      </c>
      <c r="P243" s="40">
        <f t="shared" si="37"/>
        <v>0</v>
      </c>
      <c r="S243" s="166">
        <f t="shared" si="38"/>
        <v>0</v>
      </c>
    </row>
    <row r="244" spans="8:19" ht="12.75" customHeight="1" x14ac:dyDescent="0.2">
      <c r="H244" s="52">
        <f t="shared" si="31"/>
        <v>18</v>
      </c>
      <c r="I244" s="37">
        <f t="shared" si="39"/>
        <v>216</v>
      </c>
      <c r="J244" s="38">
        <f t="shared" si="33"/>
        <v>6544</v>
      </c>
      <c r="K244" s="53">
        <f t="shared" si="34"/>
        <v>6575</v>
      </c>
      <c r="L244" s="39">
        <f t="shared" si="32"/>
        <v>0</v>
      </c>
      <c r="M244" s="40">
        <f t="shared" si="30"/>
        <v>0</v>
      </c>
      <c r="N244" s="40">
        <f t="shared" si="35"/>
        <v>0</v>
      </c>
      <c r="O244" s="40">
        <f t="shared" si="36"/>
        <v>0</v>
      </c>
      <c r="P244" s="40">
        <f t="shared" si="37"/>
        <v>0</v>
      </c>
      <c r="S244" s="166">
        <f t="shared" si="38"/>
        <v>0</v>
      </c>
    </row>
    <row r="245" spans="8:19" ht="12.75" customHeight="1" x14ac:dyDescent="0.2">
      <c r="H245" s="52">
        <f t="shared" si="31"/>
        <v>18.083333333333332</v>
      </c>
      <c r="I245" s="37">
        <f t="shared" si="39"/>
        <v>217</v>
      </c>
      <c r="J245" s="38">
        <f t="shared" si="33"/>
        <v>6575</v>
      </c>
      <c r="K245" s="53">
        <f t="shared" si="34"/>
        <v>6606</v>
      </c>
      <c r="L245" s="39">
        <f t="shared" si="32"/>
        <v>0</v>
      </c>
      <c r="M245" s="40">
        <f t="shared" si="30"/>
        <v>0</v>
      </c>
      <c r="N245" s="40">
        <f t="shared" si="35"/>
        <v>0</v>
      </c>
      <c r="O245" s="40">
        <f t="shared" si="36"/>
        <v>0</v>
      </c>
      <c r="P245" s="40">
        <f t="shared" si="37"/>
        <v>0</v>
      </c>
      <c r="S245" s="166">
        <f t="shared" si="38"/>
        <v>0</v>
      </c>
    </row>
    <row r="246" spans="8:19" ht="12.75" customHeight="1" x14ac:dyDescent="0.2">
      <c r="H246" s="52">
        <f t="shared" si="31"/>
        <v>18.166666666666668</v>
      </c>
      <c r="I246" s="37">
        <f t="shared" si="39"/>
        <v>218</v>
      </c>
      <c r="J246" s="38">
        <f t="shared" si="33"/>
        <v>6606</v>
      </c>
      <c r="K246" s="53">
        <f t="shared" si="34"/>
        <v>6634</v>
      </c>
      <c r="L246" s="39">
        <f t="shared" si="32"/>
        <v>0</v>
      </c>
      <c r="M246" s="40">
        <f t="shared" si="30"/>
        <v>0</v>
      </c>
      <c r="N246" s="40">
        <f t="shared" si="35"/>
        <v>0</v>
      </c>
      <c r="O246" s="40">
        <f t="shared" si="36"/>
        <v>0</v>
      </c>
      <c r="P246" s="40">
        <f t="shared" si="37"/>
        <v>0</v>
      </c>
      <c r="S246" s="166">
        <f t="shared" si="38"/>
        <v>0</v>
      </c>
    </row>
    <row r="247" spans="8:19" ht="12.75" customHeight="1" x14ac:dyDescent="0.2">
      <c r="H247" s="52">
        <f t="shared" si="31"/>
        <v>18.25</v>
      </c>
      <c r="I247" s="37">
        <f t="shared" si="39"/>
        <v>219</v>
      </c>
      <c r="J247" s="38">
        <f t="shared" si="33"/>
        <v>6634</v>
      </c>
      <c r="K247" s="53">
        <f t="shared" si="34"/>
        <v>6665</v>
      </c>
      <c r="L247" s="39">
        <f t="shared" si="32"/>
        <v>0</v>
      </c>
      <c r="M247" s="40">
        <f t="shared" si="30"/>
        <v>0</v>
      </c>
      <c r="N247" s="40">
        <f t="shared" si="35"/>
        <v>0</v>
      </c>
      <c r="O247" s="40">
        <f t="shared" si="36"/>
        <v>0</v>
      </c>
      <c r="P247" s="40">
        <f t="shared" si="37"/>
        <v>0</v>
      </c>
      <c r="S247" s="166">
        <f t="shared" si="38"/>
        <v>0</v>
      </c>
    </row>
    <row r="248" spans="8:19" ht="12.75" customHeight="1" x14ac:dyDescent="0.2">
      <c r="H248" s="52">
        <f t="shared" si="31"/>
        <v>18.333333333333332</v>
      </c>
      <c r="I248" s="37">
        <f t="shared" si="39"/>
        <v>220</v>
      </c>
      <c r="J248" s="38">
        <f t="shared" si="33"/>
        <v>6665</v>
      </c>
      <c r="K248" s="53">
        <f t="shared" si="34"/>
        <v>6695</v>
      </c>
      <c r="L248" s="39">
        <f t="shared" si="32"/>
        <v>0</v>
      </c>
      <c r="M248" s="40">
        <f t="shared" si="30"/>
        <v>0</v>
      </c>
      <c r="N248" s="40">
        <f t="shared" si="35"/>
        <v>0</v>
      </c>
      <c r="O248" s="40">
        <f t="shared" si="36"/>
        <v>0</v>
      </c>
      <c r="P248" s="40">
        <f t="shared" si="37"/>
        <v>0</v>
      </c>
      <c r="S248" s="166">
        <f t="shared" si="38"/>
        <v>0</v>
      </c>
    </row>
    <row r="249" spans="8:19" ht="12.75" customHeight="1" x14ac:dyDescent="0.2">
      <c r="H249" s="52">
        <f t="shared" si="31"/>
        <v>18.416666666666668</v>
      </c>
      <c r="I249" s="37">
        <f t="shared" si="39"/>
        <v>221</v>
      </c>
      <c r="J249" s="38">
        <f t="shared" si="33"/>
        <v>6695</v>
      </c>
      <c r="K249" s="53">
        <f t="shared" si="34"/>
        <v>6726</v>
      </c>
      <c r="L249" s="39">
        <f t="shared" si="32"/>
        <v>0</v>
      </c>
      <c r="M249" s="40">
        <f t="shared" si="30"/>
        <v>0</v>
      </c>
      <c r="N249" s="40">
        <f t="shared" si="35"/>
        <v>0</v>
      </c>
      <c r="O249" s="40">
        <f t="shared" si="36"/>
        <v>0</v>
      </c>
      <c r="P249" s="40">
        <f t="shared" si="37"/>
        <v>0</v>
      </c>
      <c r="S249" s="166">
        <f t="shared" si="38"/>
        <v>0</v>
      </c>
    </row>
    <row r="250" spans="8:19" ht="12.75" customHeight="1" x14ac:dyDescent="0.2">
      <c r="H250" s="52">
        <f t="shared" si="31"/>
        <v>18.5</v>
      </c>
      <c r="I250" s="37">
        <f t="shared" si="39"/>
        <v>222</v>
      </c>
      <c r="J250" s="38">
        <f t="shared" si="33"/>
        <v>6726</v>
      </c>
      <c r="K250" s="53">
        <f t="shared" si="34"/>
        <v>6756</v>
      </c>
      <c r="L250" s="39">
        <f t="shared" si="32"/>
        <v>0</v>
      </c>
      <c r="M250" s="40">
        <f t="shared" si="30"/>
        <v>0</v>
      </c>
      <c r="N250" s="40">
        <f t="shared" si="35"/>
        <v>0</v>
      </c>
      <c r="O250" s="40">
        <f t="shared" si="36"/>
        <v>0</v>
      </c>
      <c r="P250" s="40">
        <f t="shared" si="37"/>
        <v>0</v>
      </c>
      <c r="S250" s="166">
        <f t="shared" si="38"/>
        <v>0</v>
      </c>
    </row>
    <row r="251" spans="8:19" ht="12.75" customHeight="1" x14ac:dyDescent="0.2">
      <c r="H251" s="52">
        <f t="shared" si="31"/>
        <v>18.583333333333332</v>
      </c>
      <c r="I251" s="37">
        <f t="shared" si="39"/>
        <v>223</v>
      </c>
      <c r="J251" s="38">
        <f t="shared" si="33"/>
        <v>6756</v>
      </c>
      <c r="K251" s="53">
        <f t="shared" si="34"/>
        <v>6787</v>
      </c>
      <c r="L251" s="39">
        <f t="shared" si="32"/>
        <v>0</v>
      </c>
      <c r="M251" s="40">
        <f t="shared" si="30"/>
        <v>0</v>
      </c>
      <c r="N251" s="40">
        <f t="shared" si="35"/>
        <v>0</v>
      </c>
      <c r="O251" s="40">
        <f t="shared" si="36"/>
        <v>0</v>
      </c>
      <c r="P251" s="40">
        <f t="shared" si="37"/>
        <v>0</v>
      </c>
      <c r="S251" s="166">
        <f t="shared" si="38"/>
        <v>0</v>
      </c>
    </row>
    <row r="252" spans="8:19" ht="12.75" customHeight="1" x14ac:dyDescent="0.2">
      <c r="H252" s="52">
        <f t="shared" si="31"/>
        <v>18.666666666666668</v>
      </c>
      <c r="I252" s="37">
        <f t="shared" si="39"/>
        <v>224</v>
      </c>
      <c r="J252" s="38">
        <f t="shared" si="33"/>
        <v>6787</v>
      </c>
      <c r="K252" s="53">
        <f t="shared" si="34"/>
        <v>6818</v>
      </c>
      <c r="L252" s="39">
        <f t="shared" si="32"/>
        <v>0</v>
      </c>
      <c r="M252" s="40">
        <f t="shared" si="30"/>
        <v>0</v>
      </c>
      <c r="N252" s="40">
        <f t="shared" si="35"/>
        <v>0</v>
      </c>
      <c r="O252" s="40">
        <f t="shared" si="36"/>
        <v>0</v>
      </c>
      <c r="P252" s="40">
        <f t="shared" si="37"/>
        <v>0</v>
      </c>
      <c r="S252" s="166">
        <f t="shared" si="38"/>
        <v>0</v>
      </c>
    </row>
    <row r="253" spans="8:19" ht="12.75" customHeight="1" x14ac:dyDescent="0.2">
      <c r="H253" s="52">
        <f t="shared" si="31"/>
        <v>18.75</v>
      </c>
      <c r="I253" s="37">
        <f t="shared" si="39"/>
        <v>225</v>
      </c>
      <c r="J253" s="38">
        <f t="shared" si="33"/>
        <v>6818</v>
      </c>
      <c r="K253" s="53">
        <f t="shared" si="34"/>
        <v>6848</v>
      </c>
      <c r="L253" s="39">
        <f t="shared" si="32"/>
        <v>0</v>
      </c>
      <c r="M253" s="40">
        <f t="shared" si="30"/>
        <v>0</v>
      </c>
      <c r="N253" s="40">
        <f t="shared" si="35"/>
        <v>0</v>
      </c>
      <c r="O253" s="40">
        <f t="shared" si="36"/>
        <v>0</v>
      </c>
      <c r="P253" s="40">
        <f t="shared" si="37"/>
        <v>0</v>
      </c>
      <c r="S253" s="166">
        <f t="shared" si="38"/>
        <v>0</v>
      </c>
    </row>
    <row r="254" spans="8:19" ht="12.75" customHeight="1" x14ac:dyDescent="0.2">
      <c r="H254" s="52">
        <f t="shared" si="31"/>
        <v>18.833333333333332</v>
      </c>
      <c r="I254" s="37">
        <f t="shared" si="39"/>
        <v>226</v>
      </c>
      <c r="J254" s="38">
        <f t="shared" si="33"/>
        <v>6848</v>
      </c>
      <c r="K254" s="53">
        <f t="shared" si="34"/>
        <v>6879</v>
      </c>
      <c r="L254" s="39">
        <f t="shared" si="32"/>
        <v>0</v>
      </c>
      <c r="M254" s="40">
        <f t="shared" si="30"/>
        <v>0</v>
      </c>
      <c r="N254" s="40">
        <f t="shared" si="35"/>
        <v>0</v>
      </c>
      <c r="O254" s="40">
        <f t="shared" si="36"/>
        <v>0</v>
      </c>
      <c r="P254" s="40">
        <f t="shared" si="37"/>
        <v>0</v>
      </c>
      <c r="S254" s="166">
        <f t="shared" si="38"/>
        <v>0</v>
      </c>
    </row>
    <row r="255" spans="8:19" ht="12.75" customHeight="1" x14ac:dyDescent="0.2">
      <c r="H255" s="52">
        <f t="shared" si="31"/>
        <v>18.916666666666668</v>
      </c>
      <c r="I255" s="37">
        <f t="shared" si="39"/>
        <v>227</v>
      </c>
      <c r="J255" s="38">
        <f t="shared" si="33"/>
        <v>6879</v>
      </c>
      <c r="K255" s="53">
        <f t="shared" si="34"/>
        <v>6909</v>
      </c>
      <c r="L255" s="39">
        <f t="shared" si="32"/>
        <v>0</v>
      </c>
      <c r="M255" s="40">
        <f t="shared" si="30"/>
        <v>0</v>
      </c>
      <c r="N255" s="40">
        <f t="shared" si="35"/>
        <v>0</v>
      </c>
      <c r="O255" s="40">
        <f t="shared" si="36"/>
        <v>0</v>
      </c>
      <c r="P255" s="40">
        <f t="shared" si="37"/>
        <v>0</v>
      </c>
      <c r="S255" s="166">
        <f t="shared" si="38"/>
        <v>0</v>
      </c>
    </row>
    <row r="256" spans="8:19" ht="12.75" customHeight="1" x14ac:dyDescent="0.2">
      <c r="H256" s="52">
        <f t="shared" si="31"/>
        <v>19</v>
      </c>
      <c r="I256" s="37">
        <f t="shared" si="39"/>
        <v>228</v>
      </c>
      <c r="J256" s="38">
        <f t="shared" si="33"/>
        <v>6909</v>
      </c>
      <c r="K256" s="53">
        <f t="shared" si="34"/>
        <v>6940</v>
      </c>
      <c r="L256" s="39">
        <f t="shared" si="32"/>
        <v>0</v>
      </c>
      <c r="M256" s="40">
        <f t="shared" si="30"/>
        <v>0</v>
      </c>
      <c r="N256" s="40">
        <f t="shared" si="35"/>
        <v>0</v>
      </c>
      <c r="O256" s="40">
        <f t="shared" si="36"/>
        <v>0</v>
      </c>
      <c r="P256" s="40">
        <f t="shared" si="37"/>
        <v>0</v>
      </c>
      <c r="S256" s="166">
        <f t="shared" si="38"/>
        <v>0</v>
      </c>
    </row>
    <row r="257" spans="8:19" ht="12.75" customHeight="1" x14ac:dyDescent="0.2">
      <c r="H257" s="52">
        <f t="shared" si="31"/>
        <v>19.083333333333332</v>
      </c>
      <c r="I257" s="37">
        <f t="shared" si="39"/>
        <v>229</v>
      </c>
      <c r="J257" s="38">
        <f t="shared" si="33"/>
        <v>6940</v>
      </c>
      <c r="K257" s="53">
        <f t="shared" si="34"/>
        <v>6971</v>
      </c>
      <c r="L257" s="39">
        <f t="shared" si="32"/>
        <v>0</v>
      </c>
      <c r="M257" s="40">
        <f t="shared" si="30"/>
        <v>0</v>
      </c>
      <c r="N257" s="40">
        <f t="shared" si="35"/>
        <v>0</v>
      </c>
      <c r="O257" s="40">
        <f t="shared" si="36"/>
        <v>0</v>
      </c>
      <c r="P257" s="40">
        <f t="shared" si="37"/>
        <v>0</v>
      </c>
      <c r="S257" s="166">
        <f t="shared" si="38"/>
        <v>0</v>
      </c>
    </row>
    <row r="258" spans="8:19" ht="12.75" customHeight="1" x14ac:dyDescent="0.2">
      <c r="H258" s="52">
        <f t="shared" si="31"/>
        <v>19.166666666666668</v>
      </c>
      <c r="I258" s="37">
        <f t="shared" si="39"/>
        <v>230</v>
      </c>
      <c r="J258" s="38">
        <f t="shared" si="33"/>
        <v>6971</v>
      </c>
      <c r="K258" s="53">
        <f t="shared" si="34"/>
        <v>6999</v>
      </c>
      <c r="L258" s="39">
        <f t="shared" si="32"/>
        <v>0</v>
      </c>
      <c r="M258" s="40">
        <f t="shared" si="30"/>
        <v>0</v>
      </c>
      <c r="N258" s="40">
        <f t="shared" si="35"/>
        <v>0</v>
      </c>
      <c r="O258" s="40">
        <f t="shared" si="36"/>
        <v>0</v>
      </c>
      <c r="P258" s="40">
        <f t="shared" si="37"/>
        <v>0</v>
      </c>
      <c r="S258" s="166">
        <f t="shared" si="38"/>
        <v>0</v>
      </c>
    </row>
    <row r="259" spans="8:19" ht="12.75" customHeight="1" x14ac:dyDescent="0.2">
      <c r="H259" s="52">
        <f t="shared" si="31"/>
        <v>19.25</v>
      </c>
      <c r="I259" s="37">
        <f t="shared" si="39"/>
        <v>231</v>
      </c>
      <c r="J259" s="38">
        <f t="shared" si="33"/>
        <v>6999</v>
      </c>
      <c r="K259" s="53">
        <f t="shared" si="34"/>
        <v>7030</v>
      </c>
      <c r="L259" s="39">
        <f t="shared" si="32"/>
        <v>0</v>
      </c>
      <c r="M259" s="40">
        <f t="shared" si="30"/>
        <v>0</v>
      </c>
      <c r="N259" s="40">
        <f t="shared" si="35"/>
        <v>0</v>
      </c>
      <c r="O259" s="40">
        <f t="shared" si="36"/>
        <v>0</v>
      </c>
      <c r="P259" s="40">
        <f t="shared" si="37"/>
        <v>0</v>
      </c>
      <c r="S259" s="166">
        <f t="shared" si="38"/>
        <v>0</v>
      </c>
    </row>
    <row r="260" spans="8:19" ht="12.75" customHeight="1" x14ac:dyDescent="0.2">
      <c r="H260" s="52">
        <f t="shared" si="31"/>
        <v>19.333333333333332</v>
      </c>
      <c r="I260" s="37">
        <f t="shared" si="39"/>
        <v>232</v>
      </c>
      <c r="J260" s="38">
        <f t="shared" si="33"/>
        <v>7030</v>
      </c>
      <c r="K260" s="53">
        <f t="shared" si="34"/>
        <v>7060</v>
      </c>
      <c r="L260" s="39">
        <f t="shared" si="32"/>
        <v>0</v>
      </c>
      <c r="M260" s="40">
        <f t="shared" si="30"/>
        <v>0</v>
      </c>
      <c r="N260" s="40">
        <f t="shared" si="35"/>
        <v>0</v>
      </c>
      <c r="O260" s="40">
        <f t="shared" si="36"/>
        <v>0</v>
      </c>
      <c r="P260" s="40">
        <f t="shared" si="37"/>
        <v>0</v>
      </c>
      <c r="S260" s="166">
        <f t="shared" si="38"/>
        <v>0</v>
      </c>
    </row>
    <row r="261" spans="8:19" ht="12.75" customHeight="1" x14ac:dyDescent="0.2">
      <c r="H261" s="52">
        <f t="shared" si="31"/>
        <v>19.416666666666668</v>
      </c>
      <c r="I261" s="37">
        <f t="shared" si="39"/>
        <v>233</v>
      </c>
      <c r="J261" s="38">
        <f t="shared" si="33"/>
        <v>7060</v>
      </c>
      <c r="K261" s="53">
        <f t="shared" si="34"/>
        <v>7091</v>
      </c>
      <c r="L261" s="39">
        <f t="shared" si="32"/>
        <v>0</v>
      </c>
      <c r="M261" s="40">
        <f t="shared" si="30"/>
        <v>0</v>
      </c>
      <c r="N261" s="40">
        <f t="shared" si="35"/>
        <v>0</v>
      </c>
      <c r="O261" s="40">
        <f t="shared" si="36"/>
        <v>0</v>
      </c>
      <c r="P261" s="40">
        <f t="shared" si="37"/>
        <v>0</v>
      </c>
      <c r="S261" s="166">
        <f t="shared" si="38"/>
        <v>0</v>
      </c>
    </row>
    <row r="262" spans="8:19" ht="12.75" customHeight="1" x14ac:dyDescent="0.2">
      <c r="H262" s="52">
        <f t="shared" si="31"/>
        <v>19.5</v>
      </c>
      <c r="I262" s="37">
        <f t="shared" si="39"/>
        <v>234</v>
      </c>
      <c r="J262" s="38">
        <f t="shared" si="33"/>
        <v>7091</v>
      </c>
      <c r="K262" s="53">
        <f t="shared" si="34"/>
        <v>7121</v>
      </c>
      <c r="L262" s="39">
        <f t="shared" si="32"/>
        <v>0</v>
      </c>
      <c r="M262" s="40">
        <f t="shared" si="30"/>
        <v>0</v>
      </c>
      <c r="N262" s="40">
        <f t="shared" si="35"/>
        <v>0</v>
      </c>
      <c r="O262" s="40">
        <f t="shared" si="36"/>
        <v>0</v>
      </c>
      <c r="P262" s="40">
        <f t="shared" si="37"/>
        <v>0</v>
      </c>
      <c r="S262" s="166">
        <f t="shared" si="38"/>
        <v>0</v>
      </c>
    </row>
    <row r="263" spans="8:19" ht="12.75" customHeight="1" x14ac:dyDescent="0.2">
      <c r="H263" s="52">
        <f t="shared" si="31"/>
        <v>19.583333333333332</v>
      </c>
      <c r="I263" s="37">
        <f t="shared" si="39"/>
        <v>235</v>
      </c>
      <c r="J263" s="38">
        <f t="shared" si="33"/>
        <v>7121</v>
      </c>
      <c r="K263" s="53">
        <f t="shared" si="34"/>
        <v>7152</v>
      </c>
      <c r="L263" s="39">
        <f t="shared" si="32"/>
        <v>0</v>
      </c>
      <c r="M263" s="40">
        <f t="shared" si="30"/>
        <v>0</v>
      </c>
      <c r="N263" s="40">
        <f t="shared" si="35"/>
        <v>0</v>
      </c>
      <c r="O263" s="40">
        <f t="shared" si="36"/>
        <v>0</v>
      </c>
      <c r="P263" s="40">
        <f t="shared" si="37"/>
        <v>0</v>
      </c>
      <c r="S263" s="166">
        <f t="shared" si="38"/>
        <v>0</v>
      </c>
    </row>
    <row r="264" spans="8:19" ht="12.75" customHeight="1" x14ac:dyDescent="0.2">
      <c r="H264" s="52">
        <f t="shared" si="31"/>
        <v>19.666666666666668</v>
      </c>
      <c r="I264" s="37">
        <f t="shared" si="39"/>
        <v>236</v>
      </c>
      <c r="J264" s="38">
        <f t="shared" si="33"/>
        <v>7152</v>
      </c>
      <c r="K264" s="53">
        <f t="shared" si="34"/>
        <v>7183</v>
      </c>
      <c r="L264" s="39">
        <f t="shared" si="32"/>
        <v>0</v>
      </c>
      <c r="M264" s="40">
        <f t="shared" si="30"/>
        <v>0</v>
      </c>
      <c r="N264" s="40">
        <f t="shared" si="35"/>
        <v>0</v>
      </c>
      <c r="O264" s="40">
        <f t="shared" si="36"/>
        <v>0</v>
      </c>
      <c r="P264" s="40">
        <f t="shared" si="37"/>
        <v>0</v>
      </c>
      <c r="S264" s="166">
        <f t="shared" si="38"/>
        <v>0</v>
      </c>
    </row>
    <row r="265" spans="8:19" ht="12.75" customHeight="1" x14ac:dyDescent="0.2">
      <c r="H265" s="52">
        <f t="shared" si="31"/>
        <v>19.75</v>
      </c>
      <c r="I265" s="37">
        <f t="shared" si="39"/>
        <v>237</v>
      </c>
      <c r="J265" s="38">
        <f t="shared" si="33"/>
        <v>7183</v>
      </c>
      <c r="K265" s="53">
        <f t="shared" si="34"/>
        <v>7213</v>
      </c>
      <c r="L265" s="39">
        <f t="shared" si="32"/>
        <v>0</v>
      </c>
      <c r="M265" s="40">
        <f t="shared" si="30"/>
        <v>0</v>
      </c>
      <c r="N265" s="40">
        <f t="shared" si="35"/>
        <v>0</v>
      </c>
      <c r="O265" s="40">
        <f t="shared" si="36"/>
        <v>0</v>
      </c>
      <c r="P265" s="40">
        <f t="shared" si="37"/>
        <v>0</v>
      </c>
      <c r="S265" s="166">
        <f t="shared" si="38"/>
        <v>0</v>
      </c>
    </row>
    <row r="266" spans="8:19" ht="12.75" customHeight="1" x14ac:dyDescent="0.2">
      <c r="H266" s="52">
        <f t="shared" si="31"/>
        <v>19.833333333333332</v>
      </c>
      <c r="I266" s="37">
        <f t="shared" si="39"/>
        <v>238</v>
      </c>
      <c r="J266" s="38">
        <f t="shared" si="33"/>
        <v>7213</v>
      </c>
      <c r="K266" s="53">
        <f t="shared" si="34"/>
        <v>7244</v>
      </c>
      <c r="L266" s="39">
        <f t="shared" si="32"/>
        <v>0</v>
      </c>
      <c r="M266" s="40">
        <f t="shared" si="30"/>
        <v>0</v>
      </c>
      <c r="N266" s="40">
        <f t="shared" si="35"/>
        <v>0</v>
      </c>
      <c r="O266" s="40">
        <f t="shared" si="36"/>
        <v>0</v>
      </c>
      <c r="P266" s="40">
        <f t="shared" si="37"/>
        <v>0</v>
      </c>
      <c r="S266" s="166">
        <f t="shared" si="38"/>
        <v>0</v>
      </c>
    </row>
    <row r="267" spans="8:19" ht="12.75" customHeight="1" x14ac:dyDescent="0.2">
      <c r="H267" s="52">
        <f t="shared" si="31"/>
        <v>19.916666666666668</v>
      </c>
      <c r="I267" s="37">
        <f t="shared" si="39"/>
        <v>239</v>
      </c>
      <c r="J267" s="38">
        <f t="shared" si="33"/>
        <v>7244</v>
      </c>
      <c r="K267" s="53">
        <f t="shared" si="34"/>
        <v>7274</v>
      </c>
      <c r="L267" s="39">
        <f t="shared" si="32"/>
        <v>0</v>
      </c>
      <c r="M267" s="40">
        <f t="shared" si="30"/>
        <v>0</v>
      </c>
      <c r="N267" s="40">
        <f t="shared" si="35"/>
        <v>0</v>
      </c>
      <c r="O267" s="40">
        <f t="shared" si="36"/>
        <v>0</v>
      </c>
      <c r="P267" s="40">
        <f t="shared" si="37"/>
        <v>0</v>
      </c>
      <c r="S267" s="166">
        <f t="shared" si="38"/>
        <v>0</v>
      </c>
    </row>
    <row r="268" spans="8:19" ht="12.75" customHeight="1" x14ac:dyDescent="0.2">
      <c r="H268" s="52">
        <f t="shared" si="31"/>
        <v>20</v>
      </c>
      <c r="I268" s="37">
        <f t="shared" si="39"/>
        <v>240</v>
      </c>
      <c r="J268" s="38">
        <f t="shared" si="33"/>
        <v>7274</v>
      </c>
      <c r="K268" s="53">
        <f t="shared" si="34"/>
        <v>7305</v>
      </c>
      <c r="L268" s="39">
        <f t="shared" si="32"/>
        <v>0</v>
      </c>
      <c r="M268" s="40">
        <f t="shared" si="30"/>
        <v>0</v>
      </c>
      <c r="N268" s="40">
        <f t="shared" si="35"/>
        <v>0</v>
      </c>
      <c r="O268" s="40">
        <f t="shared" si="36"/>
        <v>0</v>
      </c>
      <c r="P268" s="40">
        <f t="shared" si="37"/>
        <v>0</v>
      </c>
      <c r="S268" s="166">
        <f t="shared" si="38"/>
        <v>0</v>
      </c>
    </row>
    <row r="269" spans="8:19" ht="12.75" customHeight="1" x14ac:dyDescent="0.2">
      <c r="I269" s="37">
        <f t="shared" si="39"/>
        <v>241</v>
      </c>
      <c r="J269" s="38">
        <f t="shared" si="33"/>
        <v>7305</v>
      </c>
      <c r="K269" s="53">
        <f t="shared" si="34"/>
        <v>7336</v>
      </c>
      <c r="L269" s="39">
        <f t="shared" si="32"/>
        <v>0</v>
      </c>
      <c r="M269" s="40">
        <f t="shared" si="30"/>
        <v>0</v>
      </c>
      <c r="N269" s="40">
        <f t="shared" si="35"/>
        <v>0</v>
      </c>
      <c r="O269" s="40">
        <f t="shared" si="36"/>
        <v>0</v>
      </c>
      <c r="P269" s="40">
        <f t="shared" si="37"/>
        <v>0</v>
      </c>
      <c r="S269" s="166">
        <f t="shared" si="38"/>
        <v>0</v>
      </c>
    </row>
    <row r="270" spans="8:19" ht="12.75" customHeight="1" x14ac:dyDescent="0.2">
      <c r="I270" s="37">
        <f t="shared" si="39"/>
        <v>242</v>
      </c>
      <c r="J270" s="38">
        <f t="shared" si="33"/>
        <v>7336</v>
      </c>
      <c r="K270" s="53">
        <f t="shared" si="34"/>
        <v>7365</v>
      </c>
      <c r="L270" s="39">
        <f t="shared" si="32"/>
        <v>0</v>
      </c>
      <c r="M270" s="40">
        <f t="shared" si="30"/>
        <v>0</v>
      </c>
      <c r="N270" s="40">
        <f t="shared" si="35"/>
        <v>0</v>
      </c>
      <c r="O270" s="40">
        <f t="shared" si="36"/>
        <v>0</v>
      </c>
      <c r="P270" s="40">
        <f t="shared" si="37"/>
        <v>0</v>
      </c>
      <c r="S270" s="166">
        <f t="shared" si="38"/>
        <v>0</v>
      </c>
    </row>
    <row r="271" spans="8:19" ht="12.75" customHeight="1" x14ac:dyDescent="0.2">
      <c r="I271" s="37">
        <f t="shared" si="39"/>
        <v>243</v>
      </c>
      <c r="J271" s="38">
        <f t="shared" si="33"/>
        <v>7365</v>
      </c>
      <c r="K271" s="53">
        <f t="shared" si="34"/>
        <v>7396</v>
      </c>
      <c r="L271" s="39">
        <f t="shared" si="32"/>
        <v>0</v>
      </c>
      <c r="M271" s="40">
        <f t="shared" si="30"/>
        <v>0</v>
      </c>
      <c r="N271" s="40">
        <f t="shared" si="35"/>
        <v>0</v>
      </c>
      <c r="O271" s="40">
        <f t="shared" si="36"/>
        <v>0</v>
      </c>
      <c r="P271" s="40">
        <f t="shared" si="37"/>
        <v>0</v>
      </c>
      <c r="S271" s="166">
        <f t="shared" si="38"/>
        <v>0</v>
      </c>
    </row>
    <row r="272" spans="8:19" ht="12.75" customHeight="1" x14ac:dyDescent="0.2">
      <c r="I272" s="37">
        <f t="shared" si="39"/>
        <v>244</v>
      </c>
      <c r="J272" s="38">
        <f t="shared" si="33"/>
        <v>7396</v>
      </c>
      <c r="K272" s="53">
        <f t="shared" si="34"/>
        <v>7426</v>
      </c>
      <c r="L272" s="39">
        <f t="shared" si="32"/>
        <v>0</v>
      </c>
      <c r="M272" s="40">
        <f t="shared" si="30"/>
        <v>0</v>
      </c>
      <c r="N272" s="40">
        <f t="shared" si="35"/>
        <v>0</v>
      </c>
      <c r="O272" s="40">
        <f t="shared" si="36"/>
        <v>0</v>
      </c>
      <c r="P272" s="40">
        <f t="shared" si="37"/>
        <v>0</v>
      </c>
      <c r="S272" s="166">
        <f t="shared" si="38"/>
        <v>0</v>
      </c>
    </row>
    <row r="273" spans="9:19" ht="12.75" customHeight="1" x14ac:dyDescent="0.2">
      <c r="I273" s="37">
        <f t="shared" si="39"/>
        <v>245</v>
      </c>
      <c r="J273" s="38">
        <f t="shared" si="33"/>
        <v>7426</v>
      </c>
      <c r="K273" s="53">
        <f t="shared" si="34"/>
        <v>7457</v>
      </c>
      <c r="L273" s="39">
        <f t="shared" si="32"/>
        <v>0</v>
      </c>
      <c r="M273" s="40">
        <f t="shared" si="30"/>
        <v>0</v>
      </c>
      <c r="N273" s="40">
        <f t="shared" si="35"/>
        <v>0</v>
      </c>
      <c r="O273" s="40">
        <f t="shared" si="36"/>
        <v>0</v>
      </c>
      <c r="P273" s="40">
        <f t="shared" si="37"/>
        <v>0</v>
      </c>
      <c r="S273" s="166">
        <f t="shared" si="38"/>
        <v>0</v>
      </c>
    </row>
    <row r="274" spans="9:19" ht="12.75" customHeight="1" x14ac:dyDescent="0.2">
      <c r="I274" s="37">
        <f t="shared" si="39"/>
        <v>246</v>
      </c>
      <c r="J274" s="38">
        <f t="shared" si="33"/>
        <v>7457</v>
      </c>
      <c r="K274" s="53">
        <f t="shared" si="34"/>
        <v>7487</v>
      </c>
      <c r="L274" s="39">
        <f t="shared" si="32"/>
        <v>0</v>
      </c>
      <c r="M274" s="40">
        <f t="shared" si="30"/>
        <v>0</v>
      </c>
      <c r="N274" s="40">
        <f t="shared" si="35"/>
        <v>0</v>
      </c>
      <c r="O274" s="40">
        <f t="shared" si="36"/>
        <v>0</v>
      </c>
      <c r="P274" s="40">
        <f t="shared" si="37"/>
        <v>0</v>
      </c>
      <c r="S274" s="166">
        <f t="shared" si="38"/>
        <v>0</v>
      </c>
    </row>
    <row r="275" spans="9:19" ht="12.75" customHeight="1" x14ac:dyDescent="0.2">
      <c r="I275" s="37">
        <f t="shared" si="39"/>
        <v>247</v>
      </c>
      <c r="J275" s="38">
        <f t="shared" si="33"/>
        <v>7487</v>
      </c>
      <c r="K275" s="53">
        <f t="shared" si="34"/>
        <v>7518</v>
      </c>
      <c r="L275" s="39">
        <f t="shared" si="32"/>
        <v>0</v>
      </c>
      <c r="M275" s="40">
        <f t="shared" si="30"/>
        <v>0</v>
      </c>
      <c r="N275" s="40">
        <f t="shared" si="35"/>
        <v>0</v>
      </c>
      <c r="O275" s="40">
        <f t="shared" si="36"/>
        <v>0</v>
      </c>
      <c r="P275" s="40">
        <f t="shared" si="37"/>
        <v>0</v>
      </c>
      <c r="S275" s="166">
        <f t="shared" si="38"/>
        <v>0</v>
      </c>
    </row>
    <row r="276" spans="9:19" ht="12.75" customHeight="1" x14ac:dyDescent="0.2">
      <c r="I276" s="37">
        <f t="shared" si="39"/>
        <v>248</v>
      </c>
      <c r="J276" s="38">
        <f t="shared" si="33"/>
        <v>7518</v>
      </c>
      <c r="K276" s="53">
        <f t="shared" si="34"/>
        <v>7549</v>
      </c>
      <c r="L276" s="39">
        <f t="shared" si="32"/>
        <v>0</v>
      </c>
      <c r="M276" s="40">
        <f t="shared" si="30"/>
        <v>0</v>
      </c>
      <c r="N276" s="40">
        <f t="shared" si="35"/>
        <v>0</v>
      </c>
      <c r="O276" s="40">
        <f t="shared" si="36"/>
        <v>0</v>
      </c>
      <c r="P276" s="40">
        <f t="shared" si="37"/>
        <v>0</v>
      </c>
      <c r="S276" s="166">
        <f t="shared" si="38"/>
        <v>0</v>
      </c>
    </row>
    <row r="277" spans="9:19" ht="12.75" customHeight="1" x14ac:dyDescent="0.2">
      <c r="I277" s="37">
        <f t="shared" si="39"/>
        <v>249</v>
      </c>
      <c r="J277" s="38">
        <f t="shared" si="33"/>
        <v>7549</v>
      </c>
      <c r="K277" s="53">
        <f t="shared" si="34"/>
        <v>7579</v>
      </c>
      <c r="L277" s="39">
        <f t="shared" si="32"/>
        <v>0</v>
      </c>
      <c r="M277" s="40">
        <f t="shared" si="30"/>
        <v>0</v>
      </c>
      <c r="N277" s="40">
        <f t="shared" si="35"/>
        <v>0</v>
      </c>
      <c r="O277" s="40">
        <f t="shared" si="36"/>
        <v>0</v>
      </c>
      <c r="P277" s="40">
        <f t="shared" si="37"/>
        <v>0</v>
      </c>
      <c r="S277" s="166">
        <f t="shared" si="38"/>
        <v>0</v>
      </c>
    </row>
    <row r="278" spans="9:19" ht="12.75" customHeight="1" x14ac:dyDescent="0.2">
      <c r="I278" s="37">
        <f t="shared" si="39"/>
        <v>250</v>
      </c>
      <c r="J278" s="38">
        <f t="shared" si="33"/>
        <v>7579</v>
      </c>
      <c r="K278" s="53">
        <f t="shared" si="34"/>
        <v>7610</v>
      </c>
      <c r="L278" s="39">
        <f t="shared" si="32"/>
        <v>0</v>
      </c>
      <c r="M278" s="40">
        <f t="shared" si="30"/>
        <v>0</v>
      </c>
      <c r="N278" s="40">
        <f t="shared" si="35"/>
        <v>0</v>
      </c>
      <c r="O278" s="40">
        <f t="shared" si="36"/>
        <v>0</v>
      </c>
      <c r="P278" s="40">
        <f t="shared" si="37"/>
        <v>0</v>
      </c>
      <c r="S278" s="166">
        <f t="shared" si="38"/>
        <v>0</v>
      </c>
    </row>
    <row r="279" spans="9:19" ht="12.75" customHeight="1" x14ac:dyDescent="0.2">
      <c r="I279" s="37">
        <f t="shared" si="39"/>
        <v>251</v>
      </c>
      <c r="J279" s="38">
        <f t="shared" si="33"/>
        <v>7610</v>
      </c>
      <c r="K279" s="53">
        <f t="shared" si="34"/>
        <v>7640</v>
      </c>
      <c r="L279" s="39">
        <f t="shared" si="32"/>
        <v>0</v>
      </c>
      <c r="M279" s="40">
        <f t="shared" si="30"/>
        <v>0</v>
      </c>
      <c r="N279" s="40">
        <f t="shared" si="35"/>
        <v>0</v>
      </c>
      <c r="O279" s="40">
        <f t="shared" si="36"/>
        <v>0</v>
      </c>
      <c r="P279" s="40">
        <f t="shared" si="37"/>
        <v>0</v>
      </c>
      <c r="S279" s="166">
        <f t="shared" si="38"/>
        <v>0</v>
      </c>
    </row>
    <row r="280" spans="9:19" ht="12.75" customHeight="1" x14ac:dyDescent="0.2">
      <c r="I280" s="37">
        <f t="shared" si="39"/>
        <v>252</v>
      </c>
      <c r="J280" s="38">
        <f t="shared" si="33"/>
        <v>7640</v>
      </c>
      <c r="K280" s="53">
        <f t="shared" si="34"/>
        <v>7671</v>
      </c>
      <c r="L280" s="39">
        <f t="shared" si="32"/>
        <v>0</v>
      </c>
      <c r="M280" s="40">
        <f t="shared" si="30"/>
        <v>0</v>
      </c>
      <c r="N280" s="40">
        <f t="shared" si="35"/>
        <v>0</v>
      </c>
      <c r="O280" s="40">
        <f t="shared" si="36"/>
        <v>0</v>
      </c>
      <c r="P280" s="40">
        <f t="shared" si="37"/>
        <v>0</v>
      </c>
      <c r="S280" s="166">
        <f t="shared" si="38"/>
        <v>0</v>
      </c>
    </row>
    <row r="281" spans="9:19" ht="12.75" customHeight="1" x14ac:dyDescent="0.2">
      <c r="I281" s="37">
        <f t="shared" si="39"/>
        <v>253</v>
      </c>
      <c r="J281" s="38">
        <f t="shared" si="33"/>
        <v>7671</v>
      </c>
      <c r="K281" s="53">
        <f t="shared" si="34"/>
        <v>7702</v>
      </c>
      <c r="L281" s="39">
        <f t="shared" si="32"/>
        <v>0</v>
      </c>
      <c r="M281" s="40">
        <f t="shared" ref="M281:M344" si="40">IF(I281&lt;&gt;"",P280,"")</f>
        <v>0</v>
      </c>
      <c r="N281" s="40">
        <f t="shared" si="35"/>
        <v>0</v>
      </c>
      <c r="O281" s="40">
        <f t="shared" si="36"/>
        <v>0</v>
      </c>
      <c r="P281" s="40">
        <f t="shared" si="37"/>
        <v>0</v>
      </c>
      <c r="S281" s="166">
        <f t="shared" si="38"/>
        <v>0</v>
      </c>
    </row>
    <row r="282" spans="9:19" ht="12.75" customHeight="1" x14ac:dyDescent="0.2">
      <c r="I282" s="37">
        <f t="shared" si="39"/>
        <v>254</v>
      </c>
      <c r="J282" s="38">
        <f t="shared" si="33"/>
        <v>7702</v>
      </c>
      <c r="K282" s="53">
        <f t="shared" si="34"/>
        <v>7730</v>
      </c>
      <c r="L282" s="39">
        <f t="shared" si="32"/>
        <v>0</v>
      </c>
      <c r="M282" s="40">
        <f t="shared" si="40"/>
        <v>0</v>
      </c>
      <c r="N282" s="40">
        <f t="shared" si="35"/>
        <v>0</v>
      </c>
      <c r="O282" s="40">
        <f t="shared" si="36"/>
        <v>0</v>
      </c>
      <c r="P282" s="40">
        <f t="shared" si="37"/>
        <v>0</v>
      </c>
      <c r="S282" s="166">
        <f t="shared" si="38"/>
        <v>0</v>
      </c>
    </row>
    <row r="283" spans="9:19" ht="12.75" customHeight="1" x14ac:dyDescent="0.2">
      <c r="I283" s="37">
        <f t="shared" si="39"/>
        <v>255</v>
      </c>
      <c r="J283" s="38">
        <f t="shared" si="33"/>
        <v>7730</v>
      </c>
      <c r="K283" s="53">
        <f t="shared" si="34"/>
        <v>7761</v>
      </c>
      <c r="L283" s="39">
        <f t="shared" si="32"/>
        <v>0</v>
      </c>
      <c r="M283" s="40">
        <f t="shared" si="40"/>
        <v>0</v>
      </c>
      <c r="N283" s="40">
        <f t="shared" si="35"/>
        <v>0</v>
      </c>
      <c r="O283" s="40">
        <f t="shared" si="36"/>
        <v>0</v>
      </c>
      <c r="P283" s="40">
        <f t="shared" si="37"/>
        <v>0</v>
      </c>
      <c r="S283" s="166">
        <f t="shared" si="38"/>
        <v>0</v>
      </c>
    </row>
    <row r="284" spans="9:19" ht="12.75" customHeight="1" x14ac:dyDescent="0.2">
      <c r="I284" s="37">
        <f t="shared" si="39"/>
        <v>256</v>
      </c>
      <c r="J284" s="38">
        <f t="shared" si="33"/>
        <v>7761</v>
      </c>
      <c r="K284" s="53">
        <f t="shared" si="34"/>
        <v>7791</v>
      </c>
      <c r="L284" s="39">
        <f t="shared" si="32"/>
        <v>0</v>
      </c>
      <c r="M284" s="40">
        <f t="shared" si="40"/>
        <v>0</v>
      </c>
      <c r="N284" s="40">
        <f t="shared" si="35"/>
        <v>0</v>
      </c>
      <c r="O284" s="40">
        <f t="shared" si="36"/>
        <v>0</v>
      </c>
      <c r="P284" s="40">
        <f t="shared" si="37"/>
        <v>0</v>
      </c>
      <c r="S284" s="166">
        <f t="shared" si="38"/>
        <v>0</v>
      </c>
    </row>
    <row r="285" spans="9:19" ht="12.75" customHeight="1" x14ac:dyDescent="0.2">
      <c r="I285" s="37">
        <f t="shared" si="39"/>
        <v>257</v>
      </c>
      <c r="J285" s="38">
        <f t="shared" si="33"/>
        <v>7791</v>
      </c>
      <c r="K285" s="53">
        <f t="shared" si="34"/>
        <v>7822</v>
      </c>
      <c r="L285" s="39">
        <f t="shared" ref="L285:L348" si="41">IF(M285&lt;=L284,M285+N285,IF($L$11="Montant",VLOOKUP(M285,$L$14:$M$22,2),IF($L$11="Pourcentage du solde",IF(M285*$P$13&lt;=$P$14,$P$14,M285*$P$13),IF(M285&lt;=$P$19*$P$18,M285+N285,$P$18*$P$19))))</f>
        <v>0</v>
      </c>
      <c r="M285" s="40">
        <f t="shared" si="40"/>
        <v>0</v>
      </c>
      <c r="N285" s="40">
        <f t="shared" si="35"/>
        <v>0</v>
      </c>
      <c r="O285" s="40">
        <f t="shared" si="36"/>
        <v>0</v>
      </c>
      <c r="P285" s="40">
        <f t="shared" si="37"/>
        <v>0</v>
      </c>
      <c r="S285" s="166">
        <f t="shared" si="38"/>
        <v>0</v>
      </c>
    </row>
    <row r="286" spans="9:19" ht="12.75" customHeight="1" x14ac:dyDescent="0.2">
      <c r="I286" s="37">
        <f t="shared" si="39"/>
        <v>258</v>
      </c>
      <c r="J286" s="38">
        <f t="shared" ref="J286:J349" si="42">IF(I286="","",EDATE($J$29,I285))</f>
        <v>7822</v>
      </c>
      <c r="K286" s="53">
        <f t="shared" ref="K286:K349" si="43">IF(J287="",0,J287)</f>
        <v>7852</v>
      </c>
      <c r="L286" s="39">
        <f t="shared" si="41"/>
        <v>0</v>
      </c>
      <c r="M286" s="40">
        <f t="shared" si="40"/>
        <v>0</v>
      </c>
      <c r="N286" s="40">
        <f t="shared" ref="N286:N349" si="44">IF(I286&lt;&gt;"",$N$25*M286,"")</f>
        <v>0</v>
      </c>
      <c r="O286" s="40">
        <f t="shared" ref="O286:O349" si="45">IF(I286&lt;&gt;"",L286-N286,"")</f>
        <v>0</v>
      </c>
      <c r="P286" s="40">
        <f t="shared" ref="P286:P349" si="46">IF(I286&lt;&gt;"",M286-O286,"")</f>
        <v>0</v>
      </c>
      <c r="S286" s="166">
        <f t="shared" ref="S286:S349" si="47">IF(L287*I287=0,IF(L286*I286&lt;&gt;0,I286,0),0)</f>
        <v>0</v>
      </c>
    </row>
    <row r="287" spans="9:19" ht="12.75" customHeight="1" x14ac:dyDescent="0.2">
      <c r="I287" s="37">
        <f t="shared" ref="I287:I350" si="48">I286+1</f>
        <v>259</v>
      </c>
      <c r="J287" s="38">
        <f t="shared" si="42"/>
        <v>7852</v>
      </c>
      <c r="K287" s="53">
        <f t="shared" si="43"/>
        <v>7883</v>
      </c>
      <c r="L287" s="39">
        <f t="shared" si="41"/>
        <v>0</v>
      </c>
      <c r="M287" s="40">
        <f t="shared" si="40"/>
        <v>0</v>
      </c>
      <c r="N287" s="40">
        <f t="shared" si="44"/>
        <v>0</v>
      </c>
      <c r="O287" s="40">
        <f t="shared" si="45"/>
        <v>0</v>
      </c>
      <c r="P287" s="40">
        <f t="shared" si="46"/>
        <v>0</v>
      </c>
      <c r="S287" s="166">
        <f t="shared" si="47"/>
        <v>0</v>
      </c>
    </row>
    <row r="288" spans="9:19" ht="12.75" customHeight="1" x14ac:dyDescent="0.2">
      <c r="I288" s="37">
        <f t="shared" si="48"/>
        <v>260</v>
      </c>
      <c r="J288" s="38">
        <f t="shared" si="42"/>
        <v>7883</v>
      </c>
      <c r="K288" s="53">
        <f t="shared" si="43"/>
        <v>7914</v>
      </c>
      <c r="L288" s="39">
        <f t="shared" si="41"/>
        <v>0</v>
      </c>
      <c r="M288" s="40">
        <f t="shared" si="40"/>
        <v>0</v>
      </c>
      <c r="N288" s="40">
        <f t="shared" si="44"/>
        <v>0</v>
      </c>
      <c r="O288" s="40">
        <f t="shared" si="45"/>
        <v>0</v>
      </c>
      <c r="P288" s="40">
        <f t="shared" si="46"/>
        <v>0</v>
      </c>
      <c r="S288" s="166">
        <f t="shared" si="47"/>
        <v>0</v>
      </c>
    </row>
    <row r="289" spans="9:19" ht="12.75" customHeight="1" x14ac:dyDescent="0.2">
      <c r="I289" s="37">
        <f t="shared" si="48"/>
        <v>261</v>
      </c>
      <c r="J289" s="38">
        <f t="shared" si="42"/>
        <v>7914</v>
      </c>
      <c r="K289" s="53">
        <f t="shared" si="43"/>
        <v>7944</v>
      </c>
      <c r="L289" s="39">
        <f t="shared" si="41"/>
        <v>0</v>
      </c>
      <c r="M289" s="40">
        <f t="shared" si="40"/>
        <v>0</v>
      </c>
      <c r="N289" s="40">
        <f t="shared" si="44"/>
        <v>0</v>
      </c>
      <c r="O289" s="40">
        <f t="shared" si="45"/>
        <v>0</v>
      </c>
      <c r="P289" s="40">
        <f t="shared" si="46"/>
        <v>0</v>
      </c>
      <c r="S289" s="166">
        <f t="shared" si="47"/>
        <v>0</v>
      </c>
    </row>
    <row r="290" spans="9:19" ht="12.75" customHeight="1" x14ac:dyDescent="0.2">
      <c r="I290" s="37">
        <f t="shared" si="48"/>
        <v>262</v>
      </c>
      <c r="J290" s="38">
        <f t="shared" si="42"/>
        <v>7944</v>
      </c>
      <c r="K290" s="53">
        <f t="shared" si="43"/>
        <v>7975</v>
      </c>
      <c r="L290" s="39">
        <f t="shared" si="41"/>
        <v>0</v>
      </c>
      <c r="M290" s="40">
        <f t="shared" si="40"/>
        <v>0</v>
      </c>
      <c r="N290" s="40">
        <f t="shared" si="44"/>
        <v>0</v>
      </c>
      <c r="O290" s="40">
        <f t="shared" si="45"/>
        <v>0</v>
      </c>
      <c r="P290" s="40">
        <f t="shared" si="46"/>
        <v>0</v>
      </c>
      <c r="S290" s="166">
        <f t="shared" si="47"/>
        <v>0</v>
      </c>
    </row>
    <row r="291" spans="9:19" ht="12.75" customHeight="1" x14ac:dyDescent="0.2">
      <c r="I291" s="37">
        <f t="shared" si="48"/>
        <v>263</v>
      </c>
      <c r="J291" s="38">
        <f t="shared" si="42"/>
        <v>7975</v>
      </c>
      <c r="K291" s="53">
        <f t="shared" si="43"/>
        <v>8005</v>
      </c>
      <c r="L291" s="39">
        <f t="shared" si="41"/>
        <v>0</v>
      </c>
      <c r="M291" s="40">
        <f t="shared" si="40"/>
        <v>0</v>
      </c>
      <c r="N291" s="40">
        <f t="shared" si="44"/>
        <v>0</v>
      </c>
      <c r="O291" s="40">
        <f t="shared" si="45"/>
        <v>0</v>
      </c>
      <c r="P291" s="40">
        <f t="shared" si="46"/>
        <v>0</v>
      </c>
      <c r="S291" s="166">
        <f t="shared" si="47"/>
        <v>0</v>
      </c>
    </row>
    <row r="292" spans="9:19" ht="12.75" customHeight="1" x14ac:dyDescent="0.2">
      <c r="I292" s="37">
        <f t="shared" si="48"/>
        <v>264</v>
      </c>
      <c r="J292" s="38">
        <f t="shared" si="42"/>
        <v>8005</v>
      </c>
      <c r="K292" s="53">
        <f t="shared" si="43"/>
        <v>8036</v>
      </c>
      <c r="L292" s="39">
        <f t="shared" si="41"/>
        <v>0</v>
      </c>
      <c r="M292" s="40">
        <f t="shared" si="40"/>
        <v>0</v>
      </c>
      <c r="N292" s="40">
        <f t="shared" si="44"/>
        <v>0</v>
      </c>
      <c r="O292" s="40">
        <f t="shared" si="45"/>
        <v>0</v>
      </c>
      <c r="P292" s="40">
        <f t="shared" si="46"/>
        <v>0</v>
      </c>
      <c r="S292" s="166">
        <f t="shared" si="47"/>
        <v>0</v>
      </c>
    </row>
    <row r="293" spans="9:19" ht="12.75" customHeight="1" x14ac:dyDescent="0.2">
      <c r="I293" s="37">
        <f t="shared" si="48"/>
        <v>265</v>
      </c>
      <c r="J293" s="38">
        <f t="shared" si="42"/>
        <v>8036</v>
      </c>
      <c r="K293" s="53">
        <f t="shared" si="43"/>
        <v>8067</v>
      </c>
      <c r="L293" s="39">
        <f t="shared" si="41"/>
        <v>0</v>
      </c>
      <c r="M293" s="40">
        <f t="shared" si="40"/>
        <v>0</v>
      </c>
      <c r="N293" s="40">
        <f t="shared" si="44"/>
        <v>0</v>
      </c>
      <c r="O293" s="40">
        <f t="shared" si="45"/>
        <v>0</v>
      </c>
      <c r="P293" s="40">
        <f t="shared" si="46"/>
        <v>0</v>
      </c>
      <c r="S293" s="166">
        <f t="shared" si="47"/>
        <v>0</v>
      </c>
    </row>
    <row r="294" spans="9:19" ht="12.75" customHeight="1" x14ac:dyDescent="0.2">
      <c r="I294" s="37">
        <f t="shared" si="48"/>
        <v>266</v>
      </c>
      <c r="J294" s="38">
        <f t="shared" si="42"/>
        <v>8067</v>
      </c>
      <c r="K294" s="53">
        <f t="shared" si="43"/>
        <v>8095</v>
      </c>
      <c r="L294" s="39">
        <f t="shared" si="41"/>
        <v>0</v>
      </c>
      <c r="M294" s="40">
        <f t="shared" si="40"/>
        <v>0</v>
      </c>
      <c r="N294" s="40">
        <f t="shared" si="44"/>
        <v>0</v>
      </c>
      <c r="O294" s="40">
        <f t="shared" si="45"/>
        <v>0</v>
      </c>
      <c r="P294" s="40">
        <f t="shared" si="46"/>
        <v>0</v>
      </c>
      <c r="S294" s="166">
        <f t="shared" si="47"/>
        <v>0</v>
      </c>
    </row>
    <row r="295" spans="9:19" ht="12.75" customHeight="1" x14ac:dyDescent="0.2">
      <c r="I295" s="37">
        <f t="shared" si="48"/>
        <v>267</v>
      </c>
      <c r="J295" s="38">
        <f t="shared" si="42"/>
        <v>8095</v>
      </c>
      <c r="K295" s="53">
        <f t="shared" si="43"/>
        <v>8126</v>
      </c>
      <c r="L295" s="39">
        <f t="shared" si="41"/>
        <v>0</v>
      </c>
      <c r="M295" s="40">
        <f t="shared" si="40"/>
        <v>0</v>
      </c>
      <c r="N295" s="40">
        <f t="shared" si="44"/>
        <v>0</v>
      </c>
      <c r="O295" s="40">
        <f t="shared" si="45"/>
        <v>0</v>
      </c>
      <c r="P295" s="40">
        <f t="shared" si="46"/>
        <v>0</v>
      </c>
      <c r="S295" s="166">
        <f t="shared" si="47"/>
        <v>0</v>
      </c>
    </row>
    <row r="296" spans="9:19" ht="12.75" customHeight="1" x14ac:dyDescent="0.2">
      <c r="I296" s="37">
        <f t="shared" si="48"/>
        <v>268</v>
      </c>
      <c r="J296" s="38">
        <f t="shared" si="42"/>
        <v>8126</v>
      </c>
      <c r="K296" s="53">
        <f t="shared" si="43"/>
        <v>8156</v>
      </c>
      <c r="L296" s="39">
        <f t="shared" si="41"/>
        <v>0</v>
      </c>
      <c r="M296" s="40">
        <f t="shared" si="40"/>
        <v>0</v>
      </c>
      <c r="N296" s="40">
        <f t="shared" si="44"/>
        <v>0</v>
      </c>
      <c r="O296" s="40">
        <f t="shared" si="45"/>
        <v>0</v>
      </c>
      <c r="P296" s="40">
        <f t="shared" si="46"/>
        <v>0</v>
      </c>
      <c r="S296" s="166">
        <f t="shared" si="47"/>
        <v>0</v>
      </c>
    </row>
    <row r="297" spans="9:19" ht="12.75" customHeight="1" x14ac:dyDescent="0.2">
      <c r="I297" s="37">
        <f t="shared" si="48"/>
        <v>269</v>
      </c>
      <c r="J297" s="38">
        <f t="shared" si="42"/>
        <v>8156</v>
      </c>
      <c r="K297" s="53">
        <f t="shared" si="43"/>
        <v>8187</v>
      </c>
      <c r="L297" s="39">
        <f t="shared" si="41"/>
        <v>0</v>
      </c>
      <c r="M297" s="40">
        <f t="shared" si="40"/>
        <v>0</v>
      </c>
      <c r="N297" s="40">
        <f t="shared" si="44"/>
        <v>0</v>
      </c>
      <c r="O297" s="40">
        <f t="shared" si="45"/>
        <v>0</v>
      </c>
      <c r="P297" s="40">
        <f t="shared" si="46"/>
        <v>0</v>
      </c>
      <c r="S297" s="166">
        <f t="shared" si="47"/>
        <v>0</v>
      </c>
    </row>
    <row r="298" spans="9:19" ht="12.75" customHeight="1" x14ac:dyDescent="0.2">
      <c r="I298" s="37">
        <f t="shared" si="48"/>
        <v>270</v>
      </c>
      <c r="J298" s="38">
        <f t="shared" si="42"/>
        <v>8187</v>
      </c>
      <c r="K298" s="53">
        <f t="shared" si="43"/>
        <v>8217</v>
      </c>
      <c r="L298" s="39">
        <f t="shared" si="41"/>
        <v>0</v>
      </c>
      <c r="M298" s="40">
        <f t="shared" si="40"/>
        <v>0</v>
      </c>
      <c r="N298" s="40">
        <f t="shared" si="44"/>
        <v>0</v>
      </c>
      <c r="O298" s="40">
        <f t="shared" si="45"/>
        <v>0</v>
      </c>
      <c r="P298" s="40">
        <f t="shared" si="46"/>
        <v>0</v>
      </c>
      <c r="S298" s="166">
        <f t="shared" si="47"/>
        <v>0</v>
      </c>
    </row>
    <row r="299" spans="9:19" ht="12.75" customHeight="1" x14ac:dyDescent="0.2">
      <c r="I299" s="37">
        <f t="shared" si="48"/>
        <v>271</v>
      </c>
      <c r="J299" s="38">
        <f t="shared" si="42"/>
        <v>8217</v>
      </c>
      <c r="K299" s="53">
        <f t="shared" si="43"/>
        <v>8248</v>
      </c>
      <c r="L299" s="39">
        <f t="shared" si="41"/>
        <v>0</v>
      </c>
      <c r="M299" s="40">
        <f t="shared" si="40"/>
        <v>0</v>
      </c>
      <c r="N299" s="40">
        <f t="shared" si="44"/>
        <v>0</v>
      </c>
      <c r="O299" s="40">
        <f t="shared" si="45"/>
        <v>0</v>
      </c>
      <c r="P299" s="40">
        <f t="shared" si="46"/>
        <v>0</v>
      </c>
      <c r="S299" s="166">
        <f t="shared" si="47"/>
        <v>0</v>
      </c>
    </row>
    <row r="300" spans="9:19" ht="12.75" customHeight="1" x14ac:dyDescent="0.2">
      <c r="I300" s="37">
        <f t="shared" si="48"/>
        <v>272</v>
      </c>
      <c r="J300" s="38">
        <f t="shared" si="42"/>
        <v>8248</v>
      </c>
      <c r="K300" s="53">
        <f t="shared" si="43"/>
        <v>8279</v>
      </c>
      <c r="L300" s="39">
        <f t="shared" si="41"/>
        <v>0</v>
      </c>
      <c r="M300" s="40">
        <f t="shared" si="40"/>
        <v>0</v>
      </c>
      <c r="N300" s="40">
        <f t="shared" si="44"/>
        <v>0</v>
      </c>
      <c r="O300" s="40">
        <f t="shared" si="45"/>
        <v>0</v>
      </c>
      <c r="P300" s="40">
        <f t="shared" si="46"/>
        <v>0</v>
      </c>
      <c r="S300" s="166">
        <f t="shared" si="47"/>
        <v>0</v>
      </c>
    </row>
    <row r="301" spans="9:19" ht="12.75" customHeight="1" x14ac:dyDescent="0.2">
      <c r="I301" s="37">
        <f t="shared" si="48"/>
        <v>273</v>
      </c>
      <c r="J301" s="38">
        <f t="shared" si="42"/>
        <v>8279</v>
      </c>
      <c r="K301" s="53">
        <f t="shared" si="43"/>
        <v>8309</v>
      </c>
      <c r="L301" s="39">
        <f t="shared" si="41"/>
        <v>0</v>
      </c>
      <c r="M301" s="40">
        <f t="shared" si="40"/>
        <v>0</v>
      </c>
      <c r="N301" s="40">
        <f t="shared" si="44"/>
        <v>0</v>
      </c>
      <c r="O301" s="40">
        <f t="shared" si="45"/>
        <v>0</v>
      </c>
      <c r="P301" s="40">
        <f t="shared" si="46"/>
        <v>0</v>
      </c>
      <c r="S301" s="166">
        <f t="shared" si="47"/>
        <v>0</v>
      </c>
    </row>
    <row r="302" spans="9:19" ht="12.75" customHeight="1" x14ac:dyDescent="0.2">
      <c r="I302" s="37">
        <f t="shared" si="48"/>
        <v>274</v>
      </c>
      <c r="J302" s="38">
        <f t="shared" si="42"/>
        <v>8309</v>
      </c>
      <c r="K302" s="53">
        <f t="shared" si="43"/>
        <v>8340</v>
      </c>
      <c r="L302" s="39">
        <f t="shared" si="41"/>
        <v>0</v>
      </c>
      <c r="M302" s="40">
        <f t="shared" si="40"/>
        <v>0</v>
      </c>
      <c r="N302" s="40">
        <f t="shared" si="44"/>
        <v>0</v>
      </c>
      <c r="O302" s="40">
        <f t="shared" si="45"/>
        <v>0</v>
      </c>
      <c r="P302" s="40">
        <f t="shared" si="46"/>
        <v>0</v>
      </c>
      <c r="S302" s="166">
        <f t="shared" si="47"/>
        <v>0</v>
      </c>
    </row>
    <row r="303" spans="9:19" ht="12.75" customHeight="1" x14ac:dyDescent="0.2">
      <c r="I303" s="37">
        <f t="shared" si="48"/>
        <v>275</v>
      </c>
      <c r="J303" s="38">
        <f t="shared" si="42"/>
        <v>8340</v>
      </c>
      <c r="K303" s="53">
        <f t="shared" si="43"/>
        <v>8370</v>
      </c>
      <c r="L303" s="39">
        <f t="shared" si="41"/>
        <v>0</v>
      </c>
      <c r="M303" s="40">
        <f t="shared" si="40"/>
        <v>0</v>
      </c>
      <c r="N303" s="40">
        <f t="shared" si="44"/>
        <v>0</v>
      </c>
      <c r="O303" s="40">
        <f t="shared" si="45"/>
        <v>0</v>
      </c>
      <c r="P303" s="40">
        <f t="shared" si="46"/>
        <v>0</v>
      </c>
      <c r="S303" s="166">
        <f t="shared" si="47"/>
        <v>0</v>
      </c>
    </row>
    <row r="304" spans="9:19" ht="12.75" customHeight="1" x14ac:dyDescent="0.2">
      <c r="I304" s="37">
        <f t="shared" si="48"/>
        <v>276</v>
      </c>
      <c r="J304" s="38">
        <f t="shared" si="42"/>
        <v>8370</v>
      </c>
      <c r="K304" s="53">
        <f t="shared" si="43"/>
        <v>8401</v>
      </c>
      <c r="L304" s="39">
        <f t="shared" si="41"/>
        <v>0</v>
      </c>
      <c r="M304" s="40">
        <f t="shared" si="40"/>
        <v>0</v>
      </c>
      <c r="N304" s="40">
        <f t="shared" si="44"/>
        <v>0</v>
      </c>
      <c r="O304" s="40">
        <f t="shared" si="45"/>
        <v>0</v>
      </c>
      <c r="P304" s="40">
        <f t="shared" si="46"/>
        <v>0</v>
      </c>
      <c r="S304" s="166">
        <f t="shared" si="47"/>
        <v>0</v>
      </c>
    </row>
    <row r="305" spans="9:19" ht="12.75" customHeight="1" x14ac:dyDescent="0.2">
      <c r="I305" s="37">
        <f t="shared" si="48"/>
        <v>277</v>
      </c>
      <c r="J305" s="38">
        <f t="shared" si="42"/>
        <v>8401</v>
      </c>
      <c r="K305" s="53">
        <f t="shared" si="43"/>
        <v>8432</v>
      </c>
      <c r="L305" s="39">
        <f t="shared" si="41"/>
        <v>0</v>
      </c>
      <c r="M305" s="40">
        <f t="shared" si="40"/>
        <v>0</v>
      </c>
      <c r="N305" s="40">
        <f t="shared" si="44"/>
        <v>0</v>
      </c>
      <c r="O305" s="40">
        <f t="shared" si="45"/>
        <v>0</v>
      </c>
      <c r="P305" s="40">
        <f t="shared" si="46"/>
        <v>0</v>
      </c>
      <c r="S305" s="166">
        <f t="shared" si="47"/>
        <v>0</v>
      </c>
    </row>
    <row r="306" spans="9:19" ht="12.75" customHeight="1" x14ac:dyDescent="0.2">
      <c r="I306" s="37">
        <f t="shared" si="48"/>
        <v>278</v>
      </c>
      <c r="J306" s="38">
        <f t="shared" si="42"/>
        <v>8432</v>
      </c>
      <c r="K306" s="53">
        <f t="shared" si="43"/>
        <v>8460</v>
      </c>
      <c r="L306" s="39">
        <f t="shared" si="41"/>
        <v>0</v>
      </c>
      <c r="M306" s="40">
        <f t="shared" si="40"/>
        <v>0</v>
      </c>
      <c r="N306" s="40">
        <f t="shared" si="44"/>
        <v>0</v>
      </c>
      <c r="O306" s="40">
        <f t="shared" si="45"/>
        <v>0</v>
      </c>
      <c r="P306" s="40">
        <f t="shared" si="46"/>
        <v>0</v>
      </c>
      <c r="S306" s="166">
        <f t="shared" si="47"/>
        <v>0</v>
      </c>
    </row>
    <row r="307" spans="9:19" ht="12.75" customHeight="1" x14ac:dyDescent="0.2">
      <c r="I307" s="37">
        <f t="shared" si="48"/>
        <v>279</v>
      </c>
      <c r="J307" s="38">
        <f t="shared" si="42"/>
        <v>8460</v>
      </c>
      <c r="K307" s="53">
        <f t="shared" si="43"/>
        <v>8491</v>
      </c>
      <c r="L307" s="39">
        <f t="shared" si="41"/>
        <v>0</v>
      </c>
      <c r="M307" s="40">
        <f t="shared" si="40"/>
        <v>0</v>
      </c>
      <c r="N307" s="40">
        <f t="shared" si="44"/>
        <v>0</v>
      </c>
      <c r="O307" s="40">
        <f t="shared" si="45"/>
        <v>0</v>
      </c>
      <c r="P307" s="40">
        <f t="shared" si="46"/>
        <v>0</v>
      </c>
      <c r="S307" s="166">
        <f t="shared" si="47"/>
        <v>0</v>
      </c>
    </row>
    <row r="308" spans="9:19" ht="12.75" customHeight="1" x14ac:dyDescent="0.2">
      <c r="I308" s="37">
        <f t="shared" si="48"/>
        <v>280</v>
      </c>
      <c r="J308" s="38">
        <f t="shared" si="42"/>
        <v>8491</v>
      </c>
      <c r="K308" s="53">
        <f t="shared" si="43"/>
        <v>8521</v>
      </c>
      <c r="L308" s="39">
        <f t="shared" si="41"/>
        <v>0</v>
      </c>
      <c r="M308" s="40">
        <f t="shared" si="40"/>
        <v>0</v>
      </c>
      <c r="N308" s="40">
        <f t="shared" si="44"/>
        <v>0</v>
      </c>
      <c r="O308" s="40">
        <f t="shared" si="45"/>
        <v>0</v>
      </c>
      <c r="P308" s="40">
        <f t="shared" si="46"/>
        <v>0</v>
      </c>
      <c r="S308" s="166">
        <f t="shared" si="47"/>
        <v>0</v>
      </c>
    </row>
    <row r="309" spans="9:19" ht="12.75" customHeight="1" x14ac:dyDescent="0.2">
      <c r="I309" s="37">
        <f t="shared" si="48"/>
        <v>281</v>
      </c>
      <c r="J309" s="38">
        <f t="shared" si="42"/>
        <v>8521</v>
      </c>
      <c r="K309" s="53">
        <f t="shared" si="43"/>
        <v>8552</v>
      </c>
      <c r="L309" s="39">
        <f t="shared" si="41"/>
        <v>0</v>
      </c>
      <c r="M309" s="40">
        <f t="shared" si="40"/>
        <v>0</v>
      </c>
      <c r="N309" s="40">
        <f t="shared" si="44"/>
        <v>0</v>
      </c>
      <c r="O309" s="40">
        <f t="shared" si="45"/>
        <v>0</v>
      </c>
      <c r="P309" s="40">
        <f t="shared" si="46"/>
        <v>0</v>
      </c>
      <c r="S309" s="166">
        <f t="shared" si="47"/>
        <v>0</v>
      </c>
    </row>
    <row r="310" spans="9:19" ht="12.75" customHeight="1" x14ac:dyDescent="0.2">
      <c r="I310" s="37">
        <f t="shared" si="48"/>
        <v>282</v>
      </c>
      <c r="J310" s="38">
        <f t="shared" si="42"/>
        <v>8552</v>
      </c>
      <c r="K310" s="53">
        <f t="shared" si="43"/>
        <v>8582</v>
      </c>
      <c r="L310" s="39">
        <f t="shared" si="41"/>
        <v>0</v>
      </c>
      <c r="M310" s="40">
        <f t="shared" si="40"/>
        <v>0</v>
      </c>
      <c r="N310" s="40">
        <f t="shared" si="44"/>
        <v>0</v>
      </c>
      <c r="O310" s="40">
        <f t="shared" si="45"/>
        <v>0</v>
      </c>
      <c r="P310" s="40">
        <f t="shared" si="46"/>
        <v>0</v>
      </c>
      <c r="S310" s="166">
        <f t="shared" si="47"/>
        <v>0</v>
      </c>
    </row>
    <row r="311" spans="9:19" ht="12.75" customHeight="1" x14ac:dyDescent="0.2">
      <c r="I311" s="37">
        <f t="shared" si="48"/>
        <v>283</v>
      </c>
      <c r="J311" s="38">
        <f t="shared" si="42"/>
        <v>8582</v>
      </c>
      <c r="K311" s="53">
        <f t="shared" si="43"/>
        <v>8613</v>
      </c>
      <c r="L311" s="39">
        <f t="shared" si="41"/>
        <v>0</v>
      </c>
      <c r="M311" s="40">
        <f t="shared" si="40"/>
        <v>0</v>
      </c>
      <c r="N311" s="40">
        <f t="shared" si="44"/>
        <v>0</v>
      </c>
      <c r="O311" s="40">
        <f t="shared" si="45"/>
        <v>0</v>
      </c>
      <c r="P311" s="40">
        <f t="shared" si="46"/>
        <v>0</v>
      </c>
      <c r="S311" s="166">
        <f t="shared" si="47"/>
        <v>0</v>
      </c>
    </row>
    <row r="312" spans="9:19" ht="12.75" customHeight="1" x14ac:dyDescent="0.2">
      <c r="I312" s="37">
        <f t="shared" si="48"/>
        <v>284</v>
      </c>
      <c r="J312" s="38">
        <f t="shared" si="42"/>
        <v>8613</v>
      </c>
      <c r="K312" s="53">
        <f t="shared" si="43"/>
        <v>8644</v>
      </c>
      <c r="L312" s="39">
        <f t="shared" si="41"/>
        <v>0</v>
      </c>
      <c r="M312" s="40">
        <f t="shared" si="40"/>
        <v>0</v>
      </c>
      <c r="N312" s="40">
        <f t="shared" si="44"/>
        <v>0</v>
      </c>
      <c r="O312" s="40">
        <f t="shared" si="45"/>
        <v>0</v>
      </c>
      <c r="P312" s="40">
        <f t="shared" si="46"/>
        <v>0</v>
      </c>
      <c r="S312" s="166">
        <f t="shared" si="47"/>
        <v>0</v>
      </c>
    </row>
    <row r="313" spans="9:19" ht="12.75" customHeight="1" x14ac:dyDescent="0.2">
      <c r="I313" s="37">
        <f t="shared" si="48"/>
        <v>285</v>
      </c>
      <c r="J313" s="38">
        <f t="shared" si="42"/>
        <v>8644</v>
      </c>
      <c r="K313" s="53">
        <f t="shared" si="43"/>
        <v>8674</v>
      </c>
      <c r="L313" s="39">
        <f t="shared" si="41"/>
        <v>0</v>
      </c>
      <c r="M313" s="40">
        <f t="shared" si="40"/>
        <v>0</v>
      </c>
      <c r="N313" s="40">
        <f t="shared" si="44"/>
        <v>0</v>
      </c>
      <c r="O313" s="40">
        <f t="shared" si="45"/>
        <v>0</v>
      </c>
      <c r="P313" s="40">
        <f t="shared" si="46"/>
        <v>0</v>
      </c>
      <c r="S313" s="166">
        <f t="shared" si="47"/>
        <v>0</v>
      </c>
    </row>
    <row r="314" spans="9:19" ht="12.75" customHeight="1" x14ac:dyDescent="0.2">
      <c r="I314" s="37">
        <f t="shared" si="48"/>
        <v>286</v>
      </c>
      <c r="J314" s="38">
        <f t="shared" si="42"/>
        <v>8674</v>
      </c>
      <c r="K314" s="53">
        <f t="shared" si="43"/>
        <v>8705</v>
      </c>
      <c r="L314" s="39">
        <f t="shared" si="41"/>
        <v>0</v>
      </c>
      <c r="M314" s="40">
        <f t="shared" si="40"/>
        <v>0</v>
      </c>
      <c r="N314" s="40">
        <f t="shared" si="44"/>
        <v>0</v>
      </c>
      <c r="O314" s="40">
        <f t="shared" si="45"/>
        <v>0</v>
      </c>
      <c r="P314" s="40">
        <f t="shared" si="46"/>
        <v>0</v>
      </c>
      <c r="S314" s="166">
        <f t="shared" si="47"/>
        <v>0</v>
      </c>
    </row>
    <row r="315" spans="9:19" ht="12.75" customHeight="1" x14ac:dyDescent="0.2">
      <c r="I315" s="37">
        <f t="shared" si="48"/>
        <v>287</v>
      </c>
      <c r="J315" s="38">
        <f t="shared" si="42"/>
        <v>8705</v>
      </c>
      <c r="K315" s="53">
        <f t="shared" si="43"/>
        <v>8735</v>
      </c>
      <c r="L315" s="39">
        <f t="shared" si="41"/>
        <v>0</v>
      </c>
      <c r="M315" s="40">
        <f t="shared" si="40"/>
        <v>0</v>
      </c>
      <c r="N315" s="40">
        <f t="shared" si="44"/>
        <v>0</v>
      </c>
      <c r="O315" s="40">
        <f t="shared" si="45"/>
        <v>0</v>
      </c>
      <c r="P315" s="40">
        <f t="shared" si="46"/>
        <v>0</v>
      </c>
      <c r="S315" s="166">
        <f t="shared" si="47"/>
        <v>0</v>
      </c>
    </row>
    <row r="316" spans="9:19" ht="12.75" customHeight="1" x14ac:dyDescent="0.2">
      <c r="I316" s="37">
        <f t="shared" si="48"/>
        <v>288</v>
      </c>
      <c r="J316" s="38">
        <f t="shared" si="42"/>
        <v>8735</v>
      </c>
      <c r="K316" s="53">
        <f t="shared" si="43"/>
        <v>8766</v>
      </c>
      <c r="L316" s="39">
        <f t="shared" si="41"/>
        <v>0</v>
      </c>
      <c r="M316" s="40">
        <f t="shared" si="40"/>
        <v>0</v>
      </c>
      <c r="N316" s="40">
        <f t="shared" si="44"/>
        <v>0</v>
      </c>
      <c r="O316" s="40">
        <f t="shared" si="45"/>
        <v>0</v>
      </c>
      <c r="P316" s="40">
        <f t="shared" si="46"/>
        <v>0</v>
      </c>
      <c r="S316" s="166">
        <f t="shared" si="47"/>
        <v>0</v>
      </c>
    </row>
    <row r="317" spans="9:19" ht="12.75" customHeight="1" x14ac:dyDescent="0.2">
      <c r="I317" s="37">
        <f t="shared" si="48"/>
        <v>289</v>
      </c>
      <c r="J317" s="38">
        <f t="shared" si="42"/>
        <v>8766</v>
      </c>
      <c r="K317" s="53">
        <f t="shared" si="43"/>
        <v>8797</v>
      </c>
      <c r="L317" s="39">
        <f t="shared" si="41"/>
        <v>0</v>
      </c>
      <c r="M317" s="40">
        <f t="shared" si="40"/>
        <v>0</v>
      </c>
      <c r="N317" s="40">
        <f t="shared" si="44"/>
        <v>0</v>
      </c>
      <c r="O317" s="40">
        <f t="shared" si="45"/>
        <v>0</v>
      </c>
      <c r="P317" s="40">
        <f t="shared" si="46"/>
        <v>0</v>
      </c>
      <c r="S317" s="166">
        <f t="shared" si="47"/>
        <v>0</v>
      </c>
    </row>
    <row r="318" spans="9:19" ht="12.75" customHeight="1" x14ac:dyDescent="0.2">
      <c r="I318" s="37">
        <f t="shared" si="48"/>
        <v>290</v>
      </c>
      <c r="J318" s="38">
        <f t="shared" si="42"/>
        <v>8797</v>
      </c>
      <c r="K318" s="53">
        <f t="shared" si="43"/>
        <v>8826</v>
      </c>
      <c r="L318" s="39">
        <f t="shared" si="41"/>
        <v>0</v>
      </c>
      <c r="M318" s="40">
        <f t="shared" si="40"/>
        <v>0</v>
      </c>
      <c r="N318" s="40">
        <f t="shared" si="44"/>
        <v>0</v>
      </c>
      <c r="O318" s="40">
        <f t="shared" si="45"/>
        <v>0</v>
      </c>
      <c r="P318" s="40">
        <f t="shared" si="46"/>
        <v>0</v>
      </c>
      <c r="S318" s="166">
        <f t="shared" si="47"/>
        <v>0</v>
      </c>
    </row>
    <row r="319" spans="9:19" ht="12.75" customHeight="1" x14ac:dyDescent="0.2">
      <c r="I319" s="37">
        <f t="shared" si="48"/>
        <v>291</v>
      </c>
      <c r="J319" s="38">
        <f t="shared" si="42"/>
        <v>8826</v>
      </c>
      <c r="K319" s="53">
        <f t="shared" si="43"/>
        <v>8857</v>
      </c>
      <c r="L319" s="39">
        <f t="shared" si="41"/>
        <v>0</v>
      </c>
      <c r="M319" s="40">
        <f t="shared" si="40"/>
        <v>0</v>
      </c>
      <c r="N319" s="40">
        <f t="shared" si="44"/>
        <v>0</v>
      </c>
      <c r="O319" s="40">
        <f t="shared" si="45"/>
        <v>0</v>
      </c>
      <c r="P319" s="40">
        <f t="shared" si="46"/>
        <v>0</v>
      </c>
      <c r="S319" s="166">
        <f t="shared" si="47"/>
        <v>0</v>
      </c>
    </row>
    <row r="320" spans="9:19" ht="12.75" customHeight="1" x14ac:dyDescent="0.2">
      <c r="I320" s="37">
        <f t="shared" si="48"/>
        <v>292</v>
      </c>
      <c r="J320" s="38">
        <f t="shared" si="42"/>
        <v>8857</v>
      </c>
      <c r="K320" s="53">
        <f t="shared" si="43"/>
        <v>8887</v>
      </c>
      <c r="L320" s="39">
        <f t="shared" si="41"/>
        <v>0</v>
      </c>
      <c r="M320" s="40">
        <f t="shared" si="40"/>
        <v>0</v>
      </c>
      <c r="N320" s="40">
        <f t="shared" si="44"/>
        <v>0</v>
      </c>
      <c r="O320" s="40">
        <f t="shared" si="45"/>
        <v>0</v>
      </c>
      <c r="P320" s="40">
        <f t="shared" si="46"/>
        <v>0</v>
      </c>
      <c r="S320" s="166">
        <f t="shared" si="47"/>
        <v>0</v>
      </c>
    </row>
    <row r="321" spans="9:19" ht="12.75" customHeight="1" x14ac:dyDescent="0.2">
      <c r="I321" s="37">
        <f t="shared" si="48"/>
        <v>293</v>
      </c>
      <c r="J321" s="38">
        <f t="shared" si="42"/>
        <v>8887</v>
      </c>
      <c r="K321" s="53">
        <f t="shared" si="43"/>
        <v>8918</v>
      </c>
      <c r="L321" s="39">
        <f t="shared" si="41"/>
        <v>0</v>
      </c>
      <c r="M321" s="40">
        <f t="shared" si="40"/>
        <v>0</v>
      </c>
      <c r="N321" s="40">
        <f t="shared" si="44"/>
        <v>0</v>
      </c>
      <c r="O321" s="40">
        <f t="shared" si="45"/>
        <v>0</v>
      </c>
      <c r="P321" s="40">
        <f t="shared" si="46"/>
        <v>0</v>
      </c>
      <c r="S321" s="166">
        <f t="shared" si="47"/>
        <v>0</v>
      </c>
    </row>
    <row r="322" spans="9:19" ht="12.75" customHeight="1" x14ac:dyDescent="0.2">
      <c r="I322" s="37">
        <f t="shared" si="48"/>
        <v>294</v>
      </c>
      <c r="J322" s="38">
        <f t="shared" si="42"/>
        <v>8918</v>
      </c>
      <c r="K322" s="53">
        <f t="shared" si="43"/>
        <v>8948</v>
      </c>
      <c r="L322" s="39">
        <f t="shared" si="41"/>
        <v>0</v>
      </c>
      <c r="M322" s="40">
        <f t="shared" si="40"/>
        <v>0</v>
      </c>
      <c r="N322" s="40">
        <f t="shared" si="44"/>
        <v>0</v>
      </c>
      <c r="O322" s="40">
        <f t="shared" si="45"/>
        <v>0</v>
      </c>
      <c r="P322" s="40">
        <f t="shared" si="46"/>
        <v>0</v>
      </c>
      <c r="S322" s="166">
        <f t="shared" si="47"/>
        <v>0</v>
      </c>
    </row>
    <row r="323" spans="9:19" ht="12.75" customHeight="1" x14ac:dyDescent="0.2">
      <c r="I323" s="37">
        <f t="shared" si="48"/>
        <v>295</v>
      </c>
      <c r="J323" s="38">
        <f t="shared" si="42"/>
        <v>8948</v>
      </c>
      <c r="K323" s="53">
        <f t="shared" si="43"/>
        <v>8979</v>
      </c>
      <c r="L323" s="39">
        <f t="shared" si="41"/>
        <v>0</v>
      </c>
      <c r="M323" s="40">
        <f t="shared" si="40"/>
        <v>0</v>
      </c>
      <c r="N323" s="40">
        <f t="shared" si="44"/>
        <v>0</v>
      </c>
      <c r="O323" s="40">
        <f t="shared" si="45"/>
        <v>0</v>
      </c>
      <c r="P323" s="40">
        <f t="shared" si="46"/>
        <v>0</v>
      </c>
      <c r="S323" s="166">
        <f t="shared" si="47"/>
        <v>0</v>
      </c>
    </row>
    <row r="324" spans="9:19" ht="12.75" customHeight="1" x14ac:dyDescent="0.2">
      <c r="I324" s="37">
        <f t="shared" si="48"/>
        <v>296</v>
      </c>
      <c r="J324" s="38">
        <f t="shared" si="42"/>
        <v>8979</v>
      </c>
      <c r="K324" s="53">
        <f t="shared" si="43"/>
        <v>9010</v>
      </c>
      <c r="L324" s="39">
        <f t="shared" si="41"/>
        <v>0</v>
      </c>
      <c r="M324" s="40">
        <f t="shared" si="40"/>
        <v>0</v>
      </c>
      <c r="N324" s="40">
        <f t="shared" si="44"/>
        <v>0</v>
      </c>
      <c r="O324" s="40">
        <f t="shared" si="45"/>
        <v>0</v>
      </c>
      <c r="P324" s="40">
        <f t="shared" si="46"/>
        <v>0</v>
      </c>
      <c r="S324" s="166">
        <f t="shared" si="47"/>
        <v>0</v>
      </c>
    </row>
    <row r="325" spans="9:19" ht="12.75" customHeight="1" x14ac:dyDescent="0.2">
      <c r="I325" s="37">
        <f t="shared" si="48"/>
        <v>297</v>
      </c>
      <c r="J325" s="38">
        <f t="shared" si="42"/>
        <v>9010</v>
      </c>
      <c r="K325" s="53">
        <f t="shared" si="43"/>
        <v>9040</v>
      </c>
      <c r="L325" s="39">
        <f t="shared" si="41"/>
        <v>0</v>
      </c>
      <c r="M325" s="40">
        <f t="shared" si="40"/>
        <v>0</v>
      </c>
      <c r="N325" s="40">
        <f t="shared" si="44"/>
        <v>0</v>
      </c>
      <c r="O325" s="40">
        <f t="shared" si="45"/>
        <v>0</v>
      </c>
      <c r="P325" s="40">
        <f t="shared" si="46"/>
        <v>0</v>
      </c>
      <c r="S325" s="166">
        <f t="shared" si="47"/>
        <v>0</v>
      </c>
    </row>
    <row r="326" spans="9:19" ht="12.75" customHeight="1" x14ac:dyDescent="0.2">
      <c r="I326" s="37">
        <f t="shared" si="48"/>
        <v>298</v>
      </c>
      <c r="J326" s="38">
        <f t="shared" si="42"/>
        <v>9040</v>
      </c>
      <c r="K326" s="53">
        <f t="shared" si="43"/>
        <v>9071</v>
      </c>
      <c r="L326" s="39">
        <f t="shared" si="41"/>
        <v>0</v>
      </c>
      <c r="M326" s="40">
        <f t="shared" si="40"/>
        <v>0</v>
      </c>
      <c r="N326" s="40">
        <f t="shared" si="44"/>
        <v>0</v>
      </c>
      <c r="O326" s="40">
        <f t="shared" si="45"/>
        <v>0</v>
      </c>
      <c r="P326" s="40">
        <f t="shared" si="46"/>
        <v>0</v>
      </c>
      <c r="S326" s="166">
        <f t="shared" si="47"/>
        <v>0</v>
      </c>
    </row>
    <row r="327" spans="9:19" ht="12.75" customHeight="1" x14ac:dyDescent="0.2">
      <c r="I327" s="37">
        <f t="shared" si="48"/>
        <v>299</v>
      </c>
      <c r="J327" s="38">
        <f t="shared" si="42"/>
        <v>9071</v>
      </c>
      <c r="K327" s="53">
        <f t="shared" si="43"/>
        <v>9101</v>
      </c>
      <c r="L327" s="39">
        <f t="shared" si="41"/>
        <v>0</v>
      </c>
      <c r="M327" s="40">
        <f t="shared" si="40"/>
        <v>0</v>
      </c>
      <c r="N327" s="40">
        <f t="shared" si="44"/>
        <v>0</v>
      </c>
      <c r="O327" s="40">
        <f t="shared" si="45"/>
        <v>0</v>
      </c>
      <c r="P327" s="40">
        <f t="shared" si="46"/>
        <v>0</v>
      </c>
      <c r="S327" s="166">
        <f t="shared" si="47"/>
        <v>0</v>
      </c>
    </row>
    <row r="328" spans="9:19" ht="12.75" customHeight="1" x14ac:dyDescent="0.2">
      <c r="I328" s="37">
        <f t="shared" si="48"/>
        <v>300</v>
      </c>
      <c r="J328" s="38">
        <f t="shared" si="42"/>
        <v>9101</v>
      </c>
      <c r="K328" s="53">
        <f t="shared" si="43"/>
        <v>9132</v>
      </c>
      <c r="L328" s="39">
        <f t="shared" si="41"/>
        <v>0</v>
      </c>
      <c r="M328" s="40">
        <f t="shared" si="40"/>
        <v>0</v>
      </c>
      <c r="N328" s="40">
        <f t="shared" si="44"/>
        <v>0</v>
      </c>
      <c r="O328" s="40">
        <f t="shared" si="45"/>
        <v>0</v>
      </c>
      <c r="P328" s="40">
        <f t="shared" si="46"/>
        <v>0</v>
      </c>
      <c r="S328" s="166">
        <f t="shared" si="47"/>
        <v>0</v>
      </c>
    </row>
    <row r="329" spans="9:19" ht="12.75" customHeight="1" x14ac:dyDescent="0.2">
      <c r="I329" s="37">
        <f t="shared" si="48"/>
        <v>301</v>
      </c>
      <c r="J329" s="38">
        <f t="shared" si="42"/>
        <v>9132</v>
      </c>
      <c r="K329" s="53">
        <f t="shared" si="43"/>
        <v>9163</v>
      </c>
      <c r="L329" s="39">
        <f t="shared" si="41"/>
        <v>0</v>
      </c>
      <c r="M329" s="40">
        <f t="shared" si="40"/>
        <v>0</v>
      </c>
      <c r="N329" s="40">
        <f t="shared" si="44"/>
        <v>0</v>
      </c>
      <c r="O329" s="40">
        <f t="shared" si="45"/>
        <v>0</v>
      </c>
      <c r="P329" s="40">
        <f t="shared" si="46"/>
        <v>0</v>
      </c>
      <c r="S329" s="166">
        <f t="shared" si="47"/>
        <v>0</v>
      </c>
    </row>
    <row r="330" spans="9:19" ht="12.75" customHeight="1" x14ac:dyDescent="0.2">
      <c r="I330" s="37">
        <f t="shared" si="48"/>
        <v>302</v>
      </c>
      <c r="J330" s="38">
        <f t="shared" si="42"/>
        <v>9163</v>
      </c>
      <c r="K330" s="53">
        <f t="shared" si="43"/>
        <v>9191</v>
      </c>
      <c r="L330" s="39">
        <f t="shared" si="41"/>
        <v>0</v>
      </c>
      <c r="M330" s="40">
        <f t="shared" si="40"/>
        <v>0</v>
      </c>
      <c r="N330" s="40">
        <f t="shared" si="44"/>
        <v>0</v>
      </c>
      <c r="O330" s="40">
        <f t="shared" si="45"/>
        <v>0</v>
      </c>
      <c r="P330" s="40">
        <f t="shared" si="46"/>
        <v>0</v>
      </c>
      <c r="S330" s="166">
        <f t="shared" si="47"/>
        <v>0</v>
      </c>
    </row>
    <row r="331" spans="9:19" ht="12.75" customHeight="1" x14ac:dyDescent="0.2">
      <c r="I331" s="37">
        <f t="shared" si="48"/>
        <v>303</v>
      </c>
      <c r="J331" s="38">
        <f t="shared" si="42"/>
        <v>9191</v>
      </c>
      <c r="K331" s="53">
        <f t="shared" si="43"/>
        <v>9222</v>
      </c>
      <c r="L331" s="39">
        <f t="shared" si="41"/>
        <v>0</v>
      </c>
      <c r="M331" s="40">
        <f t="shared" si="40"/>
        <v>0</v>
      </c>
      <c r="N331" s="40">
        <f t="shared" si="44"/>
        <v>0</v>
      </c>
      <c r="O331" s="40">
        <f t="shared" si="45"/>
        <v>0</v>
      </c>
      <c r="P331" s="40">
        <f t="shared" si="46"/>
        <v>0</v>
      </c>
      <c r="S331" s="166">
        <f t="shared" si="47"/>
        <v>0</v>
      </c>
    </row>
    <row r="332" spans="9:19" ht="12.75" customHeight="1" x14ac:dyDescent="0.2">
      <c r="I332" s="37">
        <f t="shared" si="48"/>
        <v>304</v>
      </c>
      <c r="J332" s="38">
        <f t="shared" si="42"/>
        <v>9222</v>
      </c>
      <c r="K332" s="53">
        <f t="shared" si="43"/>
        <v>9252</v>
      </c>
      <c r="L332" s="39">
        <f t="shared" si="41"/>
        <v>0</v>
      </c>
      <c r="M332" s="40">
        <f t="shared" si="40"/>
        <v>0</v>
      </c>
      <c r="N332" s="40">
        <f t="shared" si="44"/>
        <v>0</v>
      </c>
      <c r="O332" s="40">
        <f t="shared" si="45"/>
        <v>0</v>
      </c>
      <c r="P332" s="40">
        <f t="shared" si="46"/>
        <v>0</v>
      </c>
      <c r="S332" s="166">
        <f t="shared" si="47"/>
        <v>0</v>
      </c>
    </row>
    <row r="333" spans="9:19" ht="12.75" customHeight="1" x14ac:dyDescent="0.2">
      <c r="I333" s="37">
        <f t="shared" si="48"/>
        <v>305</v>
      </c>
      <c r="J333" s="38">
        <f t="shared" si="42"/>
        <v>9252</v>
      </c>
      <c r="K333" s="53">
        <f t="shared" si="43"/>
        <v>9283</v>
      </c>
      <c r="L333" s="39">
        <f t="shared" si="41"/>
        <v>0</v>
      </c>
      <c r="M333" s="40">
        <f t="shared" si="40"/>
        <v>0</v>
      </c>
      <c r="N333" s="40">
        <f t="shared" si="44"/>
        <v>0</v>
      </c>
      <c r="O333" s="40">
        <f t="shared" si="45"/>
        <v>0</v>
      </c>
      <c r="P333" s="40">
        <f t="shared" si="46"/>
        <v>0</v>
      </c>
      <c r="S333" s="166">
        <f t="shared" si="47"/>
        <v>0</v>
      </c>
    </row>
    <row r="334" spans="9:19" ht="12.75" customHeight="1" x14ac:dyDescent="0.2">
      <c r="I334" s="37">
        <f t="shared" si="48"/>
        <v>306</v>
      </c>
      <c r="J334" s="38">
        <f t="shared" si="42"/>
        <v>9283</v>
      </c>
      <c r="K334" s="53">
        <f t="shared" si="43"/>
        <v>9313</v>
      </c>
      <c r="L334" s="39">
        <f t="shared" si="41"/>
        <v>0</v>
      </c>
      <c r="M334" s="40">
        <f t="shared" si="40"/>
        <v>0</v>
      </c>
      <c r="N334" s="40">
        <f t="shared" si="44"/>
        <v>0</v>
      </c>
      <c r="O334" s="40">
        <f t="shared" si="45"/>
        <v>0</v>
      </c>
      <c r="P334" s="40">
        <f t="shared" si="46"/>
        <v>0</v>
      </c>
      <c r="S334" s="166">
        <f t="shared" si="47"/>
        <v>0</v>
      </c>
    </row>
    <row r="335" spans="9:19" ht="12.75" customHeight="1" x14ac:dyDescent="0.2">
      <c r="I335" s="37">
        <f t="shared" si="48"/>
        <v>307</v>
      </c>
      <c r="J335" s="38">
        <f t="shared" si="42"/>
        <v>9313</v>
      </c>
      <c r="K335" s="53">
        <f t="shared" si="43"/>
        <v>9344</v>
      </c>
      <c r="L335" s="39">
        <f t="shared" si="41"/>
        <v>0</v>
      </c>
      <c r="M335" s="40">
        <f t="shared" si="40"/>
        <v>0</v>
      </c>
      <c r="N335" s="40">
        <f t="shared" si="44"/>
        <v>0</v>
      </c>
      <c r="O335" s="40">
        <f t="shared" si="45"/>
        <v>0</v>
      </c>
      <c r="P335" s="40">
        <f t="shared" si="46"/>
        <v>0</v>
      </c>
      <c r="S335" s="166">
        <f t="shared" si="47"/>
        <v>0</v>
      </c>
    </row>
    <row r="336" spans="9:19" ht="12.75" customHeight="1" x14ac:dyDescent="0.2">
      <c r="I336" s="37">
        <f t="shared" si="48"/>
        <v>308</v>
      </c>
      <c r="J336" s="38">
        <f t="shared" si="42"/>
        <v>9344</v>
      </c>
      <c r="K336" s="53">
        <f t="shared" si="43"/>
        <v>9375</v>
      </c>
      <c r="L336" s="39">
        <f t="shared" si="41"/>
        <v>0</v>
      </c>
      <c r="M336" s="40">
        <f t="shared" si="40"/>
        <v>0</v>
      </c>
      <c r="N336" s="40">
        <f t="shared" si="44"/>
        <v>0</v>
      </c>
      <c r="O336" s="40">
        <f t="shared" si="45"/>
        <v>0</v>
      </c>
      <c r="P336" s="40">
        <f t="shared" si="46"/>
        <v>0</v>
      </c>
      <c r="S336" s="166">
        <f t="shared" si="47"/>
        <v>0</v>
      </c>
    </row>
    <row r="337" spans="9:19" ht="12.75" customHeight="1" x14ac:dyDescent="0.2">
      <c r="I337" s="37">
        <f t="shared" si="48"/>
        <v>309</v>
      </c>
      <c r="J337" s="38">
        <f t="shared" si="42"/>
        <v>9375</v>
      </c>
      <c r="K337" s="53">
        <f t="shared" si="43"/>
        <v>9405</v>
      </c>
      <c r="L337" s="39">
        <f t="shared" si="41"/>
        <v>0</v>
      </c>
      <c r="M337" s="40">
        <f t="shared" si="40"/>
        <v>0</v>
      </c>
      <c r="N337" s="40">
        <f t="shared" si="44"/>
        <v>0</v>
      </c>
      <c r="O337" s="40">
        <f t="shared" si="45"/>
        <v>0</v>
      </c>
      <c r="P337" s="40">
        <f t="shared" si="46"/>
        <v>0</v>
      </c>
      <c r="S337" s="166">
        <f t="shared" si="47"/>
        <v>0</v>
      </c>
    </row>
    <row r="338" spans="9:19" ht="12.75" customHeight="1" x14ac:dyDescent="0.2">
      <c r="I338" s="37">
        <f t="shared" si="48"/>
        <v>310</v>
      </c>
      <c r="J338" s="38">
        <f t="shared" si="42"/>
        <v>9405</v>
      </c>
      <c r="K338" s="53">
        <f t="shared" si="43"/>
        <v>9436</v>
      </c>
      <c r="L338" s="39">
        <f t="shared" si="41"/>
        <v>0</v>
      </c>
      <c r="M338" s="40">
        <f t="shared" si="40"/>
        <v>0</v>
      </c>
      <c r="N338" s="40">
        <f t="shared" si="44"/>
        <v>0</v>
      </c>
      <c r="O338" s="40">
        <f t="shared" si="45"/>
        <v>0</v>
      </c>
      <c r="P338" s="40">
        <f t="shared" si="46"/>
        <v>0</v>
      </c>
      <c r="S338" s="166">
        <f t="shared" si="47"/>
        <v>0</v>
      </c>
    </row>
    <row r="339" spans="9:19" ht="12.75" customHeight="1" x14ac:dyDescent="0.2">
      <c r="I339" s="37">
        <f t="shared" si="48"/>
        <v>311</v>
      </c>
      <c r="J339" s="38">
        <f t="shared" si="42"/>
        <v>9436</v>
      </c>
      <c r="K339" s="53">
        <f t="shared" si="43"/>
        <v>9466</v>
      </c>
      <c r="L339" s="39">
        <f t="shared" si="41"/>
        <v>0</v>
      </c>
      <c r="M339" s="40">
        <f t="shared" si="40"/>
        <v>0</v>
      </c>
      <c r="N339" s="40">
        <f t="shared" si="44"/>
        <v>0</v>
      </c>
      <c r="O339" s="40">
        <f t="shared" si="45"/>
        <v>0</v>
      </c>
      <c r="P339" s="40">
        <f t="shared" si="46"/>
        <v>0</v>
      </c>
      <c r="S339" s="166">
        <f t="shared" si="47"/>
        <v>0</v>
      </c>
    </row>
    <row r="340" spans="9:19" ht="12.75" customHeight="1" x14ac:dyDescent="0.2">
      <c r="I340" s="37">
        <f t="shared" si="48"/>
        <v>312</v>
      </c>
      <c r="J340" s="38">
        <f t="shared" si="42"/>
        <v>9466</v>
      </c>
      <c r="K340" s="53">
        <f t="shared" si="43"/>
        <v>9497</v>
      </c>
      <c r="L340" s="39">
        <f t="shared" si="41"/>
        <v>0</v>
      </c>
      <c r="M340" s="40">
        <f t="shared" si="40"/>
        <v>0</v>
      </c>
      <c r="N340" s="40">
        <f t="shared" si="44"/>
        <v>0</v>
      </c>
      <c r="O340" s="40">
        <f t="shared" si="45"/>
        <v>0</v>
      </c>
      <c r="P340" s="40">
        <f t="shared" si="46"/>
        <v>0</v>
      </c>
      <c r="S340" s="166">
        <f t="shared" si="47"/>
        <v>0</v>
      </c>
    </row>
    <row r="341" spans="9:19" ht="12.75" customHeight="1" x14ac:dyDescent="0.2">
      <c r="I341" s="37">
        <f t="shared" si="48"/>
        <v>313</v>
      </c>
      <c r="J341" s="38">
        <f t="shared" si="42"/>
        <v>9497</v>
      </c>
      <c r="K341" s="53">
        <f t="shared" si="43"/>
        <v>9528</v>
      </c>
      <c r="L341" s="39">
        <f t="shared" si="41"/>
        <v>0</v>
      </c>
      <c r="M341" s="40">
        <f t="shared" si="40"/>
        <v>0</v>
      </c>
      <c r="N341" s="40">
        <f t="shared" si="44"/>
        <v>0</v>
      </c>
      <c r="O341" s="40">
        <f t="shared" si="45"/>
        <v>0</v>
      </c>
      <c r="P341" s="40">
        <f t="shared" si="46"/>
        <v>0</v>
      </c>
      <c r="S341" s="166">
        <f t="shared" si="47"/>
        <v>0</v>
      </c>
    </row>
    <row r="342" spans="9:19" ht="12.75" customHeight="1" x14ac:dyDescent="0.2">
      <c r="I342" s="37">
        <f t="shared" si="48"/>
        <v>314</v>
      </c>
      <c r="J342" s="38">
        <f t="shared" si="42"/>
        <v>9528</v>
      </c>
      <c r="K342" s="53">
        <f t="shared" si="43"/>
        <v>9556</v>
      </c>
      <c r="L342" s="39">
        <f t="shared" si="41"/>
        <v>0</v>
      </c>
      <c r="M342" s="40">
        <f t="shared" si="40"/>
        <v>0</v>
      </c>
      <c r="N342" s="40">
        <f t="shared" si="44"/>
        <v>0</v>
      </c>
      <c r="O342" s="40">
        <f t="shared" si="45"/>
        <v>0</v>
      </c>
      <c r="P342" s="40">
        <f t="shared" si="46"/>
        <v>0</v>
      </c>
      <c r="S342" s="166">
        <f t="shared" si="47"/>
        <v>0</v>
      </c>
    </row>
    <row r="343" spans="9:19" ht="12.75" customHeight="1" x14ac:dyDescent="0.2">
      <c r="I343" s="37">
        <f t="shared" si="48"/>
        <v>315</v>
      </c>
      <c r="J343" s="38">
        <f t="shared" si="42"/>
        <v>9556</v>
      </c>
      <c r="K343" s="53">
        <f t="shared" si="43"/>
        <v>9587</v>
      </c>
      <c r="L343" s="39">
        <f t="shared" si="41"/>
        <v>0</v>
      </c>
      <c r="M343" s="40">
        <f t="shared" si="40"/>
        <v>0</v>
      </c>
      <c r="N343" s="40">
        <f t="shared" si="44"/>
        <v>0</v>
      </c>
      <c r="O343" s="40">
        <f t="shared" si="45"/>
        <v>0</v>
      </c>
      <c r="P343" s="40">
        <f t="shared" si="46"/>
        <v>0</v>
      </c>
      <c r="S343" s="166">
        <f t="shared" si="47"/>
        <v>0</v>
      </c>
    </row>
    <row r="344" spans="9:19" ht="12.75" customHeight="1" x14ac:dyDescent="0.2">
      <c r="I344" s="37">
        <f t="shared" si="48"/>
        <v>316</v>
      </c>
      <c r="J344" s="38">
        <f t="shared" si="42"/>
        <v>9587</v>
      </c>
      <c r="K344" s="53">
        <f t="shared" si="43"/>
        <v>9617</v>
      </c>
      <c r="L344" s="39">
        <f t="shared" si="41"/>
        <v>0</v>
      </c>
      <c r="M344" s="40">
        <f t="shared" si="40"/>
        <v>0</v>
      </c>
      <c r="N344" s="40">
        <f t="shared" si="44"/>
        <v>0</v>
      </c>
      <c r="O344" s="40">
        <f t="shared" si="45"/>
        <v>0</v>
      </c>
      <c r="P344" s="40">
        <f t="shared" si="46"/>
        <v>0</v>
      </c>
      <c r="S344" s="166">
        <f t="shared" si="47"/>
        <v>0</v>
      </c>
    </row>
    <row r="345" spans="9:19" ht="12.75" customHeight="1" x14ac:dyDescent="0.2">
      <c r="I345" s="37">
        <f t="shared" si="48"/>
        <v>317</v>
      </c>
      <c r="J345" s="38">
        <f t="shared" si="42"/>
        <v>9617</v>
      </c>
      <c r="K345" s="53">
        <f t="shared" si="43"/>
        <v>9648</v>
      </c>
      <c r="L345" s="39">
        <f t="shared" si="41"/>
        <v>0</v>
      </c>
      <c r="M345" s="40">
        <f t="shared" ref="M345:M388" si="49">IF(I345&lt;&gt;"",P344,"")</f>
        <v>0</v>
      </c>
      <c r="N345" s="40">
        <f t="shared" si="44"/>
        <v>0</v>
      </c>
      <c r="O345" s="40">
        <f t="shared" si="45"/>
        <v>0</v>
      </c>
      <c r="P345" s="40">
        <f t="shared" si="46"/>
        <v>0</v>
      </c>
      <c r="S345" s="166">
        <f t="shared" si="47"/>
        <v>0</v>
      </c>
    </row>
    <row r="346" spans="9:19" ht="12.75" customHeight="1" x14ac:dyDescent="0.2">
      <c r="I346" s="37">
        <f t="shared" si="48"/>
        <v>318</v>
      </c>
      <c r="J346" s="38">
        <f t="shared" si="42"/>
        <v>9648</v>
      </c>
      <c r="K346" s="53">
        <f t="shared" si="43"/>
        <v>9678</v>
      </c>
      <c r="L346" s="39">
        <f t="shared" si="41"/>
        <v>0</v>
      </c>
      <c r="M346" s="40">
        <f t="shared" si="49"/>
        <v>0</v>
      </c>
      <c r="N346" s="40">
        <f t="shared" si="44"/>
        <v>0</v>
      </c>
      <c r="O346" s="40">
        <f t="shared" si="45"/>
        <v>0</v>
      </c>
      <c r="P346" s="40">
        <f t="shared" si="46"/>
        <v>0</v>
      </c>
      <c r="S346" s="166">
        <f t="shared" si="47"/>
        <v>0</v>
      </c>
    </row>
    <row r="347" spans="9:19" ht="12.75" customHeight="1" x14ac:dyDescent="0.2">
      <c r="I347" s="37">
        <f t="shared" si="48"/>
        <v>319</v>
      </c>
      <c r="J347" s="38">
        <f t="shared" si="42"/>
        <v>9678</v>
      </c>
      <c r="K347" s="53">
        <f t="shared" si="43"/>
        <v>9709</v>
      </c>
      <c r="L347" s="39">
        <f t="shared" si="41"/>
        <v>0</v>
      </c>
      <c r="M347" s="40">
        <f t="shared" si="49"/>
        <v>0</v>
      </c>
      <c r="N347" s="40">
        <f t="shared" si="44"/>
        <v>0</v>
      </c>
      <c r="O347" s="40">
        <f t="shared" si="45"/>
        <v>0</v>
      </c>
      <c r="P347" s="40">
        <f t="shared" si="46"/>
        <v>0</v>
      </c>
      <c r="S347" s="166">
        <f t="shared" si="47"/>
        <v>0</v>
      </c>
    </row>
    <row r="348" spans="9:19" ht="12.75" customHeight="1" x14ac:dyDescent="0.2">
      <c r="I348" s="37">
        <f t="shared" si="48"/>
        <v>320</v>
      </c>
      <c r="J348" s="38">
        <f t="shared" si="42"/>
        <v>9709</v>
      </c>
      <c r="K348" s="53">
        <f t="shared" si="43"/>
        <v>9740</v>
      </c>
      <c r="L348" s="39">
        <f t="shared" si="41"/>
        <v>0</v>
      </c>
      <c r="M348" s="40">
        <f t="shared" si="49"/>
        <v>0</v>
      </c>
      <c r="N348" s="40">
        <f t="shared" si="44"/>
        <v>0</v>
      </c>
      <c r="O348" s="40">
        <f t="shared" si="45"/>
        <v>0</v>
      </c>
      <c r="P348" s="40">
        <f t="shared" si="46"/>
        <v>0</v>
      </c>
      <c r="S348" s="166">
        <f t="shared" si="47"/>
        <v>0</v>
      </c>
    </row>
    <row r="349" spans="9:19" ht="12.75" customHeight="1" x14ac:dyDescent="0.2">
      <c r="I349" s="37">
        <f t="shared" si="48"/>
        <v>321</v>
      </c>
      <c r="J349" s="38">
        <f t="shared" si="42"/>
        <v>9740</v>
      </c>
      <c r="K349" s="53">
        <f t="shared" si="43"/>
        <v>9770</v>
      </c>
      <c r="L349" s="39">
        <f t="shared" ref="L349:L388" si="50">IF(M349&lt;=L348,M349+N349,IF($L$11="Montant",VLOOKUP(M349,$L$14:$M$22,2),IF($L$11="Pourcentage du solde",IF(M349*$P$13&lt;=$P$14,$P$14,M349*$P$13),IF(M349&lt;=$P$19*$P$18,M349+N349,$P$18*$P$19))))</f>
        <v>0</v>
      </c>
      <c r="M349" s="40">
        <f t="shared" si="49"/>
        <v>0</v>
      </c>
      <c r="N349" s="40">
        <f t="shared" si="44"/>
        <v>0</v>
      </c>
      <c r="O349" s="40">
        <f t="shared" si="45"/>
        <v>0</v>
      </c>
      <c r="P349" s="40">
        <f t="shared" si="46"/>
        <v>0</v>
      </c>
      <c r="S349" s="166">
        <f t="shared" si="47"/>
        <v>0</v>
      </c>
    </row>
    <row r="350" spans="9:19" ht="12.75" customHeight="1" x14ac:dyDescent="0.2">
      <c r="I350" s="37">
        <f t="shared" si="48"/>
        <v>322</v>
      </c>
      <c r="J350" s="38">
        <f t="shared" ref="J350:J388" si="51">IF(I350="","",EDATE($J$29,I349))</f>
        <v>9770</v>
      </c>
      <c r="K350" s="53">
        <f t="shared" ref="K350:K413" si="52">IF(J351="",0,J351)</f>
        <v>9801</v>
      </c>
      <c r="L350" s="39">
        <f t="shared" si="50"/>
        <v>0</v>
      </c>
      <c r="M350" s="40">
        <f t="shared" si="49"/>
        <v>0</v>
      </c>
      <c r="N350" s="40">
        <f t="shared" ref="N350:N388" si="53">IF(I350&lt;&gt;"",$N$25*M350,"")</f>
        <v>0</v>
      </c>
      <c r="O350" s="40">
        <f t="shared" ref="O350:O388" si="54">IF(I350&lt;&gt;"",L350-N350,"")</f>
        <v>0</v>
      </c>
      <c r="P350" s="40">
        <f t="shared" ref="P350:P388" si="55">IF(I350&lt;&gt;"",M350-O350,"")</f>
        <v>0</v>
      </c>
      <c r="S350" s="166">
        <f t="shared" ref="S350:S388" si="56">IF(L351*I351=0,IF(L350*I350&lt;&gt;0,I350,0),0)</f>
        <v>0</v>
      </c>
    </row>
    <row r="351" spans="9:19" ht="12.75" customHeight="1" x14ac:dyDescent="0.2">
      <c r="I351" s="37">
        <f t="shared" ref="I351:I388" si="57">I350+1</f>
        <v>323</v>
      </c>
      <c r="J351" s="38">
        <f t="shared" si="51"/>
        <v>9801</v>
      </c>
      <c r="K351" s="53">
        <f t="shared" si="52"/>
        <v>9831</v>
      </c>
      <c r="L351" s="39">
        <f t="shared" si="50"/>
        <v>0</v>
      </c>
      <c r="M351" s="40">
        <f t="shared" si="49"/>
        <v>0</v>
      </c>
      <c r="N351" s="40">
        <f t="shared" si="53"/>
        <v>0</v>
      </c>
      <c r="O351" s="40">
        <f t="shared" si="54"/>
        <v>0</v>
      </c>
      <c r="P351" s="40">
        <f t="shared" si="55"/>
        <v>0</v>
      </c>
      <c r="S351" s="166">
        <f t="shared" si="56"/>
        <v>0</v>
      </c>
    </row>
    <row r="352" spans="9:19" ht="12.75" customHeight="1" x14ac:dyDescent="0.2">
      <c r="I352" s="37">
        <f t="shared" si="57"/>
        <v>324</v>
      </c>
      <c r="J352" s="38">
        <f t="shared" si="51"/>
        <v>9831</v>
      </c>
      <c r="K352" s="53">
        <f t="shared" si="52"/>
        <v>9862</v>
      </c>
      <c r="L352" s="39">
        <f t="shared" si="50"/>
        <v>0</v>
      </c>
      <c r="M352" s="40">
        <f t="shared" si="49"/>
        <v>0</v>
      </c>
      <c r="N352" s="40">
        <f t="shared" si="53"/>
        <v>0</v>
      </c>
      <c r="O352" s="40">
        <f t="shared" si="54"/>
        <v>0</v>
      </c>
      <c r="P352" s="40">
        <f t="shared" si="55"/>
        <v>0</v>
      </c>
      <c r="S352" s="166">
        <f t="shared" si="56"/>
        <v>0</v>
      </c>
    </row>
    <row r="353" spans="9:19" ht="12.75" customHeight="1" x14ac:dyDescent="0.2">
      <c r="I353" s="37">
        <f t="shared" si="57"/>
        <v>325</v>
      </c>
      <c r="J353" s="38">
        <f t="shared" si="51"/>
        <v>9862</v>
      </c>
      <c r="K353" s="53">
        <f t="shared" si="52"/>
        <v>9893</v>
      </c>
      <c r="L353" s="39">
        <f t="shared" si="50"/>
        <v>0</v>
      </c>
      <c r="M353" s="40">
        <f t="shared" si="49"/>
        <v>0</v>
      </c>
      <c r="N353" s="40">
        <f t="shared" si="53"/>
        <v>0</v>
      </c>
      <c r="O353" s="40">
        <f t="shared" si="54"/>
        <v>0</v>
      </c>
      <c r="P353" s="40">
        <f t="shared" si="55"/>
        <v>0</v>
      </c>
      <c r="S353" s="166">
        <f t="shared" si="56"/>
        <v>0</v>
      </c>
    </row>
    <row r="354" spans="9:19" ht="12.75" customHeight="1" x14ac:dyDescent="0.2">
      <c r="I354" s="37">
        <f t="shared" si="57"/>
        <v>326</v>
      </c>
      <c r="J354" s="38">
        <f t="shared" si="51"/>
        <v>9893</v>
      </c>
      <c r="K354" s="53">
        <f t="shared" si="52"/>
        <v>9921</v>
      </c>
      <c r="L354" s="39">
        <f t="shared" si="50"/>
        <v>0</v>
      </c>
      <c r="M354" s="40">
        <f t="shared" si="49"/>
        <v>0</v>
      </c>
      <c r="N354" s="40">
        <f t="shared" si="53"/>
        <v>0</v>
      </c>
      <c r="O354" s="40">
        <f t="shared" si="54"/>
        <v>0</v>
      </c>
      <c r="P354" s="40">
        <f t="shared" si="55"/>
        <v>0</v>
      </c>
      <c r="S354" s="166">
        <f t="shared" si="56"/>
        <v>0</v>
      </c>
    </row>
    <row r="355" spans="9:19" ht="12.75" customHeight="1" x14ac:dyDescent="0.2">
      <c r="I355" s="37">
        <f t="shared" si="57"/>
        <v>327</v>
      </c>
      <c r="J355" s="38">
        <f t="shared" si="51"/>
        <v>9921</v>
      </c>
      <c r="K355" s="53">
        <f t="shared" si="52"/>
        <v>9952</v>
      </c>
      <c r="L355" s="39">
        <f t="shared" si="50"/>
        <v>0</v>
      </c>
      <c r="M355" s="40">
        <f t="shared" si="49"/>
        <v>0</v>
      </c>
      <c r="N355" s="40">
        <f t="shared" si="53"/>
        <v>0</v>
      </c>
      <c r="O355" s="40">
        <f t="shared" si="54"/>
        <v>0</v>
      </c>
      <c r="P355" s="40">
        <f t="shared" si="55"/>
        <v>0</v>
      </c>
      <c r="S355" s="166">
        <f t="shared" si="56"/>
        <v>0</v>
      </c>
    </row>
    <row r="356" spans="9:19" ht="12.75" customHeight="1" x14ac:dyDescent="0.2">
      <c r="I356" s="37">
        <f t="shared" si="57"/>
        <v>328</v>
      </c>
      <c r="J356" s="38">
        <f t="shared" si="51"/>
        <v>9952</v>
      </c>
      <c r="K356" s="53">
        <f t="shared" si="52"/>
        <v>9982</v>
      </c>
      <c r="L356" s="39">
        <f t="shared" si="50"/>
        <v>0</v>
      </c>
      <c r="M356" s="40">
        <f t="shared" si="49"/>
        <v>0</v>
      </c>
      <c r="N356" s="40">
        <f t="shared" si="53"/>
        <v>0</v>
      </c>
      <c r="O356" s="40">
        <f t="shared" si="54"/>
        <v>0</v>
      </c>
      <c r="P356" s="40">
        <f t="shared" si="55"/>
        <v>0</v>
      </c>
      <c r="S356" s="166">
        <f t="shared" si="56"/>
        <v>0</v>
      </c>
    </row>
    <row r="357" spans="9:19" ht="12.75" customHeight="1" x14ac:dyDescent="0.2">
      <c r="I357" s="37">
        <f t="shared" si="57"/>
        <v>329</v>
      </c>
      <c r="J357" s="38">
        <f t="shared" si="51"/>
        <v>9982</v>
      </c>
      <c r="K357" s="53">
        <f t="shared" si="52"/>
        <v>10013</v>
      </c>
      <c r="L357" s="39">
        <f t="shared" si="50"/>
        <v>0</v>
      </c>
      <c r="M357" s="40">
        <f t="shared" si="49"/>
        <v>0</v>
      </c>
      <c r="N357" s="40">
        <f t="shared" si="53"/>
        <v>0</v>
      </c>
      <c r="O357" s="40">
        <f t="shared" si="54"/>
        <v>0</v>
      </c>
      <c r="P357" s="40">
        <f t="shared" si="55"/>
        <v>0</v>
      </c>
      <c r="S357" s="166">
        <f t="shared" si="56"/>
        <v>0</v>
      </c>
    </row>
    <row r="358" spans="9:19" ht="12.75" customHeight="1" x14ac:dyDescent="0.2">
      <c r="I358" s="37">
        <f t="shared" si="57"/>
        <v>330</v>
      </c>
      <c r="J358" s="38">
        <f t="shared" si="51"/>
        <v>10013</v>
      </c>
      <c r="K358" s="53">
        <f t="shared" si="52"/>
        <v>10043</v>
      </c>
      <c r="L358" s="39">
        <f t="shared" si="50"/>
        <v>0</v>
      </c>
      <c r="M358" s="40">
        <f t="shared" si="49"/>
        <v>0</v>
      </c>
      <c r="N358" s="40">
        <f t="shared" si="53"/>
        <v>0</v>
      </c>
      <c r="O358" s="40">
        <f t="shared" si="54"/>
        <v>0</v>
      </c>
      <c r="P358" s="40">
        <f t="shared" si="55"/>
        <v>0</v>
      </c>
      <c r="S358" s="166">
        <f t="shared" si="56"/>
        <v>0</v>
      </c>
    </row>
    <row r="359" spans="9:19" ht="12.75" customHeight="1" x14ac:dyDescent="0.2">
      <c r="I359" s="37">
        <f t="shared" si="57"/>
        <v>331</v>
      </c>
      <c r="J359" s="38">
        <f t="shared" si="51"/>
        <v>10043</v>
      </c>
      <c r="K359" s="53">
        <f t="shared" si="52"/>
        <v>10074</v>
      </c>
      <c r="L359" s="39">
        <f t="shared" si="50"/>
        <v>0</v>
      </c>
      <c r="M359" s="40">
        <f t="shared" si="49"/>
        <v>0</v>
      </c>
      <c r="N359" s="40">
        <f t="shared" si="53"/>
        <v>0</v>
      </c>
      <c r="O359" s="40">
        <f t="shared" si="54"/>
        <v>0</v>
      </c>
      <c r="P359" s="40">
        <f t="shared" si="55"/>
        <v>0</v>
      </c>
      <c r="S359" s="166">
        <f t="shared" si="56"/>
        <v>0</v>
      </c>
    </row>
    <row r="360" spans="9:19" ht="12.75" customHeight="1" x14ac:dyDescent="0.2">
      <c r="I360" s="37">
        <f t="shared" si="57"/>
        <v>332</v>
      </c>
      <c r="J360" s="38">
        <f t="shared" si="51"/>
        <v>10074</v>
      </c>
      <c r="K360" s="53">
        <f t="shared" si="52"/>
        <v>10105</v>
      </c>
      <c r="L360" s="39">
        <f t="shared" si="50"/>
        <v>0</v>
      </c>
      <c r="M360" s="40">
        <f t="shared" si="49"/>
        <v>0</v>
      </c>
      <c r="N360" s="40">
        <f t="shared" si="53"/>
        <v>0</v>
      </c>
      <c r="O360" s="40">
        <f t="shared" si="54"/>
        <v>0</v>
      </c>
      <c r="P360" s="40">
        <f t="shared" si="55"/>
        <v>0</v>
      </c>
      <c r="S360" s="166">
        <f t="shared" si="56"/>
        <v>0</v>
      </c>
    </row>
    <row r="361" spans="9:19" ht="12.75" customHeight="1" x14ac:dyDescent="0.2">
      <c r="I361" s="37">
        <f t="shared" si="57"/>
        <v>333</v>
      </c>
      <c r="J361" s="38">
        <f t="shared" si="51"/>
        <v>10105</v>
      </c>
      <c r="K361" s="53">
        <f t="shared" si="52"/>
        <v>10135</v>
      </c>
      <c r="L361" s="39">
        <f t="shared" si="50"/>
        <v>0</v>
      </c>
      <c r="M361" s="40">
        <f t="shared" si="49"/>
        <v>0</v>
      </c>
      <c r="N361" s="40">
        <f t="shared" si="53"/>
        <v>0</v>
      </c>
      <c r="O361" s="40">
        <f t="shared" si="54"/>
        <v>0</v>
      </c>
      <c r="P361" s="40">
        <f t="shared" si="55"/>
        <v>0</v>
      </c>
      <c r="S361" s="166">
        <f t="shared" si="56"/>
        <v>0</v>
      </c>
    </row>
    <row r="362" spans="9:19" ht="12.75" customHeight="1" x14ac:dyDescent="0.2">
      <c r="I362" s="37">
        <f t="shared" si="57"/>
        <v>334</v>
      </c>
      <c r="J362" s="38">
        <f t="shared" si="51"/>
        <v>10135</v>
      </c>
      <c r="K362" s="53">
        <f t="shared" si="52"/>
        <v>10166</v>
      </c>
      <c r="L362" s="39">
        <f t="shared" si="50"/>
        <v>0</v>
      </c>
      <c r="M362" s="40">
        <f t="shared" si="49"/>
        <v>0</v>
      </c>
      <c r="N362" s="40">
        <f t="shared" si="53"/>
        <v>0</v>
      </c>
      <c r="O362" s="40">
        <f t="shared" si="54"/>
        <v>0</v>
      </c>
      <c r="P362" s="40">
        <f t="shared" si="55"/>
        <v>0</v>
      </c>
      <c r="S362" s="166">
        <f t="shared" si="56"/>
        <v>0</v>
      </c>
    </row>
    <row r="363" spans="9:19" ht="12.75" customHeight="1" x14ac:dyDescent="0.2">
      <c r="I363" s="37">
        <f t="shared" si="57"/>
        <v>335</v>
      </c>
      <c r="J363" s="38">
        <f t="shared" si="51"/>
        <v>10166</v>
      </c>
      <c r="K363" s="53">
        <f t="shared" si="52"/>
        <v>10196</v>
      </c>
      <c r="L363" s="39">
        <f t="shared" si="50"/>
        <v>0</v>
      </c>
      <c r="M363" s="40">
        <f t="shared" si="49"/>
        <v>0</v>
      </c>
      <c r="N363" s="40">
        <f t="shared" si="53"/>
        <v>0</v>
      </c>
      <c r="O363" s="40">
        <f t="shared" si="54"/>
        <v>0</v>
      </c>
      <c r="P363" s="40">
        <f t="shared" si="55"/>
        <v>0</v>
      </c>
      <c r="S363" s="166">
        <f t="shared" si="56"/>
        <v>0</v>
      </c>
    </row>
    <row r="364" spans="9:19" ht="12.75" customHeight="1" x14ac:dyDescent="0.2">
      <c r="I364" s="37">
        <f t="shared" si="57"/>
        <v>336</v>
      </c>
      <c r="J364" s="38">
        <f t="shared" si="51"/>
        <v>10196</v>
      </c>
      <c r="K364" s="53">
        <f t="shared" si="52"/>
        <v>10227</v>
      </c>
      <c r="L364" s="39">
        <f t="shared" si="50"/>
        <v>0</v>
      </c>
      <c r="M364" s="40">
        <f t="shared" si="49"/>
        <v>0</v>
      </c>
      <c r="N364" s="40">
        <f t="shared" si="53"/>
        <v>0</v>
      </c>
      <c r="O364" s="40">
        <f t="shared" si="54"/>
        <v>0</v>
      </c>
      <c r="P364" s="40">
        <f t="shared" si="55"/>
        <v>0</v>
      </c>
      <c r="S364" s="166">
        <f t="shared" si="56"/>
        <v>0</v>
      </c>
    </row>
    <row r="365" spans="9:19" ht="12.75" customHeight="1" x14ac:dyDescent="0.2">
      <c r="I365" s="37">
        <f t="shared" si="57"/>
        <v>337</v>
      </c>
      <c r="J365" s="38">
        <f t="shared" si="51"/>
        <v>10227</v>
      </c>
      <c r="K365" s="53">
        <f t="shared" si="52"/>
        <v>10258</v>
      </c>
      <c r="L365" s="39">
        <f t="shared" si="50"/>
        <v>0</v>
      </c>
      <c r="M365" s="40">
        <f t="shared" si="49"/>
        <v>0</v>
      </c>
      <c r="N365" s="40">
        <f t="shared" si="53"/>
        <v>0</v>
      </c>
      <c r="O365" s="40">
        <f t="shared" si="54"/>
        <v>0</v>
      </c>
      <c r="P365" s="40">
        <f t="shared" si="55"/>
        <v>0</v>
      </c>
      <c r="S365" s="166">
        <f t="shared" si="56"/>
        <v>0</v>
      </c>
    </row>
    <row r="366" spans="9:19" ht="12.75" customHeight="1" x14ac:dyDescent="0.2">
      <c r="I366" s="37">
        <f t="shared" si="57"/>
        <v>338</v>
      </c>
      <c r="J366" s="38">
        <f t="shared" si="51"/>
        <v>10258</v>
      </c>
      <c r="K366" s="53">
        <f t="shared" si="52"/>
        <v>10287</v>
      </c>
      <c r="L366" s="39">
        <f t="shared" si="50"/>
        <v>0</v>
      </c>
      <c r="M366" s="40">
        <f t="shared" si="49"/>
        <v>0</v>
      </c>
      <c r="N366" s="40">
        <f t="shared" si="53"/>
        <v>0</v>
      </c>
      <c r="O366" s="40">
        <f t="shared" si="54"/>
        <v>0</v>
      </c>
      <c r="P366" s="40">
        <f t="shared" si="55"/>
        <v>0</v>
      </c>
      <c r="S366" s="166">
        <f t="shared" si="56"/>
        <v>0</v>
      </c>
    </row>
    <row r="367" spans="9:19" ht="12.75" customHeight="1" x14ac:dyDescent="0.2">
      <c r="I367" s="37">
        <f t="shared" si="57"/>
        <v>339</v>
      </c>
      <c r="J367" s="38">
        <f t="shared" si="51"/>
        <v>10287</v>
      </c>
      <c r="K367" s="53">
        <f t="shared" si="52"/>
        <v>10318</v>
      </c>
      <c r="L367" s="39">
        <f t="shared" si="50"/>
        <v>0</v>
      </c>
      <c r="M367" s="40">
        <f t="shared" si="49"/>
        <v>0</v>
      </c>
      <c r="N367" s="40">
        <f t="shared" si="53"/>
        <v>0</v>
      </c>
      <c r="O367" s="40">
        <f t="shared" si="54"/>
        <v>0</v>
      </c>
      <c r="P367" s="40">
        <f t="shared" si="55"/>
        <v>0</v>
      </c>
      <c r="S367" s="166">
        <f t="shared" si="56"/>
        <v>0</v>
      </c>
    </row>
    <row r="368" spans="9:19" ht="12.75" customHeight="1" x14ac:dyDescent="0.2">
      <c r="I368" s="37">
        <f t="shared" si="57"/>
        <v>340</v>
      </c>
      <c r="J368" s="38">
        <f t="shared" si="51"/>
        <v>10318</v>
      </c>
      <c r="K368" s="53">
        <f t="shared" si="52"/>
        <v>10348</v>
      </c>
      <c r="L368" s="39">
        <f t="shared" si="50"/>
        <v>0</v>
      </c>
      <c r="M368" s="40">
        <f t="shared" si="49"/>
        <v>0</v>
      </c>
      <c r="N368" s="40">
        <f t="shared" si="53"/>
        <v>0</v>
      </c>
      <c r="O368" s="40">
        <f t="shared" si="54"/>
        <v>0</v>
      </c>
      <c r="P368" s="40">
        <f t="shared" si="55"/>
        <v>0</v>
      </c>
      <c r="S368" s="166">
        <f t="shared" si="56"/>
        <v>0</v>
      </c>
    </row>
    <row r="369" spans="9:19" ht="12.75" customHeight="1" x14ac:dyDescent="0.2">
      <c r="I369" s="37">
        <f t="shared" si="57"/>
        <v>341</v>
      </c>
      <c r="J369" s="38">
        <f t="shared" si="51"/>
        <v>10348</v>
      </c>
      <c r="K369" s="53">
        <f t="shared" si="52"/>
        <v>10379</v>
      </c>
      <c r="L369" s="39">
        <f t="shared" si="50"/>
        <v>0</v>
      </c>
      <c r="M369" s="40">
        <f t="shared" si="49"/>
        <v>0</v>
      </c>
      <c r="N369" s="40">
        <f t="shared" si="53"/>
        <v>0</v>
      </c>
      <c r="O369" s="40">
        <f t="shared" si="54"/>
        <v>0</v>
      </c>
      <c r="P369" s="40">
        <f t="shared" si="55"/>
        <v>0</v>
      </c>
      <c r="S369" s="166">
        <f t="shared" si="56"/>
        <v>0</v>
      </c>
    </row>
    <row r="370" spans="9:19" ht="12.75" customHeight="1" x14ac:dyDescent="0.2">
      <c r="I370" s="37">
        <f t="shared" si="57"/>
        <v>342</v>
      </c>
      <c r="J370" s="38">
        <f t="shared" si="51"/>
        <v>10379</v>
      </c>
      <c r="K370" s="53">
        <f t="shared" si="52"/>
        <v>10409</v>
      </c>
      <c r="L370" s="39">
        <f t="shared" si="50"/>
        <v>0</v>
      </c>
      <c r="M370" s="40">
        <f t="shared" si="49"/>
        <v>0</v>
      </c>
      <c r="N370" s="40">
        <f t="shared" si="53"/>
        <v>0</v>
      </c>
      <c r="O370" s="40">
        <f t="shared" si="54"/>
        <v>0</v>
      </c>
      <c r="P370" s="40">
        <f t="shared" si="55"/>
        <v>0</v>
      </c>
      <c r="S370" s="166">
        <f t="shared" si="56"/>
        <v>0</v>
      </c>
    </row>
    <row r="371" spans="9:19" ht="12.75" customHeight="1" x14ac:dyDescent="0.2">
      <c r="I371" s="37">
        <f t="shared" si="57"/>
        <v>343</v>
      </c>
      <c r="J371" s="38">
        <f t="shared" si="51"/>
        <v>10409</v>
      </c>
      <c r="K371" s="53">
        <f t="shared" si="52"/>
        <v>10440</v>
      </c>
      <c r="L371" s="39">
        <f t="shared" si="50"/>
        <v>0</v>
      </c>
      <c r="M371" s="40">
        <f t="shared" si="49"/>
        <v>0</v>
      </c>
      <c r="N371" s="40">
        <f t="shared" si="53"/>
        <v>0</v>
      </c>
      <c r="O371" s="40">
        <f t="shared" si="54"/>
        <v>0</v>
      </c>
      <c r="P371" s="40">
        <f t="shared" si="55"/>
        <v>0</v>
      </c>
      <c r="S371" s="166">
        <f t="shared" si="56"/>
        <v>0</v>
      </c>
    </row>
    <row r="372" spans="9:19" ht="12.75" customHeight="1" x14ac:dyDescent="0.2">
      <c r="I372" s="37">
        <f t="shared" si="57"/>
        <v>344</v>
      </c>
      <c r="J372" s="38">
        <f t="shared" si="51"/>
        <v>10440</v>
      </c>
      <c r="K372" s="53">
        <f t="shared" si="52"/>
        <v>10471</v>
      </c>
      <c r="L372" s="39">
        <f t="shared" si="50"/>
        <v>0</v>
      </c>
      <c r="M372" s="40">
        <f t="shared" si="49"/>
        <v>0</v>
      </c>
      <c r="N372" s="40">
        <f t="shared" si="53"/>
        <v>0</v>
      </c>
      <c r="O372" s="40">
        <f t="shared" si="54"/>
        <v>0</v>
      </c>
      <c r="P372" s="40">
        <f t="shared" si="55"/>
        <v>0</v>
      </c>
      <c r="S372" s="166">
        <f t="shared" si="56"/>
        <v>0</v>
      </c>
    </row>
    <row r="373" spans="9:19" ht="12.75" customHeight="1" x14ac:dyDescent="0.2">
      <c r="I373" s="37">
        <f t="shared" si="57"/>
        <v>345</v>
      </c>
      <c r="J373" s="38">
        <f t="shared" si="51"/>
        <v>10471</v>
      </c>
      <c r="K373" s="53">
        <f t="shared" si="52"/>
        <v>10501</v>
      </c>
      <c r="L373" s="39">
        <f t="shared" si="50"/>
        <v>0</v>
      </c>
      <c r="M373" s="40">
        <f t="shared" si="49"/>
        <v>0</v>
      </c>
      <c r="N373" s="40">
        <f t="shared" si="53"/>
        <v>0</v>
      </c>
      <c r="O373" s="40">
        <f t="shared" si="54"/>
        <v>0</v>
      </c>
      <c r="P373" s="40">
        <f t="shared" si="55"/>
        <v>0</v>
      </c>
      <c r="S373" s="166">
        <f t="shared" si="56"/>
        <v>0</v>
      </c>
    </row>
    <row r="374" spans="9:19" ht="12.75" customHeight="1" x14ac:dyDescent="0.2">
      <c r="I374" s="37">
        <f t="shared" si="57"/>
        <v>346</v>
      </c>
      <c r="J374" s="38">
        <f t="shared" si="51"/>
        <v>10501</v>
      </c>
      <c r="K374" s="53">
        <f t="shared" si="52"/>
        <v>10532</v>
      </c>
      <c r="L374" s="39">
        <f t="shared" si="50"/>
        <v>0</v>
      </c>
      <c r="M374" s="40">
        <f t="shared" si="49"/>
        <v>0</v>
      </c>
      <c r="N374" s="40">
        <f t="shared" si="53"/>
        <v>0</v>
      </c>
      <c r="O374" s="40">
        <f t="shared" si="54"/>
        <v>0</v>
      </c>
      <c r="P374" s="40">
        <f t="shared" si="55"/>
        <v>0</v>
      </c>
      <c r="S374" s="166">
        <f t="shared" si="56"/>
        <v>0</v>
      </c>
    </row>
    <row r="375" spans="9:19" ht="12.75" customHeight="1" x14ac:dyDescent="0.2">
      <c r="I375" s="37">
        <f t="shared" si="57"/>
        <v>347</v>
      </c>
      <c r="J375" s="38">
        <f t="shared" si="51"/>
        <v>10532</v>
      </c>
      <c r="K375" s="53">
        <f t="shared" si="52"/>
        <v>10562</v>
      </c>
      <c r="L375" s="39">
        <f t="shared" si="50"/>
        <v>0</v>
      </c>
      <c r="M375" s="40">
        <f t="shared" si="49"/>
        <v>0</v>
      </c>
      <c r="N375" s="40">
        <f t="shared" si="53"/>
        <v>0</v>
      </c>
      <c r="O375" s="40">
        <f t="shared" si="54"/>
        <v>0</v>
      </c>
      <c r="P375" s="40">
        <f t="shared" si="55"/>
        <v>0</v>
      </c>
      <c r="S375" s="166">
        <f t="shared" si="56"/>
        <v>0</v>
      </c>
    </row>
    <row r="376" spans="9:19" ht="12.75" customHeight="1" x14ac:dyDescent="0.2">
      <c r="I376" s="37">
        <f t="shared" si="57"/>
        <v>348</v>
      </c>
      <c r="J376" s="38">
        <f t="shared" si="51"/>
        <v>10562</v>
      </c>
      <c r="K376" s="53">
        <f t="shared" si="52"/>
        <v>10593</v>
      </c>
      <c r="L376" s="39">
        <f t="shared" si="50"/>
        <v>0</v>
      </c>
      <c r="M376" s="40">
        <f t="shared" si="49"/>
        <v>0</v>
      </c>
      <c r="N376" s="40">
        <f t="shared" si="53"/>
        <v>0</v>
      </c>
      <c r="O376" s="40">
        <f t="shared" si="54"/>
        <v>0</v>
      </c>
      <c r="P376" s="40">
        <f t="shared" si="55"/>
        <v>0</v>
      </c>
      <c r="S376" s="166">
        <f t="shared" si="56"/>
        <v>0</v>
      </c>
    </row>
    <row r="377" spans="9:19" ht="12.75" customHeight="1" x14ac:dyDescent="0.2">
      <c r="I377" s="37">
        <f t="shared" si="57"/>
        <v>349</v>
      </c>
      <c r="J377" s="38">
        <f t="shared" si="51"/>
        <v>10593</v>
      </c>
      <c r="K377" s="53">
        <f t="shared" si="52"/>
        <v>10624</v>
      </c>
      <c r="L377" s="39">
        <f t="shared" si="50"/>
        <v>0</v>
      </c>
      <c r="M377" s="40">
        <f t="shared" si="49"/>
        <v>0</v>
      </c>
      <c r="N377" s="40">
        <f t="shared" si="53"/>
        <v>0</v>
      </c>
      <c r="O377" s="40">
        <f t="shared" si="54"/>
        <v>0</v>
      </c>
      <c r="P377" s="40">
        <f t="shared" si="55"/>
        <v>0</v>
      </c>
      <c r="S377" s="166">
        <f t="shared" si="56"/>
        <v>0</v>
      </c>
    </row>
    <row r="378" spans="9:19" ht="12.75" customHeight="1" x14ac:dyDescent="0.2">
      <c r="I378" s="37">
        <f t="shared" si="57"/>
        <v>350</v>
      </c>
      <c r="J378" s="38">
        <f t="shared" si="51"/>
        <v>10624</v>
      </c>
      <c r="K378" s="53">
        <f t="shared" si="52"/>
        <v>10652</v>
      </c>
      <c r="L378" s="39">
        <f t="shared" si="50"/>
        <v>0</v>
      </c>
      <c r="M378" s="40">
        <f t="shared" si="49"/>
        <v>0</v>
      </c>
      <c r="N378" s="40">
        <f t="shared" si="53"/>
        <v>0</v>
      </c>
      <c r="O378" s="40">
        <f t="shared" si="54"/>
        <v>0</v>
      </c>
      <c r="P378" s="40">
        <f t="shared" si="55"/>
        <v>0</v>
      </c>
      <c r="S378" s="166">
        <f t="shared" si="56"/>
        <v>0</v>
      </c>
    </row>
    <row r="379" spans="9:19" ht="12.75" customHeight="1" x14ac:dyDescent="0.2">
      <c r="I379" s="37">
        <f t="shared" si="57"/>
        <v>351</v>
      </c>
      <c r="J379" s="38">
        <f t="shared" si="51"/>
        <v>10652</v>
      </c>
      <c r="K379" s="53">
        <f t="shared" si="52"/>
        <v>10683</v>
      </c>
      <c r="L379" s="39">
        <f t="shared" si="50"/>
        <v>0</v>
      </c>
      <c r="M379" s="40">
        <f t="shared" si="49"/>
        <v>0</v>
      </c>
      <c r="N379" s="40">
        <f t="shared" si="53"/>
        <v>0</v>
      </c>
      <c r="O379" s="40">
        <f t="shared" si="54"/>
        <v>0</v>
      </c>
      <c r="P379" s="40">
        <f t="shared" si="55"/>
        <v>0</v>
      </c>
      <c r="S379" s="166">
        <f t="shared" si="56"/>
        <v>0</v>
      </c>
    </row>
    <row r="380" spans="9:19" ht="12.75" customHeight="1" x14ac:dyDescent="0.2">
      <c r="I380" s="37">
        <f t="shared" si="57"/>
        <v>352</v>
      </c>
      <c r="J380" s="38">
        <f t="shared" si="51"/>
        <v>10683</v>
      </c>
      <c r="K380" s="53">
        <f t="shared" si="52"/>
        <v>10713</v>
      </c>
      <c r="L380" s="39">
        <f t="shared" si="50"/>
        <v>0</v>
      </c>
      <c r="M380" s="40">
        <f t="shared" si="49"/>
        <v>0</v>
      </c>
      <c r="N380" s="40">
        <f t="shared" si="53"/>
        <v>0</v>
      </c>
      <c r="O380" s="40">
        <f t="shared" si="54"/>
        <v>0</v>
      </c>
      <c r="P380" s="40">
        <f t="shared" si="55"/>
        <v>0</v>
      </c>
      <c r="S380" s="166">
        <f t="shared" si="56"/>
        <v>0</v>
      </c>
    </row>
    <row r="381" spans="9:19" ht="12.75" customHeight="1" x14ac:dyDescent="0.2">
      <c r="I381" s="37">
        <f t="shared" si="57"/>
        <v>353</v>
      </c>
      <c r="J381" s="38">
        <f t="shared" si="51"/>
        <v>10713</v>
      </c>
      <c r="K381" s="53">
        <f t="shared" si="52"/>
        <v>10744</v>
      </c>
      <c r="L381" s="39">
        <f t="shared" si="50"/>
        <v>0</v>
      </c>
      <c r="M381" s="40">
        <f t="shared" si="49"/>
        <v>0</v>
      </c>
      <c r="N381" s="40">
        <f t="shared" si="53"/>
        <v>0</v>
      </c>
      <c r="O381" s="40">
        <f t="shared" si="54"/>
        <v>0</v>
      </c>
      <c r="P381" s="40">
        <f t="shared" si="55"/>
        <v>0</v>
      </c>
      <c r="S381" s="166">
        <f t="shared" si="56"/>
        <v>0</v>
      </c>
    </row>
    <row r="382" spans="9:19" ht="12.75" customHeight="1" x14ac:dyDescent="0.2">
      <c r="I382" s="37">
        <f t="shared" si="57"/>
        <v>354</v>
      </c>
      <c r="J382" s="38">
        <f t="shared" si="51"/>
        <v>10744</v>
      </c>
      <c r="K382" s="53">
        <f t="shared" si="52"/>
        <v>10774</v>
      </c>
      <c r="L382" s="39">
        <f t="shared" si="50"/>
        <v>0</v>
      </c>
      <c r="M382" s="40">
        <f t="shared" si="49"/>
        <v>0</v>
      </c>
      <c r="N382" s="40">
        <f t="shared" si="53"/>
        <v>0</v>
      </c>
      <c r="O382" s="40">
        <f t="shared" si="54"/>
        <v>0</v>
      </c>
      <c r="P382" s="40">
        <f t="shared" si="55"/>
        <v>0</v>
      </c>
      <c r="S382" s="166">
        <f t="shared" si="56"/>
        <v>0</v>
      </c>
    </row>
    <row r="383" spans="9:19" ht="12.75" customHeight="1" x14ac:dyDescent="0.2">
      <c r="I383" s="37">
        <f t="shared" si="57"/>
        <v>355</v>
      </c>
      <c r="J383" s="38">
        <f t="shared" si="51"/>
        <v>10774</v>
      </c>
      <c r="K383" s="53">
        <f t="shared" si="52"/>
        <v>10805</v>
      </c>
      <c r="L383" s="39">
        <f t="shared" si="50"/>
        <v>0</v>
      </c>
      <c r="M383" s="40">
        <f t="shared" si="49"/>
        <v>0</v>
      </c>
      <c r="N383" s="40">
        <f t="shared" si="53"/>
        <v>0</v>
      </c>
      <c r="O383" s="40">
        <f t="shared" si="54"/>
        <v>0</v>
      </c>
      <c r="P383" s="40">
        <f t="shared" si="55"/>
        <v>0</v>
      </c>
      <c r="S383" s="166">
        <f t="shared" si="56"/>
        <v>0</v>
      </c>
    </row>
    <row r="384" spans="9:19" ht="12.75" customHeight="1" x14ac:dyDescent="0.2">
      <c r="I384" s="37">
        <f t="shared" si="57"/>
        <v>356</v>
      </c>
      <c r="J384" s="38">
        <f t="shared" si="51"/>
        <v>10805</v>
      </c>
      <c r="K384" s="53">
        <f t="shared" si="52"/>
        <v>10836</v>
      </c>
      <c r="L384" s="39">
        <f t="shared" si="50"/>
        <v>0</v>
      </c>
      <c r="M384" s="40">
        <f t="shared" si="49"/>
        <v>0</v>
      </c>
      <c r="N384" s="40">
        <f t="shared" si="53"/>
        <v>0</v>
      </c>
      <c r="O384" s="40">
        <f t="shared" si="54"/>
        <v>0</v>
      </c>
      <c r="P384" s="40">
        <f t="shared" si="55"/>
        <v>0</v>
      </c>
      <c r="S384" s="166">
        <f t="shared" si="56"/>
        <v>0</v>
      </c>
    </row>
    <row r="385" spans="9:19" ht="12.75" customHeight="1" x14ac:dyDescent="0.2">
      <c r="I385" s="37">
        <f t="shared" si="57"/>
        <v>357</v>
      </c>
      <c r="J385" s="38">
        <f t="shared" si="51"/>
        <v>10836</v>
      </c>
      <c r="K385" s="53">
        <f t="shared" si="52"/>
        <v>10866</v>
      </c>
      <c r="L385" s="39">
        <f t="shared" si="50"/>
        <v>0</v>
      </c>
      <c r="M385" s="40">
        <f t="shared" si="49"/>
        <v>0</v>
      </c>
      <c r="N385" s="40">
        <f t="shared" si="53"/>
        <v>0</v>
      </c>
      <c r="O385" s="40">
        <f t="shared" si="54"/>
        <v>0</v>
      </c>
      <c r="P385" s="40">
        <f t="shared" si="55"/>
        <v>0</v>
      </c>
      <c r="S385" s="166">
        <f t="shared" si="56"/>
        <v>0</v>
      </c>
    </row>
    <row r="386" spans="9:19" ht="12.75" customHeight="1" x14ac:dyDescent="0.2">
      <c r="I386" s="37">
        <f t="shared" si="57"/>
        <v>358</v>
      </c>
      <c r="J386" s="38">
        <f t="shared" si="51"/>
        <v>10866</v>
      </c>
      <c r="K386" s="53">
        <f t="shared" si="52"/>
        <v>10897</v>
      </c>
      <c r="L386" s="39">
        <f t="shared" si="50"/>
        <v>0</v>
      </c>
      <c r="M386" s="40">
        <f t="shared" si="49"/>
        <v>0</v>
      </c>
      <c r="N386" s="40">
        <f t="shared" si="53"/>
        <v>0</v>
      </c>
      <c r="O386" s="40">
        <f t="shared" si="54"/>
        <v>0</v>
      </c>
      <c r="P386" s="40">
        <f t="shared" si="55"/>
        <v>0</v>
      </c>
      <c r="S386" s="166">
        <f t="shared" si="56"/>
        <v>0</v>
      </c>
    </row>
    <row r="387" spans="9:19" ht="12.75" customHeight="1" x14ac:dyDescent="0.2">
      <c r="I387" s="37">
        <f t="shared" si="57"/>
        <v>359</v>
      </c>
      <c r="J387" s="38">
        <f t="shared" si="51"/>
        <v>10897</v>
      </c>
      <c r="K387" s="53">
        <f t="shared" si="52"/>
        <v>10927</v>
      </c>
      <c r="L387" s="39">
        <f t="shared" si="50"/>
        <v>0</v>
      </c>
      <c r="M387" s="40">
        <f t="shared" si="49"/>
        <v>0</v>
      </c>
      <c r="N387" s="40">
        <f t="shared" si="53"/>
        <v>0</v>
      </c>
      <c r="O387" s="40">
        <f t="shared" si="54"/>
        <v>0</v>
      </c>
      <c r="P387" s="40">
        <f t="shared" si="55"/>
        <v>0</v>
      </c>
      <c r="S387" s="166">
        <f t="shared" si="56"/>
        <v>0</v>
      </c>
    </row>
    <row r="388" spans="9:19" ht="12.75" customHeight="1" x14ac:dyDescent="0.2">
      <c r="I388" s="37">
        <f t="shared" si="57"/>
        <v>360</v>
      </c>
      <c r="J388" s="38">
        <f t="shared" si="51"/>
        <v>10927</v>
      </c>
      <c r="K388" s="53">
        <f t="shared" si="52"/>
        <v>0</v>
      </c>
      <c r="L388" s="39">
        <f t="shared" si="50"/>
        <v>0</v>
      </c>
      <c r="M388" s="40">
        <f t="shared" si="49"/>
        <v>0</v>
      </c>
      <c r="N388" s="40">
        <f t="shared" si="53"/>
        <v>0</v>
      </c>
      <c r="O388" s="40">
        <f t="shared" si="54"/>
        <v>0</v>
      </c>
      <c r="P388" s="40">
        <f t="shared" si="55"/>
        <v>0</v>
      </c>
      <c r="S388" s="166">
        <f t="shared" si="56"/>
        <v>0</v>
      </c>
    </row>
    <row r="389" spans="9:19" ht="12.75" customHeight="1" x14ac:dyDescent="0.2">
      <c r="J389" s="56"/>
      <c r="K389" s="53">
        <f t="shared" si="52"/>
        <v>0</v>
      </c>
    </row>
    <row r="390" spans="9:19" ht="12.75" customHeight="1" x14ac:dyDescent="0.2">
      <c r="J390" s="56"/>
      <c r="K390" s="53">
        <f t="shared" si="52"/>
        <v>0</v>
      </c>
    </row>
    <row r="391" spans="9:19" ht="12.75" customHeight="1" x14ac:dyDescent="0.2">
      <c r="J391" s="56"/>
      <c r="K391" s="53">
        <f t="shared" si="52"/>
        <v>0</v>
      </c>
    </row>
    <row r="392" spans="9:19" ht="12.75" customHeight="1" x14ac:dyDescent="0.2">
      <c r="J392" s="56"/>
      <c r="K392" s="53">
        <f t="shared" si="52"/>
        <v>0</v>
      </c>
    </row>
    <row r="393" spans="9:19" ht="12.75" customHeight="1" x14ac:dyDescent="0.2">
      <c r="J393" s="56"/>
      <c r="K393" s="53">
        <f t="shared" si="52"/>
        <v>0</v>
      </c>
    </row>
    <row r="394" spans="9:19" ht="12.75" customHeight="1" x14ac:dyDescent="0.2">
      <c r="J394" s="56"/>
      <c r="K394" s="53">
        <f t="shared" si="52"/>
        <v>0</v>
      </c>
    </row>
    <row r="395" spans="9:19" ht="12.75" customHeight="1" x14ac:dyDescent="0.2">
      <c r="J395" s="56"/>
      <c r="K395" s="53">
        <f t="shared" si="52"/>
        <v>0</v>
      </c>
    </row>
    <row r="396" spans="9:19" ht="12.75" customHeight="1" x14ac:dyDescent="0.2">
      <c r="J396" s="56"/>
      <c r="K396" s="53">
        <f t="shared" si="52"/>
        <v>0</v>
      </c>
    </row>
    <row r="397" spans="9:19" ht="12.75" customHeight="1" x14ac:dyDescent="0.2">
      <c r="J397" s="56"/>
      <c r="K397" s="53">
        <f t="shared" si="52"/>
        <v>0</v>
      </c>
    </row>
    <row r="398" spans="9:19" ht="12.75" customHeight="1" x14ac:dyDescent="0.2">
      <c r="J398" s="56"/>
      <c r="K398" s="53">
        <f t="shared" si="52"/>
        <v>0</v>
      </c>
    </row>
    <row r="399" spans="9:19" ht="12.75" customHeight="1" x14ac:dyDescent="0.2">
      <c r="J399" s="56"/>
      <c r="K399" s="53">
        <f t="shared" si="52"/>
        <v>0</v>
      </c>
    </row>
    <row r="400" spans="9:19" ht="12.75" customHeight="1" x14ac:dyDescent="0.2">
      <c r="J400" s="56"/>
      <c r="K400" s="53">
        <f t="shared" si="52"/>
        <v>0</v>
      </c>
    </row>
    <row r="401" spans="10:11" ht="12.75" customHeight="1" x14ac:dyDescent="0.2">
      <c r="J401" s="56"/>
      <c r="K401" s="53">
        <f t="shared" si="52"/>
        <v>0</v>
      </c>
    </row>
    <row r="402" spans="10:11" ht="12.75" customHeight="1" x14ac:dyDescent="0.2">
      <c r="J402" s="56"/>
      <c r="K402" s="53">
        <f t="shared" si="52"/>
        <v>0</v>
      </c>
    </row>
    <row r="403" spans="10:11" ht="12.75" customHeight="1" x14ac:dyDescent="0.2">
      <c r="J403" s="53"/>
      <c r="K403" s="53">
        <f t="shared" si="52"/>
        <v>0</v>
      </c>
    </row>
    <row r="404" spans="10:11" ht="12.75" customHeight="1" x14ac:dyDescent="0.2">
      <c r="J404" s="53"/>
      <c r="K404" s="53">
        <f t="shared" si="52"/>
        <v>0</v>
      </c>
    </row>
    <row r="405" spans="10:11" ht="12.75" customHeight="1" x14ac:dyDescent="0.2">
      <c r="J405" s="53"/>
      <c r="K405" s="53">
        <f t="shared" si="52"/>
        <v>0</v>
      </c>
    </row>
    <row r="406" spans="10:11" ht="12.75" customHeight="1" x14ac:dyDescent="0.2">
      <c r="J406" s="53"/>
      <c r="K406" s="53">
        <f t="shared" si="52"/>
        <v>0</v>
      </c>
    </row>
    <row r="407" spans="10:11" ht="12.75" customHeight="1" x14ac:dyDescent="0.2">
      <c r="J407" s="53"/>
      <c r="K407" s="53">
        <f t="shared" si="52"/>
        <v>0</v>
      </c>
    </row>
    <row r="408" spans="10:11" ht="12.75" customHeight="1" x14ac:dyDescent="0.2">
      <c r="J408" s="53"/>
      <c r="K408" s="53">
        <f t="shared" si="52"/>
        <v>0</v>
      </c>
    </row>
    <row r="409" spans="10:11" ht="12.75" customHeight="1" x14ac:dyDescent="0.2">
      <c r="J409" s="53"/>
      <c r="K409" s="53">
        <f t="shared" si="52"/>
        <v>0</v>
      </c>
    </row>
    <row r="410" spans="10:11" ht="12.75" customHeight="1" x14ac:dyDescent="0.2">
      <c r="J410" s="53"/>
      <c r="K410" s="53">
        <f t="shared" si="52"/>
        <v>0</v>
      </c>
    </row>
    <row r="411" spans="10:11" ht="12.75" customHeight="1" x14ac:dyDescent="0.2">
      <c r="J411" s="53"/>
      <c r="K411" s="53">
        <f t="shared" si="52"/>
        <v>0</v>
      </c>
    </row>
    <row r="412" spans="10:11" ht="12.75" customHeight="1" x14ac:dyDescent="0.2">
      <c r="J412" s="53"/>
      <c r="K412" s="53">
        <f t="shared" si="52"/>
        <v>0</v>
      </c>
    </row>
    <row r="413" spans="10:11" ht="12.75" customHeight="1" x14ac:dyDescent="0.2">
      <c r="J413" s="53"/>
      <c r="K413" s="53">
        <f t="shared" si="52"/>
        <v>0</v>
      </c>
    </row>
    <row r="414" spans="10:11" ht="12.75" customHeight="1" x14ac:dyDescent="0.2">
      <c r="J414" s="53"/>
      <c r="K414" s="53">
        <f t="shared" ref="K414:K477" si="58">IF(J415="",0,J415)</f>
        <v>0</v>
      </c>
    </row>
    <row r="415" spans="10:11" ht="12.75" customHeight="1" x14ac:dyDescent="0.2">
      <c r="J415" s="53"/>
      <c r="K415" s="53">
        <f t="shared" si="58"/>
        <v>0</v>
      </c>
    </row>
    <row r="416" spans="10:11" ht="12.75" customHeight="1" x14ac:dyDescent="0.2">
      <c r="J416" s="53"/>
      <c r="K416" s="53">
        <f t="shared" si="58"/>
        <v>0</v>
      </c>
    </row>
    <row r="417" spans="10:11" ht="12.75" customHeight="1" x14ac:dyDescent="0.2">
      <c r="J417" s="53"/>
      <c r="K417" s="53">
        <f t="shared" si="58"/>
        <v>0</v>
      </c>
    </row>
    <row r="418" spans="10:11" ht="12.75" customHeight="1" x14ac:dyDescent="0.2">
      <c r="J418" s="53"/>
      <c r="K418" s="53">
        <f t="shared" si="58"/>
        <v>0</v>
      </c>
    </row>
    <row r="419" spans="10:11" ht="12.75" customHeight="1" x14ac:dyDescent="0.2">
      <c r="J419" s="53"/>
      <c r="K419" s="53">
        <f t="shared" si="58"/>
        <v>0</v>
      </c>
    </row>
    <row r="420" spans="10:11" ht="12.75" customHeight="1" x14ac:dyDescent="0.2">
      <c r="J420" s="53"/>
      <c r="K420" s="53">
        <f t="shared" si="58"/>
        <v>0</v>
      </c>
    </row>
    <row r="421" spans="10:11" ht="12.75" customHeight="1" x14ac:dyDescent="0.2">
      <c r="J421" s="53"/>
      <c r="K421" s="53">
        <f t="shared" si="58"/>
        <v>0</v>
      </c>
    </row>
    <row r="422" spans="10:11" ht="12.75" customHeight="1" x14ac:dyDescent="0.2">
      <c r="J422" s="53"/>
      <c r="K422" s="53">
        <f t="shared" si="58"/>
        <v>0</v>
      </c>
    </row>
    <row r="423" spans="10:11" ht="12.75" customHeight="1" x14ac:dyDescent="0.2">
      <c r="J423" s="53"/>
      <c r="K423" s="53">
        <f t="shared" si="58"/>
        <v>0</v>
      </c>
    </row>
    <row r="424" spans="10:11" ht="12.75" customHeight="1" x14ac:dyDescent="0.2">
      <c r="J424" s="53"/>
      <c r="K424" s="53">
        <f t="shared" si="58"/>
        <v>0</v>
      </c>
    </row>
    <row r="425" spans="10:11" ht="12.75" customHeight="1" x14ac:dyDescent="0.2">
      <c r="J425" s="53"/>
      <c r="K425" s="53">
        <f t="shared" si="58"/>
        <v>0</v>
      </c>
    </row>
    <row r="426" spans="10:11" ht="12.75" customHeight="1" x14ac:dyDescent="0.2">
      <c r="J426" s="53"/>
      <c r="K426" s="53">
        <f t="shared" si="58"/>
        <v>0</v>
      </c>
    </row>
    <row r="427" spans="10:11" ht="12.75" customHeight="1" x14ac:dyDescent="0.2">
      <c r="J427" s="53"/>
      <c r="K427" s="53">
        <f t="shared" si="58"/>
        <v>0</v>
      </c>
    </row>
    <row r="428" spans="10:11" ht="12.75" customHeight="1" x14ac:dyDescent="0.2">
      <c r="J428" s="53"/>
      <c r="K428" s="53">
        <f t="shared" si="58"/>
        <v>0</v>
      </c>
    </row>
    <row r="429" spans="10:11" ht="12.75" customHeight="1" x14ac:dyDescent="0.2">
      <c r="J429" s="53"/>
      <c r="K429" s="53">
        <f t="shared" si="58"/>
        <v>0</v>
      </c>
    </row>
    <row r="430" spans="10:11" ht="12.75" customHeight="1" x14ac:dyDescent="0.2">
      <c r="J430" s="53"/>
      <c r="K430" s="53">
        <f t="shared" si="58"/>
        <v>0</v>
      </c>
    </row>
    <row r="431" spans="10:11" ht="12.75" customHeight="1" x14ac:dyDescent="0.2">
      <c r="J431" s="53"/>
      <c r="K431" s="53">
        <f t="shared" si="58"/>
        <v>0</v>
      </c>
    </row>
    <row r="432" spans="10:11" ht="12.75" customHeight="1" x14ac:dyDescent="0.2">
      <c r="J432" s="53"/>
      <c r="K432" s="53">
        <f t="shared" si="58"/>
        <v>0</v>
      </c>
    </row>
    <row r="433" spans="10:11" ht="12.75" customHeight="1" x14ac:dyDescent="0.2">
      <c r="J433" s="53"/>
      <c r="K433" s="53">
        <f t="shared" si="58"/>
        <v>0</v>
      </c>
    </row>
    <row r="434" spans="10:11" ht="12.75" customHeight="1" x14ac:dyDescent="0.2">
      <c r="J434" s="53"/>
      <c r="K434" s="53">
        <f t="shared" si="58"/>
        <v>0</v>
      </c>
    </row>
    <row r="435" spans="10:11" ht="12.75" customHeight="1" x14ac:dyDescent="0.2">
      <c r="J435" s="53"/>
      <c r="K435" s="53">
        <f t="shared" si="58"/>
        <v>0</v>
      </c>
    </row>
    <row r="436" spans="10:11" ht="12.75" customHeight="1" x14ac:dyDescent="0.2">
      <c r="J436" s="53"/>
      <c r="K436" s="53">
        <f t="shared" si="58"/>
        <v>0</v>
      </c>
    </row>
    <row r="437" spans="10:11" ht="12.75" customHeight="1" x14ac:dyDescent="0.2">
      <c r="J437" s="53"/>
      <c r="K437" s="53">
        <f t="shared" si="58"/>
        <v>0</v>
      </c>
    </row>
    <row r="438" spans="10:11" ht="12.75" customHeight="1" x14ac:dyDescent="0.2">
      <c r="J438" s="53"/>
      <c r="K438" s="53">
        <f t="shared" si="58"/>
        <v>0</v>
      </c>
    </row>
    <row r="439" spans="10:11" ht="12.75" customHeight="1" x14ac:dyDescent="0.2">
      <c r="J439" s="53"/>
      <c r="K439" s="53">
        <f t="shared" si="58"/>
        <v>0</v>
      </c>
    </row>
    <row r="440" spans="10:11" ht="12.75" customHeight="1" x14ac:dyDescent="0.2">
      <c r="J440" s="53"/>
      <c r="K440" s="53">
        <f t="shared" si="58"/>
        <v>0</v>
      </c>
    </row>
    <row r="441" spans="10:11" ht="12.75" customHeight="1" x14ac:dyDescent="0.2">
      <c r="J441" s="53"/>
      <c r="K441" s="53">
        <f t="shared" si="58"/>
        <v>0</v>
      </c>
    </row>
    <row r="442" spans="10:11" ht="12.75" customHeight="1" x14ac:dyDescent="0.2">
      <c r="J442" s="53"/>
      <c r="K442" s="53">
        <f t="shared" si="58"/>
        <v>0</v>
      </c>
    </row>
    <row r="443" spans="10:11" ht="12.75" customHeight="1" x14ac:dyDescent="0.2">
      <c r="J443" s="53"/>
      <c r="K443" s="53">
        <f t="shared" si="58"/>
        <v>0</v>
      </c>
    </row>
    <row r="444" spans="10:11" ht="12.75" customHeight="1" x14ac:dyDescent="0.2">
      <c r="J444" s="53"/>
      <c r="K444" s="53">
        <f t="shared" si="58"/>
        <v>0</v>
      </c>
    </row>
    <row r="445" spans="10:11" ht="12.75" customHeight="1" x14ac:dyDescent="0.2">
      <c r="J445" s="53"/>
      <c r="K445" s="53">
        <f t="shared" si="58"/>
        <v>0</v>
      </c>
    </row>
    <row r="446" spans="10:11" ht="12.75" customHeight="1" x14ac:dyDescent="0.2">
      <c r="J446" s="53"/>
      <c r="K446" s="53">
        <f t="shared" si="58"/>
        <v>0</v>
      </c>
    </row>
    <row r="447" spans="10:11" ht="12.75" customHeight="1" x14ac:dyDescent="0.2">
      <c r="J447" s="53"/>
      <c r="K447" s="53">
        <f t="shared" si="58"/>
        <v>0</v>
      </c>
    </row>
    <row r="448" spans="10:11" ht="12.75" customHeight="1" x14ac:dyDescent="0.2">
      <c r="J448" s="53"/>
      <c r="K448" s="53">
        <f t="shared" si="58"/>
        <v>0</v>
      </c>
    </row>
    <row r="449" spans="10:11" ht="12.75" customHeight="1" x14ac:dyDescent="0.2">
      <c r="J449" s="53"/>
      <c r="K449" s="53">
        <f t="shared" si="58"/>
        <v>0</v>
      </c>
    </row>
    <row r="450" spans="10:11" ht="12.75" customHeight="1" x14ac:dyDescent="0.2">
      <c r="J450" s="53"/>
      <c r="K450" s="53">
        <f t="shared" si="58"/>
        <v>0</v>
      </c>
    </row>
    <row r="451" spans="10:11" ht="12.75" customHeight="1" x14ac:dyDescent="0.2">
      <c r="J451" s="53"/>
      <c r="K451" s="53">
        <f t="shared" si="58"/>
        <v>0</v>
      </c>
    </row>
    <row r="452" spans="10:11" ht="12.75" customHeight="1" x14ac:dyDescent="0.2">
      <c r="J452" s="53"/>
      <c r="K452" s="53">
        <f t="shared" si="58"/>
        <v>0</v>
      </c>
    </row>
    <row r="453" spans="10:11" ht="12.75" customHeight="1" x14ac:dyDescent="0.2">
      <c r="J453" s="53"/>
      <c r="K453" s="53">
        <f t="shared" si="58"/>
        <v>0</v>
      </c>
    </row>
    <row r="454" spans="10:11" ht="12.75" customHeight="1" x14ac:dyDescent="0.2">
      <c r="J454" s="53"/>
      <c r="K454" s="53">
        <f t="shared" si="58"/>
        <v>0</v>
      </c>
    </row>
    <row r="455" spans="10:11" ht="12.75" customHeight="1" x14ac:dyDescent="0.2">
      <c r="J455" s="53"/>
      <c r="K455" s="53">
        <f t="shared" si="58"/>
        <v>0</v>
      </c>
    </row>
    <row r="456" spans="10:11" ht="12.75" customHeight="1" x14ac:dyDescent="0.2">
      <c r="J456" s="53"/>
      <c r="K456" s="53">
        <f t="shared" si="58"/>
        <v>0</v>
      </c>
    </row>
    <row r="457" spans="10:11" ht="12.75" customHeight="1" x14ac:dyDescent="0.2">
      <c r="J457" s="53"/>
      <c r="K457" s="53">
        <f t="shared" si="58"/>
        <v>0</v>
      </c>
    </row>
    <row r="458" spans="10:11" ht="12.75" customHeight="1" x14ac:dyDescent="0.2">
      <c r="J458" s="53"/>
      <c r="K458" s="53">
        <f t="shared" si="58"/>
        <v>0</v>
      </c>
    </row>
    <row r="459" spans="10:11" ht="12.75" customHeight="1" x14ac:dyDescent="0.2">
      <c r="J459" s="53"/>
      <c r="K459" s="53">
        <f t="shared" si="58"/>
        <v>0</v>
      </c>
    </row>
    <row r="460" spans="10:11" ht="12.75" customHeight="1" x14ac:dyDescent="0.2">
      <c r="J460" s="53"/>
      <c r="K460" s="53">
        <f t="shared" si="58"/>
        <v>0</v>
      </c>
    </row>
    <row r="461" spans="10:11" ht="12.75" customHeight="1" x14ac:dyDescent="0.2">
      <c r="J461" s="53"/>
      <c r="K461" s="53">
        <f t="shared" si="58"/>
        <v>0</v>
      </c>
    </row>
    <row r="462" spans="10:11" ht="12.75" customHeight="1" x14ac:dyDescent="0.2">
      <c r="J462" s="53"/>
      <c r="K462" s="53">
        <f t="shared" si="58"/>
        <v>0</v>
      </c>
    </row>
    <row r="463" spans="10:11" ht="12.75" customHeight="1" x14ac:dyDescent="0.2">
      <c r="J463" s="53"/>
      <c r="K463" s="53">
        <f t="shared" si="58"/>
        <v>0</v>
      </c>
    </row>
    <row r="464" spans="10:11" ht="12.75" customHeight="1" x14ac:dyDescent="0.2">
      <c r="J464" s="53"/>
      <c r="K464" s="53">
        <f t="shared" si="58"/>
        <v>0</v>
      </c>
    </row>
    <row r="465" spans="10:11" ht="12.75" customHeight="1" x14ac:dyDescent="0.2">
      <c r="J465" s="53"/>
      <c r="K465" s="53">
        <f t="shared" si="58"/>
        <v>0</v>
      </c>
    </row>
    <row r="466" spans="10:11" ht="12.75" customHeight="1" x14ac:dyDescent="0.2">
      <c r="J466" s="53"/>
      <c r="K466" s="53">
        <f t="shared" si="58"/>
        <v>0</v>
      </c>
    </row>
    <row r="467" spans="10:11" ht="12.75" customHeight="1" x14ac:dyDescent="0.2">
      <c r="J467" s="53"/>
      <c r="K467" s="53">
        <f t="shared" si="58"/>
        <v>0</v>
      </c>
    </row>
    <row r="468" spans="10:11" ht="12.75" customHeight="1" x14ac:dyDescent="0.2">
      <c r="J468" s="53"/>
      <c r="K468" s="53">
        <f t="shared" si="58"/>
        <v>0</v>
      </c>
    </row>
    <row r="469" spans="10:11" ht="12.75" customHeight="1" x14ac:dyDescent="0.2">
      <c r="J469" s="53"/>
      <c r="K469" s="53">
        <f t="shared" si="58"/>
        <v>0</v>
      </c>
    </row>
    <row r="470" spans="10:11" ht="12.75" customHeight="1" x14ac:dyDescent="0.2">
      <c r="J470" s="53"/>
      <c r="K470" s="53">
        <f t="shared" si="58"/>
        <v>0</v>
      </c>
    </row>
    <row r="471" spans="10:11" ht="12.75" customHeight="1" x14ac:dyDescent="0.2">
      <c r="J471" s="53"/>
      <c r="K471" s="53">
        <f t="shared" si="58"/>
        <v>0</v>
      </c>
    </row>
    <row r="472" spans="10:11" ht="12.75" customHeight="1" x14ac:dyDescent="0.2">
      <c r="J472" s="53"/>
      <c r="K472" s="53">
        <f t="shared" si="58"/>
        <v>0</v>
      </c>
    </row>
    <row r="473" spans="10:11" ht="12.75" customHeight="1" x14ac:dyDescent="0.2">
      <c r="J473" s="53"/>
      <c r="K473" s="53">
        <f t="shared" si="58"/>
        <v>0</v>
      </c>
    </row>
    <row r="474" spans="10:11" ht="12.75" customHeight="1" x14ac:dyDescent="0.2">
      <c r="J474" s="53"/>
      <c r="K474" s="53">
        <f t="shared" si="58"/>
        <v>0</v>
      </c>
    </row>
    <row r="475" spans="10:11" ht="12.75" customHeight="1" x14ac:dyDescent="0.2">
      <c r="J475" s="53"/>
      <c r="K475" s="53">
        <f t="shared" si="58"/>
        <v>0</v>
      </c>
    </row>
    <row r="476" spans="10:11" ht="12.75" customHeight="1" x14ac:dyDescent="0.2">
      <c r="J476" s="53"/>
      <c r="K476" s="53">
        <f t="shared" si="58"/>
        <v>0</v>
      </c>
    </row>
    <row r="477" spans="10:11" ht="12.75" customHeight="1" x14ac:dyDescent="0.2">
      <c r="J477" s="53"/>
      <c r="K477" s="53">
        <f t="shared" si="58"/>
        <v>0</v>
      </c>
    </row>
    <row r="478" spans="10:11" ht="12.75" customHeight="1" x14ac:dyDescent="0.2">
      <c r="J478" s="53"/>
      <c r="K478" s="53">
        <f t="shared" ref="K478:K541" si="59">IF(J479="",0,J479)</f>
        <v>0</v>
      </c>
    </row>
    <row r="479" spans="10:11" ht="12.75" customHeight="1" x14ac:dyDescent="0.2">
      <c r="J479" s="53"/>
      <c r="K479" s="53">
        <f t="shared" si="59"/>
        <v>0</v>
      </c>
    </row>
    <row r="480" spans="10:11" ht="12.75" customHeight="1" x14ac:dyDescent="0.2">
      <c r="J480" s="53"/>
      <c r="K480" s="53">
        <f t="shared" si="59"/>
        <v>0</v>
      </c>
    </row>
    <row r="481" spans="10:11" ht="12.75" customHeight="1" x14ac:dyDescent="0.2">
      <c r="J481" s="53"/>
      <c r="K481" s="53">
        <f t="shared" si="59"/>
        <v>0</v>
      </c>
    </row>
    <row r="482" spans="10:11" ht="12.75" customHeight="1" x14ac:dyDescent="0.2">
      <c r="J482" s="53"/>
      <c r="K482" s="53">
        <f t="shared" si="59"/>
        <v>0</v>
      </c>
    </row>
    <row r="483" spans="10:11" ht="12.75" customHeight="1" x14ac:dyDescent="0.2">
      <c r="J483" s="53"/>
      <c r="K483" s="53">
        <f t="shared" si="59"/>
        <v>0</v>
      </c>
    </row>
    <row r="484" spans="10:11" ht="12.75" customHeight="1" x14ac:dyDescent="0.2">
      <c r="J484" s="53"/>
      <c r="K484" s="53">
        <f t="shared" si="59"/>
        <v>0</v>
      </c>
    </row>
    <row r="485" spans="10:11" ht="12.75" customHeight="1" x14ac:dyDescent="0.2">
      <c r="J485" s="53"/>
      <c r="K485" s="53">
        <f t="shared" si="59"/>
        <v>0</v>
      </c>
    </row>
    <row r="486" spans="10:11" ht="12.75" customHeight="1" x14ac:dyDescent="0.2">
      <c r="J486" s="53"/>
      <c r="K486" s="53">
        <f t="shared" si="59"/>
        <v>0</v>
      </c>
    </row>
    <row r="487" spans="10:11" ht="12.75" customHeight="1" x14ac:dyDescent="0.2">
      <c r="J487" s="53"/>
      <c r="K487" s="53">
        <f t="shared" si="59"/>
        <v>0</v>
      </c>
    </row>
    <row r="488" spans="10:11" ht="12.75" customHeight="1" x14ac:dyDescent="0.2">
      <c r="J488" s="53"/>
      <c r="K488" s="53">
        <f t="shared" si="59"/>
        <v>0</v>
      </c>
    </row>
    <row r="489" spans="10:11" ht="12.75" customHeight="1" x14ac:dyDescent="0.2">
      <c r="J489" s="53"/>
      <c r="K489" s="53">
        <f t="shared" si="59"/>
        <v>0</v>
      </c>
    </row>
    <row r="490" spans="10:11" ht="12.75" customHeight="1" x14ac:dyDescent="0.2">
      <c r="J490" s="53"/>
      <c r="K490" s="53">
        <f t="shared" si="59"/>
        <v>0</v>
      </c>
    </row>
    <row r="491" spans="10:11" ht="12.75" customHeight="1" x14ac:dyDescent="0.2">
      <c r="J491" s="53"/>
      <c r="K491" s="53">
        <f t="shared" si="59"/>
        <v>0</v>
      </c>
    </row>
    <row r="492" spans="10:11" ht="12.75" customHeight="1" x14ac:dyDescent="0.2">
      <c r="J492" s="53"/>
      <c r="K492" s="53">
        <f t="shared" si="59"/>
        <v>0</v>
      </c>
    </row>
    <row r="493" spans="10:11" ht="12.75" customHeight="1" x14ac:dyDescent="0.2">
      <c r="J493" s="53"/>
      <c r="K493" s="53">
        <f t="shared" si="59"/>
        <v>0</v>
      </c>
    </row>
    <row r="494" spans="10:11" ht="12.75" customHeight="1" x14ac:dyDescent="0.2">
      <c r="J494" s="53"/>
      <c r="K494" s="53">
        <f t="shared" si="59"/>
        <v>0</v>
      </c>
    </row>
    <row r="495" spans="10:11" ht="12.75" customHeight="1" x14ac:dyDescent="0.2">
      <c r="J495" s="53"/>
      <c r="K495" s="53">
        <f t="shared" si="59"/>
        <v>0</v>
      </c>
    </row>
    <row r="496" spans="10:11" ht="12.75" customHeight="1" x14ac:dyDescent="0.2">
      <c r="J496" s="53"/>
      <c r="K496" s="53">
        <f t="shared" si="59"/>
        <v>0</v>
      </c>
    </row>
    <row r="497" spans="10:11" ht="12.75" customHeight="1" x14ac:dyDescent="0.2">
      <c r="J497" s="53"/>
      <c r="K497" s="53">
        <f t="shared" si="59"/>
        <v>0</v>
      </c>
    </row>
    <row r="498" spans="10:11" ht="12.75" customHeight="1" x14ac:dyDescent="0.2">
      <c r="J498" s="53"/>
      <c r="K498" s="53">
        <f t="shared" si="59"/>
        <v>0</v>
      </c>
    </row>
    <row r="499" spans="10:11" ht="12.75" customHeight="1" x14ac:dyDescent="0.2">
      <c r="J499" s="53"/>
      <c r="K499" s="53">
        <f t="shared" si="59"/>
        <v>0</v>
      </c>
    </row>
    <row r="500" spans="10:11" ht="12.75" customHeight="1" x14ac:dyDescent="0.2">
      <c r="J500" s="53"/>
      <c r="K500" s="53">
        <f t="shared" si="59"/>
        <v>0</v>
      </c>
    </row>
    <row r="501" spans="10:11" ht="12.75" customHeight="1" x14ac:dyDescent="0.2">
      <c r="J501" s="53"/>
      <c r="K501" s="53">
        <f t="shared" si="59"/>
        <v>0</v>
      </c>
    </row>
    <row r="502" spans="10:11" ht="12.75" customHeight="1" x14ac:dyDescent="0.2">
      <c r="J502" s="53"/>
      <c r="K502" s="53">
        <f t="shared" si="59"/>
        <v>0</v>
      </c>
    </row>
    <row r="503" spans="10:11" ht="12.75" customHeight="1" x14ac:dyDescent="0.2">
      <c r="J503" s="53"/>
      <c r="K503" s="53">
        <f t="shared" si="59"/>
        <v>0</v>
      </c>
    </row>
    <row r="504" spans="10:11" ht="12.75" customHeight="1" x14ac:dyDescent="0.2">
      <c r="J504" s="53"/>
      <c r="K504" s="53">
        <f t="shared" si="59"/>
        <v>0</v>
      </c>
    </row>
    <row r="505" spans="10:11" ht="12.75" customHeight="1" x14ac:dyDescent="0.2">
      <c r="J505" s="53"/>
      <c r="K505" s="53">
        <f t="shared" si="59"/>
        <v>0</v>
      </c>
    </row>
    <row r="506" spans="10:11" ht="12.75" customHeight="1" x14ac:dyDescent="0.2">
      <c r="J506" s="53"/>
      <c r="K506" s="53">
        <f t="shared" si="59"/>
        <v>0</v>
      </c>
    </row>
    <row r="507" spans="10:11" ht="12.75" customHeight="1" x14ac:dyDescent="0.2">
      <c r="J507" s="53"/>
      <c r="K507" s="53">
        <f t="shared" si="59"/>
        <v>0</v>
      </c>
    </row>
    <row r="508" spans="10:11" ht="12.75" customHeight="1" x14ac:dyDescent="0.2">
      <c r="J508" s="53"/>
      <c r="K508" s="53">
        <f t="shared" si="59"/>
        <v>0</v>
      </c>
    </row>
    <row r="509" spans="10:11" ht="12.75" customHeight="1" x14ac:dyDescent="0.2">
      <c r="J509" s="53"/>
      <c r="K509" s="53">
        <f t="shared" si="59"/>
        <v>0</v>
      </c>
    </row>
    <row r="510" spans="10:11" ht="12.75" customHeight="1" x14ac:dyDescent="0.2">
      <c r="J510" s="53"/>
      <c r="K510" s="53">
        <f t="shared" si="59"/>
        <v>0</v>
      </c>
    </row>
    <row r="511" spans="10:11" ht="12.75" customHeight="1" x14ac:dyDescent="0.2">
      <c r="J511" s="53"/>
      <c r="K511" s="53">
        <f t="shared" si="59"/>
        <v>0</v>
      </c>
    </row>
    <row r="512" spans="10:11" ht="12.75" customHeight="1" x14ac:dyDescent="0.2">
      <c r="J512" s="53"/>
      <c r="K512" s="53">
        <f t="shared" si="59"/>
        <v>0</v>
      </c>
    </row>
    <row r="513" spans="10:11" ht="12.75" customHeight="1" x14ac:dyDescent="0.2">
      <c r="J513" s="53"/>
      <c r="K513" s="53">
        <f t="shared" si="59"/>
        <v>0</v>
      </c>
    </row>
    <row r="514" spans="10:11" ht="12.75" customHeight="1" x14ac:dyDescent="0.2">
      <c r="J514" s="53"/>
      <c r="K514" s="53">
        <f t="shared" si="59"/>
        <v>0</v>
      </c>
    </row>
    <row r="515" spans="10:11" ht="12.75" customHeight="1" x14ac:dyDescent="0.2">
      <c r="J515" s="53"/>
      <c r="K515" s="53">
        <f t="shared" si="59"/>
        <v>0</v>
      </c>
    </row>
    <row r="516" spans="10:11" ht="12.75" customHeight="1" x14ac:dyDescent="0.2">
      <c r="J516" s="53"/>
      <c r="K516" s="53">
        <f t="shared" si="59"/>
        <v>0</v>
      </c>
    </row>
    <row r="517" spans="10:11" ht="12.75" customHeight="1" x14ac:dyDescent="0.2">
      <c r="J517" s="53"/>
      <c r="K517" s="53">
        <f t="shared" si="59"/>
        <v>0</v>
      </c>
    </row>
    <row r="518" spans="10:11" ht="12.75" customHeight="1" x14ac:dyDescent="0.2">
      <c r="J518" s="53"/>
      <c r="K518" s="53">
        <f t="shared" si="59"/>
        <v>0</v>
      </c>
    </row>
    <row r="519" spans="10:11" ht="12.75" customHeight="1" x14ac:dyDescent="0.2">
      <c r="J519" s="53"/>
      <c r="K519" s="53">
        <f t="shared" si="59"/>
        <v>0</v>
      </c>
    </row>
    <row r="520" spans="10:11" ht="12.75" customHeight="1" x14ac:dyDescent="0.2">
      <c r="J520" s="53"/>
      <c r="K520" s="53">
        <f t="shared" si="59"/>
        <v>0</v>
      </c>
    </row>
    <row r="521" spans="10:11" ht="12.75" customHeight="1" x14ac:dyDescent="0.2">
      <c r="J521" s="53"/>
      <c r="K521" s="53">
        <f t="shared" si="59"/>
        <v>0</v>
      </c>
    </row>
    <row r="522" spans="10:11" ht="12.75" customHeight="1" x14ac:dyDescent="0.2">
      <c r="J522" s="53"/>
      <c r="K522" s="53">
        <f t="shared" si="59"/>
        <v>0</v>
      </c>
    </row>
    <row r="523" spans="10:11" ht="12.75" customHeight="1" x14ac:dyDescent="0.2">
      <c r="J523" s="53"/>
      <c r="K523" s="53">
        <f t="shared" si="59"/>
        <v>0</v>
      </c>
    </row>
    <row r="524" spans="10:11" ht="12.75" customHeight="1" x14ac:dyDescent="0.2">
      <c r="J524" s="53"/>
      <c r="K524" s="53">
        <f t="shared" si="59"/>
        <v>0</v>
      </c>
    </row>
    <row r="525" spans="10:11" ht="12.75" customHeight="1" x14ac:dyDescent="0.2">
      <c r="J525" s="53"/>
      <c r="K525" s="53">
        <f t="shared" si="59"/>
        <v>0</v>
      </c>
    </row>
    <row r="526" spans="10:11" ht="12.75" customHeight="1" x14ac:dyDescent="0.2">
      <c r="J526" s="53"/>
      <c r="K526" s="53">
        <f t="shared" si="59"/>
        <v>0</v>
      </c>
    </row>
    <row r="527" spans="10:11" ht="12.75" customHeight="1" x14ac:dyDescent="0.2">
      <c r="J527" s="53"/>
      <c r="K527" s="53">
        <f t="shared" si="59"/>
        <v>0</v>
      </c>
    </row>
    <row r="528" spans="10:11" ht="12.75" customHeight="1" x14ac:dyDescent="0.2">
      <c r="J528" s="53"/>
      <c r="K528" s="53">
        <f t="shared" si="59"/>
        <v>0</v>
      </c>
    </row>
    <row r="529" spans="10:11" ht="12.75" customHeight="1" x14ac:dyDescent="0.2">
      <c r="J529" s="53"/>
      <c r="K529" s="53">
        <f t="shared" si="59"/>
        <v>0</v>
      </c>
    </row>
    <row r="530" spans="10:11" ht="12.75" customHeight="1" x14ac:dyDescent="0.2">
      <c r="J530" s="53"/>
      <c r="K530" s="53">
        <f t="shared" si="59"/>
        <v>0</v>
      </c>
    </row>
    <row r="531" spans="10:11" ht="12.75" customHeight="1" x14ac:dyDescent="0.2">
      <c r="J531" s="53"/>
      <c r="K531" s="53">
        <f t="shared" si="59"/>
        <v>0</v>
      </c>
    </row>
    <row r="532" spans="10:11" ht="12.75" customHeight="1" x14ac:dyDescent="0.2">
      <c r="J532" s="53"/>
      <c r="K532" s="53">
        <f t="shared" si="59"/>
        <v>0</v>
      </c>
    </row>
    <row r="533" spans="10:11" ht="12.75" customHeight="1" x14ac:dyDescent="0.2">
      <c r="J533" s="53"/>
      <c r="K533" s="53">
        <f t="shared" si="59"/>
        <v>0</v>
      </c>
    </row>
    <row r="534" spans="10:11" ht="12.75" customHeight="1" x14ac:dyDescent="0.2">
      <c r="J534" s="53"/>
      <c r="K534" s="53">
        <f t="shared" si="59"/>
        <v>0</v>
      </c>
    </row>
    <row r="535" spans="10:11" ht="12.75" customHeight="1" x14ac:dyDescent="0.2">
      <c r="J535" s="53"/>
      <c r="K535" s="53">
        <f t="shared" si="59"/>
        <v>0</v>
      </c>
    </row>
    <row r="536" spans="10:11" ht="12.75" customHeight="1" x14ac:dyDescent="0.2">
      <c r="J536" s="53"/>
      <c r="K536" s="53">
        <f t="shared" si="59"/>
        <v>0</v>
      </c>
    </row>
    <row r="537" spans="10:11" ht="12.75" customHeight="1" x14ac:dyDescent="0.2">
      <c r="J537" s="53"/>
      <c r="K537" s="53">
        <f t="shared" si="59"/>
        <v>0</v>
      </c>
    </row>
    <row r="538" spans="10:11" ht="12.75" customHeight="1" x14ac:dyDescent="0.2">
      <c r="J538" s="53"/>
      <c r="K538" s="53">
        <f t="shared" si="59"/>
        <v>0</v>
      </c>
    </row>
    <row r="539" spans="10:11" ht="12.75" customHeight="1" x14ac:dyDescent="0.2">
      <c r="J539" s="53"/>
      <c r="K539" s="53">
        <f t="shared" si="59"/>
        <v>0</v>
      </c>
    </row>
    <row r="540" spans="10:11" ht="12.75" customHeight="1" x14ac:dyDescent="0.2">
      <c r="J540" s="53"/>
      <c r="K540" s="53">
        <f t="shared" si="59"/>
        <v>0</v>
      </c>
    </row>
    <row r="541" spans="10:11" ht="12.75" customHeight="1" x14ac:dyDescent="0.2">
      <c r="J541" s="53"/>
      <c r="K541" s="53">
        <f t="shared" si="59"/>
        <v>0</v>
      </c>
    </row>
    <row r="542" spans="10:11" ht="12.75" customHeight="1" x14ac:dyDescent="0.2">
      <c r="J542" s="53"/>
      <c r="K542" s="53">
        <f t="shared" ref="K542:K605" si="60">IF(J543="",0,J543)</f>
        <v>0</v>
      </c>
    </row>
    <row r="543" spans="10:11" ht="12.75" customHeight="1" x14ac:dyDescent="0.2">
      <c r="J543" s="53"/>
      <c r="K543" s="53">
        <f t="shared" si="60"/>
        <v>0</v>
      </c>
    </row>
    <row r="544" spans="10:11" ht="12.75" customHeight="1" x14ac:dyDescent="0.2">
      <c r="J544" s="53"/>
      <c r="K544" s="53">
        <f t="shared" si="60"/>
        <v>0</v>
      </c>
    </row>
    <row r="545" spans="10:11" ht="12.75" customHeight="1" x14ac:dyDescent="0.2">
      <c r="J545" s="53"/>
      <c r="K545" s="53">
        <f t="shared" si="60"/>
        <v>0</v>
      </c>
    </row>
    <row r="546" spans="10:11" ht="12.75" customHeight="1" x14ac:dyDescent="0.2">
      <c r="J546" s="53"/>
      <c r="K546" s="53">
        <f t="shared" si="60"/>
        <v>0</v>
      </c>
    </row>
    <row r="547" spans="10:11" ht="12.75" customHeight="1" x14ac:dyDescent="0.2">
      <c r="J547" s="53"/>
      <c r="K547" s="53">
        <f t="shared" si="60"/>
        <v>0</v>
      </c>
    </row>
    <row r="548" spans="10:11" ht="12.75" customHeight="1" x14ac:dyDescent="0.2">
      <c r="J548" s="53"/>
      <c r="K548" s="53">
        <f t="shared" si="60"/>
        <v>0</v>
      </c>
    </row>
    <row r="549" spans="10:11" ht="12.75" customHeight="1" x14ac:dyDescent="0.2">
      <c r="J549" s="53"/>
      <c r="K549" s="53">
        <f t="shared" si="60"/>
        <v>0</v>
      </c>
    </row>
    <row r="550" spans="10:11" ht="12.75" customHeight="1" x14ac:dyDescent="0.2">
      <c r="J550" s="53"/>
      <c r="K550" s="53">
        <f t="shared" si="60"/>
        <v>0</v>
      </c>
    </row>
    <row r="551" spans="10:11" ht="12.75" customHeight="1" x14ac:dyDescent="0.2">
      <c r="J551" s="53"/>
      <c r="K551" s="53">
        <f t="shared" si="60"/>
        <v>0</v>
      </c>
    </row>
    <row r="552" spans="10:11" ht="12.75" customHeight="1" x14ac:dyDescent="0.2">
      <c r="J552" s="53"/>
      <c r="K552" s="53">
        <f t="shared" si="60"/>
        <v>0</v>
      </c>
    </row>
    <row r="553" spans="10:11" ht="12.75" customHeight="1" x14ac:dyDescent="0.2">
      <c r="J553" s="53"/>
      <c r="K553" s="53">
        <f t="shared" si="60"/>
        <v>0</v>
      </c>
    </row>
    <row r="554" spans="10:11" ht="12.75" customHeight="1" x14ac:dyDescent="0.2">
      <c r="J554" s="53"/>
      <c r="K554" s="53">
        <f t="shared" si="60"/>
        <v>0</v>
      </c>
    </row>
    <row r="555" spans="10:11" ht="12.75" customHeight="1" x14ac:dyDescent="0.2">
      <c r="J555" s="53"/>
      <c r="K555" s="53">
        <f t="shared" si="60"/>
        <v>0</v>
      </c>
    </row>
    <row r="556" spans="10:11" ht="12.75" customHeight="1" x14ac:dyDescent="0.2">
      <c r="J556" s="53"/>
      <c r="K556" s="53">
        <f t="shared" si="60"/>
        <v>0</v>
      </c>
    </row>
    <row r="557" spans="10:11" ht="12.75" customHeight="1" x14ac:dyDescent="0.2">
      <c r="J557" s="53"/>
      <c r="K557" s="53">
        <f t="shared" si="60"/>
        <v>0</v>
      </c>
    </row>
    <row r="558" spans="10:11" ht="12.75" customHeight="1" x14ac:dyDescent="0.2">
      <c r="J558" s="53"/>
      <c r="K558" s="53">
        <f t="shared" si="60"/>
        <v>0</v>
      </c>
    </row>
    <row r="559" spans="10:11" ht="12.75" customHeight="1" x14ac:dyDescent="0.2">
      <c r="J559" s="53"/>
      <c r="K559" s="53">
        <f t="shared" si="60"/>
        <v>0</v>
      </c>
    </row>
    <row r="560" spans="10:11" ht="12.75" customHeight="1" x14ac:dyDescent="0.2">
      <c r="J560" s="53"/>
      <c r="K560" s="53">
        <f t="shared" si="60"/>
        <v>0</v>
      </c>
    </row>
    <row r="561" spans="10:11" ht="12.75" customHeight="1" x14ac:dyDescent="0.2">
      <c r="J561" s="53"/>
      <c r="K561" s="53">
        <f t="shared" si="60"/>
        <v>0</v>
      </c>
    </row>
    <row r="562" spans="10:11" ht="12.75" customHeight="1" x14ac:dyDescent="0.2">
      <c r="J562" s="53"/>
      <c r="K562" s="53">
        <f t="shared" si="60"/>
        <v>0</v>
      </c>
    </row>
    <row r="563" spans="10:11" ht="12.75" customHeight="1" x14ac:dyDescent="0.2">
      <c r="J563" s="53"/>
      <c r="K563" s="53">
        <f t="shared" si="60"/>
        <v>0</v>
      </c>
    </row>
    <row r="564" spans="10:11" ht="12.75" customHeight="1" x14ac:dyDescent="0.2">
      <c r="J564" s="53"/>
      <c r="K564" s="53">
        <f t="shared" si="60"/>
        <v>0</v>
      </c>
    </row>
    <row r="565" spans="10:11" ht="12.75" customHeight="1" x14ac:dyDescent="0.2">
      <c r="J565" s="53"/>
      <c r="K565" s="53">
        <f t="shared" si="60"/>
        <v>0</v>
      </c>
    </row>
    <row r="566" spans="10:11" ht="12.75" customHeight="1" x14ac:dyDescent="0.2">
      <c r="J566" s="53"/>
      <c r="K566" s="53">
        <f t="shared" si="60"/>
        <v>0</v>
      </c>
    </row>
    <row r="567" spans="10:11" ht="12.75" customHeight="1" x14ac:dyDescent="0.2">
      <c r="J567" s="53"/>
      <c r="K567" s="53">
        <f t="shared" si="60"/>
        <v>0</v>
      </c>
    </row>
    <row r="568" spans="10:11" ht="12.75" customHeight="1" x14ac:dyDescent="0.2">
      <c r="J568" s="53"/>
      <c r="K568" s="53">
        <f t="shared" si="60"/>
        <v>0</v>
      </c>
    </row>
    <row r="569" spans="10:11" ht="12.75" customHeight="1" x14ac:dyDescent="0.2">
      <c r="J569" s="53"/>
      <c r="K569" s="53">
        <f t="shared" si="60"/>
        <v>0</v>
      </c>
    </row>
    <row r="570" spans="10:11" ht="12.75" customHeight="1" x14ac:dyDescent="0.2">
      <c r="J570" s="53"/>
      <c r="K570" s="53">
        <f t="shared" si="60"/>
        <v>0</v>
      </c>
    </row>
    <row r="571" spans="10:11" ht="12.75" customHeight="1" x14ac:dyDescent="0.2">
      <c r="J571" s="53"/>
      <c r="K571" s="53">
        <f t="shared" si="60"/>
        <v>0</v>
      </c>
    </row>
    <row r="572" spans="10:11" ht="12.75" customHeight="1" x14ac:dyDescent="0.2">
      <c r="J572" s="53"/>
      <c r="K572" s="53">
        <f t="shared" si="60"/>
        <v>0</v>
      </c>
    </row>
    <row r="573" spans="10:11" ht="12.75" customHeight="1" x14ac:dyDescent="0.2">
      <c r="J573" s="53"/>
      <c r="K573" s="53">
        <f t="shared" si="60"/>
        <v>0</v>
      </c>
    </row>
    <row r="574" spans="10:11" ht="12.75" customHeight="1" x14ac:dyDescent="0.2">
      <c r="J574" s="53"/>
      <c r="K574" s="53">
        <f t="shared" si="60"/>
        <v>0</v>
      </c>
    </row>
    <row r="575" spans="10:11" ht="12.75" customHeight="1" x14ac:dyDescent="0.2">
      <c r="J575" s="53"/>
      <c r="K575" s="53">
        <f t="shared" si="60"/>
        <v>0</v>
      </c>
    </row>
    <row r="576" spans="10:11" ht="12.75" customHeight="1" x14ac:dyDescent="0.2">
      <c r="J576" s="53"/>
      <c r="K576" s="53">
        <f t="shared" si="60"/>
        <v>0</v>
      </c>
    </row>
    <row r="577" spans="10:11" ht="12.75" customHeight="1" x14ac:dyDescent="0.2">
      <c r="J577" s="53"/>
      <c r="K577" s="53">
        <f t="shared" si="60"/>
        <v>0</v>
      </c>
    </row>
    <row r="578" spans="10:11" ht="12.75" customHeight="1" x14ac:dyDescent="0.2">
      <c r="J578" s="53"/>
      <c r="K578" s="53">
        <f t="shared" si="60"/>
        <v>0</v>
      </c>
    </row>
    <row r="579" spans="10:11" ht="12.75" customHeight="1" x14ac:dyDescent="0.2">
      <c r="J579" s="53"/>
      <c r="K579" s="53">
        <f t="shared" si="60"/>
        <v>0</v>
      </c>
    </row>
    <row r="580" spans="10:11" ht="12.75" customHeight="1" x14ac:dyDescent="0.2">
      <c r="J580" s="53"/>
      <c r="K580" s="53">
        <f t="shared" si="60"/>
        <v>0</v>
      </c>
    </row>
    <row r="581" spans="10:11" ht="12.75" customHeight="1" x14ac:dyDescent="0.2">
      <c r="J581" s="53"/>
      <c r="K581" s="53">
        <f t="shared" si="60"/>
        <v>0</v>
      </c>
    </row>
    <row r="582" spans="10:11" ht="12.75" customHeight="1" x14ac:dyDescent="0.2">
      <c r="J582" s="53"/>
      <c r="K582" s="53">
        <f t="shared" si="60"/>
        <v>0</v>
      </c>
    </row>
    <row r="583" spans="10:11" ht="12.75" customHeight="1" x14ac:dyDescent="0.2">
      <c r="J583" s="53"/>
      <c r="K583" s="53">
        <f t="shared" si="60"/>
        <v>0</v>
      </c>
    </row>
    <row r="584" spans="10:11" ht="12.75" customHeight="1" x14ac:dyDescent="0.2">
      <c r="J584" s="53"/>
      <c r="K584" s="53">
        <f t="shared" si="60"/>
        <v>0</v>
      </c>
    </row>
    <row r="585" spans="10:11" ht="12.75" customHeight="1" x14ac:dyDescent="0.2">
      <c r="J585" s="53"/>
      <c r="K585" s="53">
        <f t="shared" si="60"/>
        <v>0</v>
      </c>
    </row>
    <row r="586" spans="10:11" ht="12.75" customHeight="1" x14ac:dyDescent="0.2">
      <c r="J586" s="53"/>
      <c r="K586" s="53">
        <f t="shared" si="60"/>
        <v>0</v>
      </c>
    </row>
    <row r="587" spans="10:11" ht="12.75" customHeight="1" x14ac:dyDescent="0.2">
      <c r="J587" s="53"/>
      <c r="K587" s="53">
        <f t="shared" si="60"/>
        <v>0</v>
      </c>
    </row>
    <row r="588" spans="10:11" ht="12.75" customHeight="1" x14ac:dyDescent="0.2">
      <c r="J588" s="53"/>
      <c r="K588" s="53">
        <f t="shared" si="60"/>
        <v>0</v>
      </c>
    </row>
    <row r="589" spans="10:11" ht="12.75" customHeight="1" x14ac:dyDescent="0.2">
      <c r="J589" s="53"/>
      <c r="K589" s="53">
        <f t="shared" si="60"/>
        <v>0</v>
      </c>
    </row>
    <row r="590" spans="10:11" ht="12.75" customHeight="1" x14ac:dyDescent="0.2">
      <c r="J590" s="53"/>
      <c r="K590" s="53">
        <f t="shared" si="60"/>
        <v>0</v>
      </c>
    </row>
    <row r="591" spans="10:11" ht="12.75" customHeight="1" x14ac:dyDescent="0.2">
      <c r="J591" s="53"/>
      <c r="K591" s="53">
        <f t="shared" si="60"/>
        <v>0</v>
      </c>
    </row>
    <row r="592" spans="10:11" ht="12.75" customHeight="1" x14ac:dyDescent="0.2">
      <c r="J592" s="53"/>
      <c r="K592" s="53">
        <f t="shared" si="60"/>
        <v>0</v>
      </c>
    </row>
    <row r="593" spans="10:11" ht="12.75" customHeight="1" x14ac:dyDescent="0.2">
      <c r="J593" s="53"/>
      <c r="K593" s="53">
        <f t="shared" si="60"/>
        <v>0</v>
      </c>
    </row>
    <row r="594" spans="10:11" ht="12.75" customHeight="1" x14ac:dyDescent="0.2">
      <c r="J594" s="53"/>
      <c r="K594" s="53">
        <f t="shared" si="60"/>
        <v>0</v>
      </c>
    </row>
    <row r="595" spans="10:11" ht="12.75" customHeight="1" x14ac:dyDescent="0.2">
      <c r="J595" s="53"/>
      <c r="K595" s="53">
        <f t="shared" si="60"/>
        <v>0</v>
      </c>
    </row>
    <row r="596" spans="10:11" ht="12.75" customHeight="1" x14ac:dyDescent="0.2">
      <c r="J596" s="53"/>
      <c r="K596" s="53">
        <f t="shared" si="60"/>
        <v>0</v>
      </c>
    </row>
    <row r="597" spans="10:11" ht="12.75" customHeight="1" x14ac:dyDescent="0.2">
      <c r="J597" s="53"/>
      <c r="K597" s="53">
        <f t="shared" si="60"/>
        <v>0</v>
      </c>
    </row>
    <row r="598" spans="10:11" ht="12.75" customHeight="1" x14ac:dyDescent="0.2">
      <c r="J598" s="53"/>
      <c r="K598" s="53">
        <f t="shared" si="60"/>
        <v>0</v>
      </c>
    </row>
    <row r="599" spans="10:11" ht="12.75" customHeight="1" x14ac:dyDescent="0.2">
      <c r="J599" s="53"/>
      <c r="K599" s="53">
        <f t="shared" si="60"/>
        <v>0</v>
      </c>
    </row>
    <row r="600" spans="10:11" ht="12.75" customHeight="1" x14ac:dyDescent="0.2">
      <c r="J600" s="53"/>
      <c r="K600" s="53">
        <f t="shared" si="60"/>
        <v>0</v>
      </c>
    </row>
    <row r="601" spans="10:11" ht="12.75" customHeight="1" x14ac:dyDescent="0.2">
      <c r="J601" s="53"/>
      <c r="K601" s="53">
        <f t="shared" si="60"/>
        <v>0</v>
      </c>
    </row>
    <row r="602" spans="10:11" ht="12.75" customHeight="1" x14ac:dyDescent="0.2">
      <c r="J602" s="53"/>
      <c r="K602" s="53">
        <f t="shared" si="60"/>
        <v>0</v>
      </c>
    </row>
    <row r="603" spans="10:11" ht="12.75" customHeight="1" x14ac:dyDescent="0.2">
      <c r="J603" s="53"/>
      <c r="K603" s="53">
        <f t="shared" si="60"/>
        <v>0</v>
      </c>
    </row>
    <row r="604" spans="10:11" ht="12.75" customHeight="1" x14ac:dyDescent="0.2">
      <c r="J604" s="53"/>
      <c r="K604" s="53">
        <f t="shared" si="60"/>
        <v>0</v>
      </c>
    </row>
    <row r="605" spans="10:11" ht="12.75" customHeight="1" x14ac:dyDescent="0.2">
      <c r="J605" s="53"/>
      <c r="K605" s="53">
        <f t="shared" si="60"/>
        <v>0</v>
      </c>
    </row>
    <row r="606" spans="10:11" ht="12.75" customHeight="1" x14ac:dyDescent="0.2">
      <c r="J606" s="53"/>
      <c r="K606" s="53">
        <f t="shared" ref="K606:K669" si="61">IF(J607="",0,J607)</f>
        <v>0</v>
      </c>
    </row>
    <row r="607" spans="10:11" ht="12.75" customHeight="1" x14ac:dyDescent="0.2">
      <c r="J607" s="53"/>
      <c r="K607" s="53">
        <f t="shared" si="61"/>
        <v>0</v>
      </c>
    </row>
    <row r="608" spans="10:11" ht="12.75" customHeight="1" x14ac:dyDescent="0.2">
      <c r="J608" s="53"/>
      <c r="K608" s="53">
        <f t="shared" si="61"/>
        <v>0</v>
      </c>
    </row>
    <row r="609" spans="10:11" ht="12.75" customHeight="1" x14ac:dyDescent="0.2">
      <c r="J609" s="53"/>
      <c r="K609" s="53">
        <f t="shared" si="61"/>
        <v>0</v>
      </c>
    </row>
    <row r="610" spans="10:11" ht="12.75" customHeight="1" x14ac:dyDescent="0.2">
      <c r="J610" s="53"/>
      <c r="K610" s="53">
        <f t="shared" si="61"/>
        <v>0</v>
      </c>
    </row>
    <row r="611" spans="10:11" ht="12.75" customHeight="1" x14ac:dyDescent="0.2">
      <c r="J611" s="53"/>
      <c r="K611" s="53">
        <f t="shared" si="61"/>
        <v>0</v>
      </c>
    </row>
    <row r="612" spans="10:11" ht="12.75" customHeight="1" x14ac:dyDescent="0.2">
      <c r="J612" s="53"/>
      <c r="K612" s="53">
        <f t="shared" si="61"/>
        <v>0</v>
      </c>
    </row>
    <row r="613" spans="10:11" ht="12.75" customHeight="1" x14ac:dyDescent="0.2">
      <c r="J613" s="53"/>
      <c r="K613" s="53">
        <f t="shared" si="61"/>
        <v>0</v>
      </c>
    </row>
    <row r="614" spans="10:11" ht="12.75" customHeight="1" x14ac:dyDescent="0.2">
      <c r="J614" s="53"/>
      <c r="K614" s="53">
        <f t="shared" si="61"/>
        <v>0</v>
      </c>
    </row>
    <row r="615" spans="10:11" ht="12.75" customHeight="1" x14ac:dyDescent="0.2">
      <c r="J615" s="53"/>
      <c r="K615" s="53">
        <f t="shared" si="61"/>
        <v>0</v>
      </c>
    </row>
    <row r="616" spans="10:11" ht="12.75" customHeight="1" x14ac:dyDescent="0.2">
      <c r="J616" s="53"/>
      <c r="K616" s="53">
        <f t="shared" si="61"/>
        <v>0</v>
      </c>
    </row>
    <row r="617" spans="10:11" ht="12.75" customHeight="1" x14ac:dyDescent="0.2">
      <c r="J617" s="53"/>
      <c r="K617" s="53">
        <f t="shared" si="61"/>
        <v>0</v>
      </c>
    </row>
    <row r="618" spans="10:11" ht="12.75" customHeight="1" x14ac:dyDescent="0.2">
      <c r="J618" s="53"/>
      <c r="K618" s="53">
        <f t="shared" si="61"/>
        <v>0</v>
      </c>
    </row>
    <row r="619" spans="10:11" ht="12.75" customHeight="1" x14ac:dyDescent="0.2">
      <c r="J619" s="53"/>
      <c r="K619" s="53">
        <f t="shared" si="61"/>
        <v>0</v>
      </c>
    </row>
    <row r="620" spans="10:11" ht="12.75" customHeight="1" x14ac:dyDescent="0.2">
      <c r="J620" s="53"/>
      <c r="K620" s="53">
        <f t="shared" si="61"/>
        <v>0</v>
      </c>
    </row>
    <row r="621" spans="10:11" ht="12.75" customHeight="1" x14ac:dyDescent="0.2">
      <c r="J621" s="53"/>
      <c r="K621" s="53">
        <f t="shared" si="61"/>
        <v>0</v>
      </c>
    </row>
    <row r="622" spans="10:11" ht="12.75" customHeight="1" x14ac:dyDescent="0.2">
      <c r="J622" s="53"/>
      <c r="K622" s="53">
        <f t="shared" si="61"/>
        <v>0</v>
      </c>
    </row>
    <row r="623" spans="10:11" ht="12.75" customHeight="1" x14ac:dyDescent="0.2">
      <c r="J623" s="53"/>
      <c r="K623" s="53">
        <f t="shared" si="61"/>
        <v>0</v>
      </c>
    </row>
    <row r="624" spans="10:11" ht="12.75" customHeight="1" x14ac:dyDescent="0.2">
      <c r="J624" s="53"/>
      <c r="K624" s="53">
        <f t="shared" si="61"/>
        <v>0</v>
      </c>
    </row>
    <row r="625" spans="10:11" ht="12.75" customHeight="1" x14ac:dyDescent="0.2">
      <c r="J625" s="53"/>
      <c r="K625" s="53">
        <f t="shared" si="61"/>
        <v>0</v>
      </c>
    </row>
    <row r="626" spans="10:11" ht="12.75" customHeight="1" x14ac:dyDescent="0.2">
      <c r="J626" s="53"/>
      <c r="K626" s="53">
        <f t="shared" si="61"/>
        <v>0</v>
      </c>
    </row>
    <row r="627" spans="10:11" ht="12.75" customHeight="1" x14ac:dyDescent="0.2">
      <c r="J627" s="53"/>
      <c r="K627" s="53">
        <f t="shared" si="61"/>
        <v>0</v>
      </c>
    </row>
    <row r="628" spans="10:11" ht="12.75" customHeight="1" x14ac:dyDescent="0.2">
      <c r="J628" s="53"/>
      <c r="K628" s="53">
        <f t="shared" si="61"/>
        <v>0</v>
      </c>
    </row>
    <row r="629" spans="10:11" ht="12.75" customHeight="1" x14ac:dyDescent="0.2">
      <c r="J629" s="53"/>
      <c r="K629" s="53">
        <f t="shared" si="61"/>
        <v>0</v>
      </c>
    </row>
    <row r="630" spans="10:11" ht="12.75" customHeight="1" x14ac:dyDescent="0.2">
      <c r="J630" s="53"/>
      <c r="K630" s="53">
        <f t="shared" si="61"/>
        <v>0</v>
      </c>
    </row>
    <row r="631" spans="10:11" ht="12.75" customHeight="1" x14ac:dyDescent="0.2">
      <c r="J631" s="53"/>
      <c r="K631" s="53">
        <f t="shared" si="61"/>
        <v>0</v>
      </c>
    </row>
    <row r="632" spans="10:11" ht="12.75" customHeight="1" x14ac:dyDescent="0.2">
      <c r="J632" s="53"/>
      <c r="K632" s="53">
        <f t="shared" si="61"/>
        <v>0</v>
      </c>
    </row>
    <row r="633" spans="10:11" ht="12.75" customHeight="1" x14ac:dyDescent="0.2">
      <c r="J633" s="53"/>
      <c r="K633" s="53">
        <f t="shared" si="61"/>
        <v>0</v>
      </c>
    </row>
    <row r="634" spans="10:11" ht="12.75" customHeight="1" x14ac:dyDescent="0.2">
      <c r="J634" s="53"/>
      <c r="K634" s="53">
        <f t="shared" si="61"/>
        <v>0</v>
      </c>
    </row>
    <row r="635" spans="10:11" ht="12.75" customHeight="1" x14ac:dyDescent="0.2">
      <c r="J635" s="53"/>
      <c r="K635" s="53">
        <f t="shared" si="61"/>
        <v>0</v>
      </c>
    </row>
    <row r="636" spans="10:11" ht="12.75" customHeight="1" x14ac:dyDescent="0.2">
      <c r="J636" s="53"/>
      <c r="K636" s="53">
        <f t="shared" si="61"/>
        <v>0</v>
      </c>
    </row>
    <row r="637" spans="10:11" ht="12.75" customHeight="1" x14ac:dyDescent="0.2">
      <c r="J637" s="53"/>
      <c r="K637" s="53">
        <f t="shared" si="61"/>
        <v>0</v>
      </c>
    </row>
    <row r="638" spans="10:11" ht="12.75" customHeight="1" x14ac:dyDescent="0.2">
      <c r="J638" s="53"/>
      <c r="K638" s="53">
        <f t="shared" si="61"/>
        <v>0</v>
      </c>
    </row>
    <row r="639" spans="10:11" ht="12.75" customHeight="1" x14ac:dyDescent="0.2">
      <c r="J639" s="53"/>
      <c r="K639" s="53">
        <f t="shared" si="61"/>
        <v>0</v>
      </c>
    </row>
    <row r="640" spans="10:11" ht="12.75" customHeight="1" x14ac:dyDescent="0.2">
      <c r="J640" s="53"/>
      <c r="K640" s="53">
        <f t="shared" si="61"/>
        <v>0</v>
      </c>
    </row>
    <row r="641" spans="10:11" ht="12.75" customHeight="1" x14ac:dyDescent="0.2">
      <c r="J641" s="53"/>
      <c r="K641" s="53">
        <f t="shared" si="61"/>
        <v>0</v>
      </c>
    </row>
    <row r="642" spans="10:11" ht="12.75" customHeight="1" x14ac:dyDescent="0.2">
      <c r="J642" s="53"/>
      <c r="K642" s="53">
        <f t="shared" si="61"/>
        <v>0</v>
      </c>
    </row>
    <row r="643" spans="10:11" ht="12.75" customHeight="1" x14ac:dyDescent="0.2">
      <c r="J643" s="53"/>
      <c r="K643" s="53">
        <f t="shared" si="61"/>
        <v>0</v>
      </c>
    </row>
    <row r="644" spans="10:11" ht="12.75" customHeight="1" x14ac:dyDescent="0.2">
      <c r="J644" s="53"/>
      <c r="K644" s="53">
        <f t="shared" si="61"/>
        <v>0</v>
      </c>
    </row>
    <row r="645" spans="10:11" ht="12.75" customHeight="1" x14ac:dyDescent="0.2">
      <c r="J645" s="53"/>
      <c r="K645" s="53">
        <f t="shared" si="61"/>
        <v>0</v>
      </c>
    </row>
    <row r="646" spans="10:11" ht="12.75" customHeight="1" x14ac:dyDescent="0.2">
      <c r="J646" s="53"/>
      <c r="K646" s="53">
        <f t="shared" si="61"/>
        <v>0</v>
      </c>
    </row>
    <row r="647" spans="10:11" ht="12.75" customHeight="1" x14ac:dyDescent="0.2">
      <c r="J647" s="53"/>
      <c r="K647" s="53">
        <f t="shared" si="61"/>
        <v>0</v>
      </c>
    </row>
    <row r="648" spans="10:11" ht="12.75" customHeight="1" x14ac:dyDescent="0.2">
      <c r="J648" s="53"/>
      <c r="K648" s="53">
        <f t="shared" si="61"/>
        <v>0</v>
      </c>
    </row>
    <row r="649" spans="10:11" ht="12.75" customHeight="1" x14ac:dyDescent="0.2">
      <c r="J649" s="53"/>
      <c r="K649" s="53">
        <f t="shared" si="61"/>
        <v>0</v>
      </c>
    </row>
    <row r="650" spans="10:11" ht="12.75" customHeight="1" x14ac:dyDescent="0.2">
      <c r="J650" s="53"/>
      <c r="K650" s="53">
        <f t="shared" si="61"/>
        <v>0</v>
      </c>
    </row>
    <row r="651" spans="10:11" ht="12.75" customHeight="1" x14ac:dyDescent="0.2">
      <c r="J651" s="53"/>
      <c r="K651" s="53">
        <f t="shared" si="61"/>
        <v>0</v>
      </c>
    </row>
    <row r="652" spans="10:11" ht="12.75" customHeight="1" x14ac:dyDescent="0.2">
      <c r="J652" s="53"/>
      <c r="K652" s="53">
        <f t="shared" si="61"/>
        <v>0</v>
      </c>
    </row>
    <row r="653" spans="10:11" ht="12.75" customHeight="1" x14ac:dyDescent="0.2">
      <c r="J653" s="53"/>
      <c r="K653" s="53">
        <f t="shared" si="61"/>
        <v>0</v>
      </c>
    </row>
    <row r="654" spans="10:11" ht="12.75" customHeight="1" x14ac:dyDescent="0.2">
      <c r="J654" s="53"/>
      <c r="K654" s="53">
        <f t="shared" si="61"/>
        <v>0</v>
      </c>
    </row>
    <row r="655" spans="10:11" ht="12.75" customHeight="1" x14ac:dyDescent="0.2">
      <c r="J655" s="53"/>
      <c r="K655" s="53">
        <f t="shared" si="61"/>
        <v>0</v>
      </c>
    </row>
    <row r="656" spans="10:11" ht="12.75" customHeight="1" x14ac:dyDescent="0.2">
      <c r="J656" s="53"/>
      <c r="K656" s="53">
        <f t="shared" si="61"/>
        <v>0</v>
      </c>
    </row>
    <row r="657" spans="10:11" ht="12.75" customHeight="1" x14ac:dyDescent="0.2">
      <c r="J657" s="53"/>
      <c r="K657" s="53">
        <f t="shared" si="61"/>
        <v>0</v>
      </c>
    </row>
    <row r="658" spans="10:11" ht="12.75" customHeight="1" x14ac:dyDescent="0.2">
      <c r="J658" s="53"/>
      <c r="K658" s="53">
        <f t="shared" si="61"/>
        <v>0</v>
      </c>
    </row>
    <row r="659" spans="10:11" ht="12.75" customHeight="1" x14ac:dyDescent="0.2">
      <c r="J659" s="53"/>
      <c r="K659" s="53">
        <f t="shared" si="61"/>
        <v>0</v>
      </c>
    </row>
    <row r="660" spans="10:11" ht="12.75" customHeight="1" x14ac:dyDescent="0.2">
      <c r="J660" s="53"/>
      <c r="K660" s="53">
        <f t="shared" si="61"/>
        <v>0</v>
      </c>
    </row>
    <row r="661" spans="10:11" ht="12.75" customHeight="1" x14ac:dyDescent="0.2">
      <c r="J661" s="53"/>
      <c r="K661" s="53">
        <f t="shared" si="61"/>
        <v>0</v>
      </c>
    </row>
    <row r="662" spans="10:11" ht="12.75" customHeight="1" x14ac:dyDescent="0.2">
      <c r="J662" s="53"/>
      <c r="K662" s="53">
        <f t="shared" si="61"/>
        <v>0</v>
      </c>
    </row>
    <row r="663" spans="10:11" ht="12.75" customHeight="1" x14ac:dyDescent="0.2">
      <c r="J663" s="53"/>
      <c r="K663" s="53">
        <f t="shared" si="61"/>
        <v>0</v>
      </c>
    </row>
    <row r="664" spans="10:11" ht="12.75" customHeight="1" x14ac:dyDescent="0.2">
      <c r="J664" s="53"/>
      <c r="K664" s="53">
        <f t="shared" si="61"/>
        <v>0</v>
      </c>
    </row>
    <row r="665" spans="10:11" ht="12.75" customHeight="1" x14ac:dyDescent="0.2">
      <c r="J665" s="53"/>
      <c r="K665" s="53">
        <f t="shared" si="61"/>
        <v>0</v>
      </c>
    </row>
    <row r="666" spans="10:11" ht="12.75" customHeight="1" x14ac:dyDescent="0.2">
      <c r="J666" s="53"/>
      <c r="K666" s="53">
        <f t="shared" si="61"/>
        <v>0</v>
      </c>
    </row>
    <row r="667" spans="10:11" ht="12.75" customHeight="1" x14ac:dyDescent="0.2">
      <c r="J667" s="53"/>
      <c r="K667" s="53">
        <f t="shared" si="61"/>
        <v>0</v>
      </c>
    </row>
    <row r="668" spans="10:11" ht="12.75" customHeight="1" x14ac:dyDescent="0.2">
      <c r="J668" s="53"/>
      <c r="K668" s="53">
        <f t="shared" si="61"/>
        <v>0</v>
      </c>
    </row>
    <row r="669" spans="10:11" ht="12.75" customHeight="1" x14ac:dyDescent="0.2">
      <c r="J669" s="53"/>
      <c r="K669" s="53">
        <f t="shared" si="61"/>
        <v>0</v>
      </c>
    </row>
    <row r="670" spans="10:11" ht="12.75" customHeight="1" x14ac:dyDescent="0.2">
      <c r="J670" s="53"/>
      <c r="K670" s="53">
        <f t="shared" ref="K670:K675" si="62">IF(J671="",0,J671)</f>
        <v>0</v>
      </c>
    </row>
    <row r="671" spans="10:11" ht="12.75" customHeight="1" x14ac:dyDescent="0.2">
      <c r="J671" s="53"/>
      <c r="K671" s="53">
        <f t="shared" si="62"/>
        <v>0</v>
      </c>
    </row>
    <row r="672" spans="10:11" ht="12.75" customHeight="1" x14ac:dyDescent="0.2">
      <c r="J672" s="53"/>
      <c r="K672" s="53">
        <f t="shared" si="62"/>
        <v>0</v>
      </c>
    </row>
    <row r="673" spans="10:11" ht="12.75" customHeight="1" x14ac:dyDescent="0.2">
      <c r="J673" s="53"/>
      <c r="K673" s="53">
        <f t="shared" si="62"/>
        <v>0</v>
      </c>
    </row>
    <row r="674" spans="10:11" ht="12.75" customHeight="1" x14ac:dyDescent="0.2">
      <c r="J674" s="53"/>
      <c r="K674" s="53">
        <f t="shared" si="62"/>
        <v>0</v>
      </c>
    </row>
    <row r="675" spans="10:11" ht="12.75" customHeight="1" x14ac:dyDescent="0.2">
      <c r="J675" s="53"/>
      <c r="K675" s="53">
        <f t="shared" si="62"/>
        <v>0</v>
      </c>
    </row>
    <row r="676" spans="10:11" ht="12.75" customHeight="1" x14ac:dyDescent="0.2">
      <c r="J676" s="53"/>
      <c r="K676" s="53">
        <f>+J677</f>
        <v>0</v>
      </c>
    </row>
    <row r="677" spans="10:11" ht="12.75" customHeight="1" x14ac:dyDescent="0.2">
      <c r="J677" s="53"/>
      <c r="K677" s="53">
        <f>+J678</f>
        <v>0</v>
      </c>
    </row>
    <row r="678" spans="10:11" ht="12.75" customHeight="1" x14ac:dyDescent="0.2">
      <c r="J678" s="53"/>
      <c r="K678" s="53">
        <f t="shared" ref="K678:K741" si="63">+J679</f>
        <v>0</v>
      </c>
    </row>
    <row r="679" spans="10:11" ht="12.75" customHeight="1" x14ac:dyDescent="0.2">
      <c r="J679" s="53"/>
      <c r="K679" s="53">
        <f t="shared" si="63"/>
        <v>0</v>
      </c>
    </row>
    <row r="680" spans="10:11" ht="12.75" customHeight="1" x14ac:dyDescent="0.2">
      <c r="J680" s="53"/>
      <c r="K680" s="53">
        <f t="shared" si="63"/>
        <v>0</v>
      </c>
    </row>
    <row r="681" spans="10:11" ht="12.75" customHeight="1" x14ac:dyDescent="0.2">
      <c r="J681" s="53"/>
      <c r="K681" s="53">
        <f t="shared" si="63"/>
        <v>0</v>
      </c>
    </row>
    <row r="682" spans="10:11" ht="12.75" customHeight="1" x14ac:dyDescent="0.2">
      <c r="J682" s="53"/>
      <c r="K682" s="53">
        <f t="shared" si="63"/>
        <v>0</v>
      </c>
    </row>
    <row r="683" spans="10:11" ht="12.75" customHeight="1" x14ac:dyDescent="0.2">
      <c r="J683" s="53"/>
      <c r="K683" s="53">
        <f t="shared" si="63"/>
        <v>0</v>
      </c>
    </row>
    <row r="684" spans="10:11" ht="12.75" customHeight="1" x14ac:dyDescent="0.2">
      <c r="J684" s="53"/>
      <c r="K684" s="53">
        <f t="shared" si="63"/>
        <v>0</v>
      </c>
    </row>
    <row r="685" spans="10:11" ht="12.75" customHeight="1" x14ac:dyDescent="0.2">
      <c r="J685" s="53"/>
      <c r="K685" s="53">
        <f t="shared" si="63"/>
        <v>0</v>
      </c>
    </row>
    <row r="686" spans="10:11" ht="12.75" customHeight="1" x14ac:dyDescent="0.2">
      <c r="J686" s="53"/>
      <c r="K686" s="53">
        <f t="shared" si="63"/>
        <v>0</v>
      </c>
    </row>
    <row r="687" spans="10:11" ht="12.75" customHeight="1" x14ac:dyDescent="0.2">
      <c r="J687" s="53"/>
      <c r="K687" s="53">
        <f t="shared" si="63"/>
        <v>0</v>
      </c>
    </row>
    <row r="688" spans="10:11" ht="12.75" customHeight="1" x14ac:dyDescent="0.2">
      <c r="J688" s="53"/>
      <c r="K688" s="53">
        <f t="shared" si="63"/>
        <v>0</v>
      </c>
    </row>
    <row r="689" spans="10:11" ht="12.75" customHeight="1" x14ac:dyDescent="0.2">
      <c r="J689" s="53"/>
      <c r="K689" s="53">
        <f t="shared" si="63"/>
        <v>0</v>
      </c>
    </row>
    <row r="690" spans="10:11" ht="12.75" customHeight="1" x14ac:dyDescent="0.2">
      <c r="J690" s="53"/>
      <c r="K690" s="53">
        <f t="shared" si="63"/>
        <v>0</v>
      </c>
    </row>
    <row r="691" spans="10:11" ht="12.75" customHeight="1" x14ac:dyDescent="0.2">
      <c r="J691" s="53"/>
      <c r="K691" s="53">
        <f t="shared" si="63"/>
        <v>0</v>
      </c>
    </row>
    <row r="692" spans="10:11" ht="12.75" customHeight="1" x14ac:dyDescent="0.2">
      <c r="J692" s="53"/>
      <c r="K692" s="53">
        <f t="shared" si="63"/>
        <v>0</v>
      </c>
    </row>
    <row r="693" spans="10:11" ht="12.75" customHeight="1" x14ac:dyDescent="0.2">
      <c r="J693" s="53"/>
      <c r="K693" s="53">
        <f t="shared" si="63"/>
        <v>0</v>
      </c>
    </row>
    <row r="694" spans="10:11" ht="12.75" customHeight="1" x14ac:dyDescent="0.2">
      <c r="J694" s="53"/>
      <c r="K694" s="53">
        <f t="shared" si="63"/>
        <v>0</v>
      </c>
    </row>
    <row r="695" spans="10:11" ht="12.75" customHeight="1" x14ac:dyDescent="0.2">
      <c r="J695" s="53"/>
      <c r="K695" s="53">
        <f t="shared" si="63"/>
        <v>0</v>
      </c>
    </row>
    <row r="696" spans="10:11" ht="12.75" customHeight="1" x14ac:dyDescent="0.2">
      <c r="J696" s="53"/>
      <c r="K696" s="53">
        <f t="shared" si="63"/>
        <v>0</v>
      </c>
    </row>
    <row r="697" spans="10:11" ht="12.75" customHeight="1" x14ac:dyDescent="0.2">
      <c r="J697" s="53"/>
      <c r="K697" s="53">
        <f t="shared" si="63"/>
        <v>0</v>
      </c>
    </row>
    <row r="698" spans="10:11" ht="12.75" customHeight="1" x14ac:dyDescent="0.2">
      <c r="J698" s="53"/>
      <c r="K698" s="53">
        <f t="shared" si="63"/>
        <v>0</v>
      </c>
    </row>
    <row r="699" spans="10:11" ht="12.75" customHeight="1" x14ac:dyDescent="0.2">
      <c r="J699" s="53"/>
      <c r="K699" s="53">
        <f t="shared" si="63"/>
        <v>0</v>
      </c>
    </row>
    <row r="700" spans="10:11" ht="12.75" customHeight="1" x14ac:dyDescent="0.2">
      <c r="J700" s="53"/>
      <c r="K700" s="53">
        <f t="shared" si="63"/>
        <v>0</v>
      </c>
    </row>
    <row r="701" spans="10:11" ht="12.75" customHeight="1" x14ac:dyDescent="0.2">
      <c r="J701" s="53"/>
      <c r="K701" s="53">
        <f t="shared" si="63"/>
        <v>0</v>
      </c>
    </row>
    <row r="702" spans="10:11" ht="12.75" customHeight="1" x14ac:dyDescent="0.2">
      <c r="J702" s="53"/>
      <c r="K702" s="53">
        <f t="shared" si="63"/>
        <v>0</v>
      </c>
    </row>
    <row r="703" spans="10:11" ht="12.75" customHeight="1" x14ac:dyDescent="0.2">
      <c r="J703" s="53"/>
      <c r="K703" s="53">
        <f t="shared" si="63"/>
        <v>0</v>
      </c>
    </row>
    <row r="704" spans="10:11" ht="12.75" customHeight="1" x14ac:dyDescent="0.2">
      <c r="J704" s="53"/>
      <c r="K704" s="53">
        <f t="shared" si="63"/>
        <v>0</v>
      </c>
    </row>
    <row r="705" spans="10:11" ht="12.75" customHeight="1" x14ac:dyDescent="0.2">
      <c r="J705" s="53"/>
      <c r="K705" s="53">
        <f t="shared" si="63"/>
        <v>0</v>
      </c>
    </row>
    <row r="706" spans="10:11" ht="12.75" customHeight="1" x14ac:dyDescent="0.2">
      <c r="J706" s="53"/>
      <c r="K706" s="53">
        <f t="shared" si="63"/>
        <v>0</v>
      </c>
    </row>
    <row r="707" spans="10:11" ht="12.75" customHeight="1" x14ac:dyDescent="0.2">
      <c r="J707" s="53"/>
      <c r="K707" s="53">
        <f t="shared" si="63"/>
        <v>0</v>
      </c>
    </row>
    <row r="708" spans="10:11" ht="12.75" customHeight="1" x14ac:dyDescent="0.2">
      <c r="J708" s="53"/>
      <c r="K708" s="53">
        <f t="shared" si="63"/>
        <v>0</v>
      </c>
    </row>
    <row r="709" spans="10:11" ht="12.75" customHeight="1" x14ac:dyDescent="0.2">
      <c r="J709" s="53"/>
      <c r="K709" s="53">
        <f t="shared" si="63"/>
        <v>0</v>
      </c>
    </row>
    <row r="710" spans="10:11" ht="12.75" customHeight="1" x14ac:dyDescent="0.2">
      <c r="J710" s="53"/>
      <c r="K710" s="53">
        <f t="shared" si="63"/>
        <v>0</v>
      </c>
    </row>
    <row r="711" spans="10:11" ht="12.75" customHeight="1" x14ac:dyDescent="0.2">
      <c r="J711" s="53"/>
      <c r="K711" s="53">
        <f t="shared" si="63"/>
        <v>0</v>
      </c>
    </row>
    <row r="712" spans="10:11" ht="12.75" customHeight="1" x14ac:dyDescent="0.2">
      <c r="J712" s="53"/>
      <c r="K712" s="53">
        <f t="shared" si="63"/>
        <v>0</v>
      </c>
    </row>
    <row r="713" spans="10:11" ht="12.75" customHeight="1" x14ac:dyDescent="0.2">
      <c r="J713" s="53"/>
      <c r="K713" s="53">
        <f t="shared" si="63"/>
        <v>0</v>
      </c>
    </row>
    <row r="714" spans="10:11" ht="12.75" customHeight="1" x14ac:dyDescent="0.2">
      <c r="J714" s="53"/>
      <c r="K714" s="53">
        <f t="shared" si="63"/>
        <v>0</v>
      </c>
    </row>
    <row r="715" spans="10:11" ht="12.75" customHeight="1" x14ac:dyDescent="0.2">
      <c r="J715" s="53"/>
      <c r="K715" s="53">
        <f t="shared" si="63"/>
        <v>0</v>
      </c>
    </row>
    <row r="716" spans="10:11" ht="12.75" customHeight="1" x14ac:dyDescent="0.2">
      <c r="J716" s="53"/>
      <c r="K716" s="53">
        <f t="shared" si="63"/>
        <v>0</v>
      </c>
    </row>
    <row r="717" spans="10:11" ht="12.75" customHeight="1" x14ac:dyDescent="0.2">
      <c r="J717" s="53"/>
      <c r="K717" s="53">
        <f t="shared" si="63"/>
        <v>0</v>
      </c>
    </row>
    <row r="718" spans="10:11" ht="12.75" customHeight="1" x14ac:dyDescent="0.2">
      <c r="J718" s="53"/>
      <c r="K718" s="53">
        <f t="shared" si="63"/>
        <v>0</v>
      </c>
    </row>
    <row r="719" spans="10:11" ht="12.75" customHeight="1" x14ac:dyDescent="0.2">
      <c r="J719" s="53"/>
      <c r="K719" s="53">
        <f t="shared" si="63"/>
        <v>0</v>
      </c>
    </row>
    <row r="720" spans="10:11" ht="12.75" customHeight="1" x14ac:dyDescent="0.2">
      <c r="J720" s="53"/>
      <c r="K720" s="53">
        <f t="shared" si="63"/>
        <v>0</v>
      </c>
    </row>
    <row r="721" spans="10:11" ht="12.75" customHeight="1" x14ac:dyDescent="0.2">
      <c r="J721" s="53"/>
      <c r="K721" s="53">
        <f t="shared" si="63"/>
        <v>0</v>
      </c>
    </row>
    <row r="722" spans="10:11" ht="12.75" customHeight="1" x14ac:dyDescent="0.2">
      <c r="J722" s="53"/>
      <c r="K722" s="53">
        <f t="shared" si="63"/>
        <v>0</v>
      </c>
    </row>
    <row r="723" spans="10:11" ht="12.75" customHeight="1" x14ac:dyDescent="0.2">
      <c r="J723" s="53"/>
      <c r="K723" s="53">
        <f t="shared" si="63"/>
        <v>0</v>
      </c>
    </row>
    <row r="724" spans="10:11" ht="12.75" customHeight="1" x14ac:dyDescent="0.2">
      <c r="J724" s="53"/>
      <c r="K724" s="53">
        <f t="shared" si="63"/>
        <v>0</v>
      </c>
    </row>
    <row r="725" spans="10:11" ht="12.75" customHeight="1" x14ac:dyDescent="0.2">
      <c r="J725" s="53"/>
      <c r="K725" s="53">
        <f t="shared" si="63"/>
        <v>0</v>
      </c>
    </row>
    <row r="726" spans="10:11" ht="12.75" customHeight="1" x14ac:dyDescent="0.2">
      <c r="J726" s="53"/>
      <c r="K726" s="53">
        <f t="shared" si="63"/>
        <v>0</v>
      </c>
    </row>
    <row r="727" spans="10:11" ht="12.75" customHeight="1" x14ac:dyDescent="0.2">
      <c r="J727" s="53"/>
      <c r="K727" s="53">
        <f t="shared" si="63"/>
        <v>0</v>
      </c>
    </row>
    <row r="728" spans="10:11" ht="12.75" customHeight="1" x14ac:dyDescent="0.2">
      <c r="J728" s="53"/>
      <c r="K728" s="53">
        <f t="shared" si="63"/>
        <v>0</v>
      </c>
    </row>
    <row r="729" spans="10:11" ht="12.75" customHeight="1" x14ac:dyDescent="0.2">
      <c r="J729" s="53"/>
      <c r="K729" s="53">
        <f t="shared" si="63"/>
        <v>0</v>
      </c>
    </row>
    <row r="730" spans="10:11" ht="12.75" customHeight="1" x14ac:dyDescent="0.2">
      <c r="J730" s="53"/>
      <c r="K730" s="53">
        <f t="shared" si="63"/>
        <v>0</v>
      </c>
    </row>
    <row r="731" spans="10:11" ht="12.75" customHeight="1" x14ac:dyDescent="0.2">
      <c r="J731" s="53"/>
      <c r="K731" s="53">
        <f t="shared" si="63"/>
        <v>0</v>
      </c>
    </row>
    <row r="732" spans="10:11" ht="12.75" customHeight="1" x14ac:dyDescent="0.2">
      <c r="J732" s="53"/>
      <c r="K732" s="53">
        <f t="shared" si="63"/>
        <v>0</v>
      </c>
    </row>
    <row r="733" spans="10:11" ht="12.75" customHeight="1" x14ac:dyDescent="0.2">
      <c r="J733" s="53"/>
      <c r="K733" s="53">
        <f t="shared" si="63"/>
        <v>0</v>
      </c>
    </row>
    <row r="734" spans="10:11" ht="12.75" customHeight="1" x14ac:dyDescent="0.2">
      <c r="J734" s="53"/>
      <c r="K734" s="53">
        <f t="shared" si="63"/>
        <v>0</v>
      </c>
    </row>
    <row r="735" spans="10:11" ht="12.75" customHeight="1" x14ac:dyDescent="0.2">
      <c r="J735" s="53"/>
      <c r="K735" s="53">
        <f t="shared" si="63"/>
        <v>0</v>
      </c>
    </row>
    <row r="736" spans="10:11" ht="12.75" customHeight="1" x14ac:dyDescent="0.2">
      <c r="J736" s="53"/>
      <c r="K736" s="53">
        <f t="shared" si="63"/>
        <v>0</v>
      </c>
    </row>
    <row r="737" spans="10:11" ht="12.75" customHeight="1" x14ac:dyDescent="0.2">
      <c r="J737" s="53"/>
      <c r="K737" s="53">
        <f t="shared" si="63"/>
        <v>0</v>
      </c>
    </row>
    <row r="738" spans="10:11" ht="12.75" customHeight="1" x14ac:dyDescent="0.2">
      <c r="J738" s="53"/>
      <c r="K738" s="53">
        <f t="shared" si="63"/>
        <v>0</v>
      </c>
    </row>
    <row r="739" spans="10:11" ht="12.75" customHeight="1" x14ac:dyDescent="0.2">
      <c r="J739" s="53"/>
      <c r="K739" s="53">
        <f t="shared" si="63"/>
        <v>0</v>
      </c>
    </row>
    <row r="740" spans="10:11" ht="12.75" customHeight="1" x14ac:dyDescent="0.2">
      <c r="J740" s="53"/>
      <c r="K740" s="53">
        <f t="shared" si="63"/>
        <v>0</v>
      </c>
    </row>
    <row r="741" spans="10:11" ht="12.75" customHeight="1" x14ac:dyDescent="0.2">
      <c r="J741" s="53"/>
      <c r="K741" s="53">
        <f t="shared" si="63"/>
        <v>0</v>
      </c>
    </row>
    <row r="742" spans="10:11" ht="12.75" customHeight="1" x14ac:dyDescent="0.2">
      <c r="J742" s="53"/>
      <c r="K742" s="53">
        <f t="shared" ref="K742:K805" si="64">+J743</f>
        <v>0</v>
      </c>
    </row>
    <row r="743" spans="10:11" ht="12.75" customHeight="1" x14ac:dyDescent="0.2">
      <c r="J743" s="53"/>
      <c r="K743" s="53">
        <f t="shared" si="64"/>
        <v>0</v>
      </c>
    </row>
    <row r="744" spans="10:11" ht="12.75" customHeight="1" x14ac:dyDescent="0.2">
      <c r="J744" s="53"/>
      <c r="K744" s="53">
        <f t="shared" si="64"/>
        <v>0</v>
      </c>
    </row>
    <row r="745" spans="10:11" ht="12.75" customHeight="1" x14ac:dyDescent="0.2">
      <c r="J745" s="53"/>
      <c r="K745" s="53">
        <f t="shared" si="64"/>
        <v>0</v>
      </c>
    </row>
    <row r="746" spans="10:11" ht="12.75" customHeight="1" x14ac:dyDescent="0.2">
      <c r="J746" s="53"/>
      <c r="K746" s="53">
        <f t="shared" si="64"/>
        <v>0</v>
      </c>
    </row>
    <row r="747" spans="10:11" ht="12.75" customHeight="1" x14ac:dyDescent="0.2">
      <c r="J747" s="53"/>
      <c r="K747" s="53">
        <f t="shared" si="64"/>
        <v>0</v>
      </c>
    </row>
    <row r="748" spans="10:11" ht="12.75" customHeight="1" x14ac:dyDescent="0.2">
      <c r="J748" s="53"/>
      <c r="K748" s="53">
        <f t="shared" si="64"/>
        <v>0</v>
      </c>
    </row>
    <row r="749" spans="10:11" ht="12.75" customHeight="1" x14ac:dyDescent="0.2">
      <c r="J749" s="53"/>
      <c r="K749" s="53">
        <f t="shared" si="64"/>
        <v>0</v>
      </c>
    </row>
    <row r="750" spans="10:11" ht="12.75" customHeight="1" x14ac:dyDescent="0.2">
      <c r="J750" s="53"/>
      <c r="K750" s="53">
        <f t="shared" si="64"/>
        <v>0</v>
      </c>
    </row>
    <row r="751" spans="10:11" ht="12.75" customHeight="1" x14ac:dyDescent="0.2">
      <c r="J751" s="53"/>
      <c r="K751" s="53">
        <f t="shared" si="64"/>
        <v>0</v>
      </c>
    </row>
    <row r="752" spans="10:11" ht="12.75" customHeight="1" x14ac:dyDescent="0.2">
      <c r="J752" s="53"/>
      <c r="K752" s="53">
        <f t="shared" si="64"/>
        <v>0</v>
      </c>
    </row>
    <row r="753" spans="10:11" ht="12.75" customHeight="1" x14ac:dyDescent="0.2">
      <c r="J753" s="53"/>
      <c r="K753" s="53">
        <f t="shared" si="64"/>
        <v>0</v>
      </c>
    </row>
    <row r="754" spans="10:11" ht="12.75" customHeight="1" x14ac:dyDescent="0.2">
      <c r="J754" s="53"/>
      <c r="K754" s="53">
        <f t="shared" si="64"/>
        <v>0</v>
      </c>
    </row>
    <row r="755" spans="10:11" ht="12.75" customHeight="1" x14ac:dyDescent="0.2">
      <c r="J755" s="53"/>
      <c r="K755" s="53">
        <f t="shared" si="64"/>
        <v>0</v>
      </c>
    </row>
    <row r="756" spans="10:11" ht="12.75" customHeight="1" x14ac:dyDescent="0.2">
      <c r="J756" s="53"/>
      <c r="K756" s="53">
        <f t="shared" si="64"/>
        <v>0</v>
      </c>
    </row>
    <row r="757" spans="10:11" ht="12.75" customHeight="1" x14ac:dyDescent="0.2">
      <c r="J757" s="53"/>
      <c r="K757" s="53">
        <f t="shared" si="64"/>
        <v>0</v>
      </c>
    </row>
    <row r="758" spans="10:11" ht="12.75" customHeight="1" x14ac:dyDescent="0.2">
      <c r="J758" s="53"/>
      <c r="K758" s="53">
        <f t="shared" si="64"/>
        <v>0</v>
      </c>
    </row>
    <row r="759" spans="10:11" ht="12.75" customHeight="1" x14ac:dyDescent="0.2">
      <c r="J759" s="53"/>
      <c r="K759" s="53">
        <f t="shared" si="64"/>
        <v>0</v>
      </c>
    </row>
    <row r="760" spans="10:11" ht="12.75" customHeight="1" x14ac:dyDescent="0.2">
      <c r="J760" s="53"/>
      <c r="K760" s="53">
        <f t="shared" si="64"/>
        <v>0</v>
      </c>
    </row>
    <row r="761" spans="10:11" ht="12.75" customHeight="1" x14ac:dyDescent="0.2">
      <c r="J761" s="53"/>
      <c r="K761" s="53">
        <f t="shared" si="64"/>
        <v>0</v>
      </c>
    </row>
    <row r="762" spans="10:11" ht="12.75" customHeight="1" x14ac:dyDescent="0.2">
      <c r="J762" s="53"/>
      <c r="K762" s="53">
        <f t="shared" si="64"/>
        <v>0</v>
      </c>
    </row>
    <row r="763" spans="10:11" ht="12.75" customHeight="1" x14ac:dyDescent="0.2">
      <c r="J763" s="53"/>
      <c r="K763" s="53">
        <f t="shared" si="64"/>
        <v>0</v>
      </c>
    </row>
    <row r="764" spans="10:11" ht="12.75" customHeight="1" x14ac:dyDescent="0.2">
      <c r="J764" s="53"/>
      <c r="K764" s="53">
        <f t="shared" si="64"/>
        <v>0</v>
      </c>
    </row>
    <row r="765" spans="10:11" ht="12.75" customHeight="1" x14ac:dyDescent="0.2">
      <c r="J765" s="53"/>
      <c r="K765" s="53">
        <f t="shared" si="64"/>
        <v>0</v>
      </c>
    </row>
    <row r="766" spans="10:11" ht="12.75" customHeight="1" x14ac:dyDescent="0.2">
      <c r="J766" s="53"/>
      <c r="K766" s="53">
        <f t="shared" si="64"/>
        <v>0</v>
      </c>
    </row>
    <row r="767" spans="10:11" ht="12.75" customHeight="1" x14ac:dyDescent="0.2">
      <c r="J767" s="53"/>
      <c r="K767" s="53">
        <f t="shared" si="64"/>
        <v>0</v>
      </c>
    </row>
    <row r="768" spans="10:11" ht="12.75" customHeight="1" x14ac:dyDescent="0.2">
      <c r="J768" s="53"/>
      <c r="K768" s="53">
        <f t="shared" si="64"/>
        <v>0</v>
      </c>
    </row>
    <row r="769" spans="10:11" ht="12.75" customHeight="1" x14ac:dyDescent="0.2">
      <c r="J769" s="53"/>
      <c r="K769" s="53">
        <f t="shared" si="64"/>
        <v>0</v>
      </c>
    </row>
    <row r="770" spans="10:11" ht="12.75" customHeight="1" x14ac:dyDescent="0.2">
      <c r="J770" s="53"/>
      <c r="K770" s="53">
        <f t="shared" si="64"/>
        <v>0</v>
      </c>
    </row>
    <row r="771" spans="10:11" ht="12.75" customHeight="1" x14ac:dyDescent="0.2">
      <c r="J771" s="53"/>
      <c r="K771" s="53">
        <f t="shared" si="64"/>
        <v>0</v>
      </c>
    </row>
    <row r="772" spans="10:11" ht="12.75" customHeight="1" x14ac:dyDescent="0.2">
      <c r="J772" s="53"/>
      <c r="K772" s="53">
        <f t="shared" si="64"/>
        <v>0</v>
      </c>
    </row>
    <row r="773" spans="10:11" ht="12.75" customHeight="1" x14ac:dyDescent="0.2">
      <c r="J773" s="53"/>
      <c r="K773" s="53">
        <f t="shared" si="64"/>
        <v>0</v>
      </c>
    </row>
    <row r="774" spans="10:11" ht="12.75" customHeight="1" x14ac:dyDescent="0.2">
      <c r="J774" s="53"/>
      <c r="K774" s="53">
        <f t="shared" si="64"/>
        <v>0</v>
      </c>
    </row>
    <row r="775" spans="10:11" ht="12.75" customHeight="1" x14ac:dyDescent="0.2">
      <c r="J775" s="53"/>
      <c r="K775" s="53">
        <f t="shared" si="64"/>
        <v>0</v>
      </c>
    </row>
    <row r="776" spans="10:11" ht="12.75" customHeight="1" x14ac:dyDescent="0.2">
      <c r="J776" s="53"/>
      <c r="K776" s="53">
        <f t="shared" si="64"/>
        <v>0</v>
      </c>
    </row>
    <row r="777" spans="10:11" ht="12.75" customHeight="1" x14ac:dyDescent="0.2">
      <c r="J777" s="53"/>
      <c r="K777" s="53">
        <f t="shared" si="64"/>
        <v>0</v>
      </c>
    </row>
    <row r="778" spans="10:11" ht="12.75" customHeight="1" x14ac:dyDescent="0.2">
      <c r="J778" s="53"/>
      <c r="K778" s="53">
        <f t="shared" si="64"/>
        <v>0</v>
      </c>
    </row>
    <row r="779" spans="10:11" ht="12.75" customHeight="1" x14ac:dyDescent="0.2">
      <c r="J779" s="53"/>
      <c r="K779" s="53">
        <f t="shared" si="64"/>
        <v>0</v>
      </c>
    </row>
    <row r="780" spans="10:11" ht="12.75" customHeight="1" x14ac:dyDescent="0.2">
      <c r="J780" s="53"/>
      <c r="K780" s="53">
        <f t="shared" si="64"/>
        <v>0</v>
      </c>
    </row>
    <row r="781" spans="10:11" ht="12.75" customHeight="1" x14ac:dyDescent="0.2">
      <c r="J781" s="53"/>
      <c r="K781" s="53">
        <f t="shared" si="64"/>
        <v>0</v>
      </c>
    </row>
    <row r="782" spans="10:11" ht="12.75" customHeight="1" x14ac:dyDescent="0.2">
      <c r="J782" s="53"/>
      <c r="K782" s="53">
        <f t="shared" si="64"/>
        <v>0</v>
      </c>
    </row>
    <row r="783" spans="10:11" ht="12.75" customHeight="1" x14ac:dyDescent="0.2">
      <c r="J783" s="53"/>
      <c r="K783" s="53">
        <f t="shared" si="64"/>
        <v>0</v>
      </c>
    </row>
    <row r="784" spans="10:11" ht="12.75" customHeight="1" x14ac:dyDescent="0.2">
      <c r="J784" s="53"/>
      <c r="K784" s="53">
        <f t="shared" si="64"/>
        <v>0</v>
      </c>
    </row>
    <row r="785" spans="10:11" ht="12.75" customHeight="1" x14ac:dyDescent="0.2">
      <c r="J785" s="53"/>
      <c r="K785" s="53">
        <f t="shared" si="64"/>
        <v>0</v>
      </c>
    </row>
    <row r="786" spans="10:11" ht="12.75" customHeight="1" x14ac:dyDescent="0.2">
      <c r="J786" s="53"/>
      <c r="K786" s="53">
        <f t="shared" si="64"/>
        <v>0</v>
      </c>
    </row>
    <row r="787" spans="10:11" ht="12.75" customHeight="1" x14ac:dyDescent="0.2">
      <c r="J787" s="53"/>
      <c r="K787" s="53">
        <f t="shared" si="64"/>
        <v>0</v>
      </c>
    </row>
    <row r="788" spans="10:11" ht="12.75" customHeight="1" x14ac:dyDescent="0.2">
      <c r="J788" s="53"/>
      <c r="K788" s="53">
        <f t="shared" si="64"/>
        <v>0</v>
      </c>
    </row>
    <row r="789" spans="10:11" ht="12.75" customHeight="1" x14ac:dyDescent="0.2">
      <c r="J789" s="53"/>
      <c r="K789" s="53">
        <f t="shared" si="64"/>
        <v>0</v>
      </c>
    </row>
    <row r="790" spans="10:11" ht="12.75" customHeight="1" x14ac:dyDescent="0.2">
      <c r="J790" s="53"/>
      <c r="K790" s="53">
        <f t="shared" si="64"/>
        <v>0</v>
      </c>
    </row>
    <row r="791" spans="10:11" ht="12.75" customHeight="1" x14ac:dyDescent="0.2">
      <c r="J791" s="53"/>
      <c r="K791" s="53">
        <f t="shared" si="64"/>
        <v>0</v>
      </c>
    </row>
    <row r="792" spans="10:11" ht="12.75" customHeight="1" x14ac:dyDescent="0.2">
      <c r="J792" s="53"/>
      <c r="K792" s="53">
        <f t="shared" si="64"/>
        <v>0</v>
      </c>
    </row>
    <row r="793" spans="10:11" ht="12.75" customHeight="1" x14ac:dyDescent="0.2">
      <c r="J793" s="53"/>
      <c r="K793" s="53">
        <f t="shared" si="64"/>
        <v>0</v>
      </c>
    </row>
    <row r="794" spans="10:11" ht="12.75" customHeight="1" x14ac:dyDescent="0.2">
      <c r="J794" s="53"/>
      <c r="K794" s="53">
        <f t="shared" si="64"/>
        <v>0</v>
      </c>
    </row>
    <row r="795" spans="10:11" ht="12.75" customHeight="1" x14ac:dyDescent="0.2">
      <c r="J795" s="53"/>
      <c r="K795" s="53">
        <f t="shared" si="64"/>
        <v>0</v>
      </c>
    </row>
    <row r="796" spans="10:11" ht="12.75" customHeight="1" x14ac:dyDescent="0.2">
      <c r="J796" s="53"/>
      <c r="K796" s="53">
        <f t="shared" si="64"/>
        <v>0</v>
      </c>
    </row>
    <row r="797" spans="10:11" ht="12.75" customHeight="1" x14ac:dyDescent="0.2">
      <c r="J797" s="53"/>
      <c r="K797" s="53">
        <f t="shared" si="64"/>
        <v>0</v>
      </c>
    </row>
    <row r="798" spans="10:11" ht="12.75" customHeight="1" x14ac:dyDescent="0.2">
      <c r="J798" s="53"/>
      <c r="K798" s="53">
        <f t="shared" si="64"/>
        <v>0</v>
      </c>
    </row>
    <row r="799" spans="10:11" ht="12.75" customHeight="1" x14ac:dyDescent="0.2">
      <c r="J799" s="53"/>
      <c r="K799" s="53">
        <f t="shared" si="64"/>
        <v>0</v>
      </c>
    </row>
    <row r="800" spans="10:11" ht="12.75" customHeight="1" x14ac:dyDescent="0.2">
      <c r="J800" s="53"/>
      <c r="K800" s="53">
        <f t="shared" si="64"/>
        <v>0</v>
      </c>
    </row>
    <row r="801" spans="10:11" ht="12.75" customHeight="1" x14ac:dyDescent="0.2">
      <c r="J801" s="53"/>
      <c r="K801" s="53">
        <f t="shared" si="64"/>
        <v>0</v>
      </c>
    </row>
    <row r="802" spans="10:11" ht="12.75" customHeight="1" x14ac:dyDescent="0.2">
      <c r="J802" s="53"/>
      <c r="K802" s="53">
        <f t="shared" si="64"/>
        <v>0</v>
      </c>
    </row>
    <row r="803" spans="10:11" ht="12.75" customHeight="1" x14ac:dyDescent="0.2">
      <c r="J803" s="53"/>
      <c r="K803" s="53">
        <f t="shared" si="64"/>
        <v>0</v>
      </c>
    </row>
    <row r="804" spans="10:11" ht="12.75" customHeight="1" x14ac:dyDescent="0.2">
      <c r="J804" s="53"/>
      <c r="K804" s="53">
        <f t="shared" si="64"/>
        <v>0</v>
      </c>
    </row>
    <row r="805" spans="10:11" ht="12.75" customHeight="1" x14ac:dyDescent="0.2">
      <c r="J805" s="53"/>
      <c r="K805" s="53">
        <f t="shared" si="64"/>
        <v>0</v>
      </c>
    </row>
    <row r="806" spans="10:11" ht="12.75" customHeight="1" x14ac:dyDescent="0.2">
      <c r="J806" s="53"/>
      <c r="K806" s="53">
        <f t="shared" ref="K806:K844" si="65">+J807</f>
        <v>0</v>
      </c>
    </row>
    <row r="807" spans="10:11" ht="12.75" customHeight="1" x14ac:dyDescent="0.2">
      <c r="J807" s="53"/>
      <c r="K807" s="53">
        <f t="shared" si="65"/>
        <v>0</v>
      </c>
    </row>
    <row r="808" spans="10:11" ht="12.75" customHeight="1" x14ac:dyDescent="0.2">
      <c r="J808" s="53"/>
      <c r="K808" s="53">
        <f t="shared" si="65"/>
        <v>0</v>
      </c>
    </row>
    <row r="809" spans="10:11" ht="12.75" customHeight="1" x14ac:dyDescent="0.2">
      <c r="J809" s="53"/>
      <c r="K809" s="53">
        <f t="shared" si="65"/>
        <v>0</v>
      </c>
    </row>
    <row r="810" spans="10:11" ht="12.75" customHeight="1" x14ac:dyDescent="0.2">
      <c r="J810" s="53"/>
      <c r="K810" s="53">
        <f t="shared" si="65"/>
        <v>0</v>
      </c>
    </row>
    <row r="811" spans="10:11" ht="12.75" customHeight="1" x14ac:dyDescent="0.2">
      <c r="J811" s="53"/>
      <c r="K811" s="53">
        <f t="shared" si="65"/>
        <v>0</v>
      </c>
    </row>
    <row r="812" spans="10:11" ht="12.75" customHeight="1" x14ac:dyDescent="0.2">
      <c r="J812" s="53"/>
      <c r="K812" s="53">
        <f t="shared" si="65"/>
        <v>0</v>
      </c>
    </row>
    <row r="813" spans="10:11" ht="12.75" customHeight="1" x14ac:dyDescent="0.2">
      <c r="J813" s="53"/>
      <c r="K813" s="53">
        <f t="shared" si="65"/>
        <v>0</v>
      </c>
    </row>
    <row r="814" spans="10:11" ht="12.75" customHeight="1" x14ac:dyDescent="0.2">
      <c r="J814" s="53"/>
      <c r="K814" s="53">
        <f t="shared" si="65"/>
        <v>0</v>
      </c>
    </row>
    <row r="815" spans="10:11" ht="12.75" customHeight="1" x14ac:dyDescent="0.2">
      <c r="J815" s="53"/>
      <c r="K815" s="53">
        <f t="shared" si="65"/>
        <v>0</v>
      </c>
    </row>
    <row r="816" spans="10:11" ht="12.75" customHeight="1" x14ac:dyDescent="0.2">
      <c r="J816" s="53"/>
      <c r="K816" s="53">
        <f t="shared" si="65"/>
        <v>0</v>
      </c>
    </row>
    <row r="817" spans="10:11" ht="12.75" customHeight="1" x14ac:dyDescent="0.2">
      <c r="J817" s="53"/>
      <c r="K817" s="53">
        <f t="shared" si="65"/>
        <v>0</v>
      </c>
    </row>
    <row r="818" spans="10:11" ht="12.75" customHeight="1" x14ac:dyDescent="0.2">
      <c r="J818" s="53"/>
      <c r="K818" s="53">
        <f t="shared" si="65"/>
        <v>0</v>
      </c>
    </row>
    <row r="819" spans="10:11" ht="12.75" customHeight="1" x14ac:dyDescent="0.2">
      <c r="J819" s="53"/>
      <c r="K819" s="53">
        <f t="shared" si="65"/>
        <v>0</v>
      </c>
    </row>
    <row r="820" spans="10:11" ht="12.75" customHeight="1" x14ac:dyDescent="0.2">
      <c r="J820" s="53"/>
      <c r="K820" s="53">
        <f t="shared" si="65"/>
        <v>0</v>
      </c>
    </row>
    <row r="821" spans="10:11" ht="12.75" customHeight="1" x14ac:dyDescent="0.2">
      <c r="J821" s="53"/>
      <c r="K821" s="53">
        <f t="shared" si="65"/>
        <v>0</v>
      </c>
    </row>
    <row r="822" spans="10:11" ht="12.75" customHeight="1" x14ac:dyDescent="0.2">
      <c r="J822" s="53"/>
      <c r="K822" s="53">
        <f t="shared" si="65"/>
        <v>0</v>
      </c>
    </row>
    <row r="823" spans="10:11" ht="12.75" customHeight="1" x14ac:dyDescent="0.2">
      <c r="J823" s="53"/>
      <c r="K823" s="53">
        <f t="shared" si="65"/>
        <v>0</v>
      </c>
    </row>
    <row r="824" spans="10:11" ht="12.75" customHeight="1" x14ac:dyDescent="0.2">
      <c r="J824" s="53"/>
      <c r="K824" s="53">
        <f t="shared" si="65"/>
        <v>0</v>
      </c>
    </row>
    <row r="825" spans="10:11" ht="12.75" customHeight="1" x14ac:dyDescent="0.2">
      <c r="J825" s="53"/>
      <c r="K825" s="53">
        <f t="shared" si="65"/>
        <v>0</v>
      </c>
    </row>
    <row r="826" spans="10:11" ht="12.75" customHeight="1" x14ac:dyDescent="0.2">
      <c r="J826" s="53"/>
      <c r="K826" s="53">
        <f t="shared" si="65"/>
        <v>0</v>
      </c>
    </row>
    <row r="827" spans="10:11" ht="12.75" customHeight="1" x14ac:dyDescent="0.2">
      <c r="J827" s="53"/>
      <c r="K827" s="53">
        <f t="shared" si="65"/>
        <v>0</v>
      </c>
    </row>
    <row r="828" spans="10:11" ht="12.75" customHeight="1" x14ac:dyDescent="0.2">
      <c r="J828" s="53"/>
      <c r="K828" s="53">
        <f t="shared" si="65"/>
        <v>0</v>
      </c>
    </row>
    <row r="829" spans="10:11" ht="12.75" customHeight="1" x14ac:dyDescent="0.2">
      <c r="J829" s="53"/>
      <c r="K829" s="53">
        <f t="shared" si="65"/>
        <v>0</v>
      </c>
    </row>
    <row r="830" spans="10:11" ht="12.75" customHeight="1" x14ac:dyDescent="0.2">
      <c r="J830" s="53"/>
      <c r="K830" s="53">
        <f t="shared" si="65"/>
        <v>0</v>
      </c>
    </row>
    <row r="831" spans="10:11" ht="12.75" customHeight="1" x14ac:dyDescent="0.2">
      <c r="J831" s="53"/>
      <c r="K831" s="53">
        <f t="shared" si="65"/>
        <v>0</v>
      </c>
    </row>
    <row r="832" spans="10:11" ht="12.75" customHeight="1" x14ac:dyDescent="0.2">
      <c r="J832" s="53"/>
      <c r="K832" s="53">
        <f t="shared" si="65"/>
        <v>0</v>
      </c>
    </row>
    <row r="833" spans="10:11" ht="12.75" customHeight="1" x14ac:dyDescent="0.2">
      <c r="J833" s="53"/>
      <c r="K833" s="53">
        <f t="shared" si="65"/>
        <v>0</v>
      </c>
    </row>
    <row r="834" spans="10:11" ht="12.75" customHeight="1" x14ac:dyDescent="0.2">
      <c r="J834" s="53"/>
      <c r="K834" s="53">
        <f t="shared" si="65"/>
        <v>0</v>
      </c>
    </row>
    <row r="835" spans="10:11" ht="12.75" customHeight="1" x14ac:dyDescent="0.2">
      <c r="J835" s="53"/>
      <c r="K835" s="53">
        <f t="shared" si="65"/>
        <v>0</v>
      </c>
    </row>
    <row r="836" spans="10:11" ht="12.75" customHeight="1" x14ac:dyDescent="0.2">
      <c r="J836" s="53"/>
      <c r="K836" s="53">
        <f t="shared" si="65"/>
        <v>0</v>
      </c>
    </row>
    <row r="837" spans="10:11" ht="12.75" customHeight="1" x14ac:dyDescent="0.2">
      <c r="J837" s="53"/>
      <c r="K837" s="53">
        <f t="shared" si="65"/>
        <v>0</v>
      </c>
    </row>
    <row r="838" spans="10:11" ht="12.75" customHeight="1" x14ac:dyDescent="0.2">
      <c r="J838" s="53"/>
      <c r="K838" s="53">
        <f t="shared" si="65"/>
        <v>0</v>
      </c>
    </row>
    <row r="839" spans="10:11" ht="12.75" customHeight="1" x14ac:dyDescent="0.2">
      <c r="J839" s="53"/>
      <c r="K839" s="53">
        <f t="shared" si="65"/>
        <v>0</v>
      </c>
    </row>
    <row r="840" spans="10:11" ht="12.75" customHeight="1" x14ac:dyDescent="0.2">
      <c r="J840" s="53"/>
      <c r="K840" s="53">
        <f t="shared" si="65"/>
        <v>0</v>
      </c>
    </row>
    <row r="841" spans="10:11" ht="12.75" customHeight="1" x14ac:dyDescent="0.2">
      <c r="J841" s="53"/>
      <c r="K841" s="53">
        <f t="shared" si="65"/>
        <v>0</v>
      </c>
    </row>
    <row r="842" spans="10:11" ht="12.75" customHeight="1" x14ac:dyDescent="0.2">
      <c r="J842" s="53"/>
      <c r="K842" s="53">
        <f t="shared" si="65"/>
        <v>0</v>
      </c>
    </row>
    <row r="843" spans="10:11" ht="12.75" customHeight="1" x14ac:dyDescent="0.2">
      <c r="J843" s="53"/>
      <c r="K843" s="53">
        <f t="shared" si="65"/>
        <v>0</v>
      </c>
    </row>
    <row r="844" spans="10:11" ht="12.75" customHeight="1" x14ac:dyDescent="0.2">
      <c r="J844" s="53"/>
      <c r="K844" s="53">
        <f t="shared" si="65"/>
        <v>0</v>
      </c>
    </row>
    <row r="845" spans="10:11" ht="12.75" customHeight="1" x14ac:dyDescent="0.2">
      <c r="J845" s="53"/>
      <c r="K845" s="53" t="e">
        <f>+#REF!</f>
        <v>#REF!</v>
      </c>
    </row>
  </sheetData>
  <sheetProtection sheet="1" formatCells="0" formatColumns="0" formatRows="0"/>
  <mergeCells count="8">
    <mergeCell ref="R7:R8"/>
    <mergeCell ref="B11:J11"/>
    <mergeCell ref="O19:O20"/>
    <mergeCell ref="P19:P20"/>
    <mergeCell ref="I5:L6"/>
    <mergeCell ref="O14:O15"/>
    <mergeCell ref="M5:M6"/>
    <mergeCell ref="P14:P15"/>
  </mergeCells>
  <conditionalFormatting sqref="O13:P15">
    <cfRule type="expression" dxfId="9" priority="3">
      <formula>$L$11=$S$13</formula>
    </cfRule>
    <cfRule type="expression" dxfId="8" priority="4">
      <formula>$L$11=$S$11</formula>
    </cfRule>
  </conditionalFormatting>
  <conditionalFormatting sqref="O18:P22">
    <cfRule type="expression" dxfId="7" priority="5">
      <formula>$L$11=$S$12</formula>
    </cfRule>
    <cfRule type="expression" dxfId="6" priority="6">
      <formula>$L$11=$S$11</formula>
    </cfRule>
  </conditionalFormatting>
  <conditionalFormatting sqref="I13:M22">
    <cfRule type="expression" dxfId="5" priority="1">
      <formula>$L$11=$S$13</formula>
    </cfRule>
    <cfRule type="expression" dxfId="4" priority="2">
      <formula>$L$11=$S$12</formula>
    </cfRule>
  </conditionalFormatting>
  <dataValidations count="1">
    <dataValidation type="list" allowBlank="1" showInputMessage="1" showErrorMessage="1" sqref="L11" xr:uid="{00000000-0002-0000-0700-000000000000}">
      <formula1>$S$11:$S$13</formula1>
    </dataValidation>
  </dataValidations>
  <pageMargins left="0.78740157480314965" right="0.78740157480314965" top="1.05" bottom="0.76" header="0.21" footer="0.33"/>
  <pageSetup paperSize="9" orientation="portrait" r:id="rId1"/>
  <headerFooter alignWithMargins="0">
    <oddHeader>&amp;R&amp;G
&amp;5Centre d'Appui aux services de médiation de Dettes de la Région de Bruxelles-Capitale
www.grepa.be</oddHeader>
    <oddFooter>Page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835"/>
  <sheetViews>
    <sheetView topLeftCell="B1" workbookViewId="0">
      <pane xSplit="7" ySplit="16" topLeftCell="I17" activePane="bottomRight" state="frozen"/>
      <selection activeCell="B1" sqref="B1"/>
      <selection pane="topRight" activeCell="I1" sqref="I1"/>
      <selection pane="bottomLeft" activeCell="B10" sqref="B10"/>
      <selection pane="bottomRight" activeCell="R14" sqref="R14"/>
    </sheetView>
  </sheetViews>
  <sheetFormatPr baseColWidth="10" defaultColWidth="9.140625" defaultRowHeight="12.75" customHeight="1" x14ac:dyDescent="0.2"/>
  <cols>
    <col min="1" max="1" width="9.140625" style="9" hidden="1" customWidth="1"/>
    <col min="2" max="2" width="4.7109375" style="9" customWidth="1"/>
    <col min="3" max="3" width="3.7109375" style="9" hidden="1" customWidth="1"/>
    <col min="4" max="4" width="15.5703125" style="50" hidden="1" customWidth="1"/>
    <col min="5" max="5" width="11.42578125" style="9" hidden="1" customWidth="1"/>
    <col min="6" max="6" width="11.7109375" style="9" hidden="1" customWidth="1"/>
    <col min="7" max="7" width="3.7109375" style="51" hidden="1" customWidth="1"/>
    <col min="8" max="8" width="7.140625" style="54" hidden="1" customWidth="1"/>
    <col min="9" max="9" width="11.7109375" style="55" customWidth="1"/>
    <col min="10" max="10" width="20.28515625" style="55" customWidth="1"/>
    <col min="11" max="11" width="11.28515625" style="55" hidden="1" customWidth="1"/>
    <col min="12" max="12" width="10.7109375" style="57" customWidth="1"/>
    <col min="13" max="13" width="10.140625" style="58" customWidth="1"/>
    <col min="14" max="14" width="12.28515625" style="59" customWidth="1"/>
    <col min="15" max="15" width="21.28515625" style="59" customWidth="1"/>
    <col min="16" max="16" width="11.5703125" style="59" customWidth="1"/>
    <col min="17" max="17" width="3.140625" style="9" customWidth="1"/>
    <col min="18" max="18" width="30.5703125" style="9" customWidth="1"/>
    <col min="19" max="20" width="0" style="9" hidden="1" customWidth="1"/>
    <col min="21" max="16384" width="9.140625" style="9"/>
  </cols>
  <sheetData>
    <row r="1" spans="1:20" ht="12.75" customHeight="1" x14ac:dyDescent="0.2">
      <c r="A1" s="2"/>
      <c r="B1" s="2"/>
      <c r="C1" s="2"/>
      <c r="D1" s="3"/>
      <c r="E1" s="2"/>
      <c r="F1" s="2"/>
      <c r="G1" s="4"/>
      <c r="H1" s="5"/>
      <c r="I1" s="6"/>
      <c r="J1" s="6"/>
      <c r="K1" s="6"/>
      <c r="L1" s="3" t="s">
        <v>67</v>
      </c>
      <c r="M1" s="7"/>
      <c r="N1" s="8"/>
      <c r="O1" s="8"/>
      <c r="P1" s="8"/>
    </row>
    <row r="2" spans="1:20" ht="12.75" customHeight="1" x14ac:dyDescent="0.2">
      <c r="A2" s="2"/>
      <c r="B2" s="2"/>
      <c r="C2" s="2"/>
      <c r="D2" s="3"/>
      <c r="E2" s="2"/>
      <c r="F2" s="2"/>
      <c r="G2" s="4"/>
      <c r="H2" s="5"/>
      <c r="I2" s="6"/>
      <c r="J2" s="6"/>
      <c r="K2" s="6"/>
      <c r="L2" s="3"/>
      <c r="M2" s="7"/>
      <c r="N2" s="8"/>
      <c r="O2" s="8"/>
      <c r="P2" s="8"/>
    </row>
    <row r="3" spans="1:20" ht="12.75" customHeight="1" x14ac:dyDescent="0.2">
      <c r="A3" s="2"/>
      <c r="B3" s="2"/>
      <c r="C3" s="2"/>
      <c r="D3" s="3"/>
      <c r="E3" s="2"/>
      <c r="F3" s="2"/>
      <c r="G3" s="4"/>
      <c r="H3" s="5"/>
      <c r="I3" s="3" t="s">
        <v>34</v>
      </c>
      <c r="J3" s="6"/>
      <c r="K3" s="6"/>
      <c r="L3" s="146"/>
      <c r="M3" s="7"/>
      <c r="P3" s="8"/>
    </row>
    <row r="4" spans="1:20" ht="12.75" customHeight="1" x14ac:dyDescent="0.2">
      <c r="A4" s="2"/>
      <c r="B4" s="2"/>
      <c r="C4" s="2"/>
      <c r="D4" s="3"/>
      <c r="E4" s="2"/>
      <c r="F4" s="2"/>
      <c r="G4" s="4"/>
      <c r="H4" s="5"/>
      <c r="I4" s="3"/>
      <c r="J4" s="6"/>
      <c r="K4" s="6"/>
      <c r="L4" s="10"/>
      <c r="M4" s="7"/>
      <c r="N4" s="8"/>
      <c r="O4" s="8"/>
      <c r="P4" s="8"/>
    </row>
    <row r="5" spans="1:20" ht="12.75" customHeight="1" x14ac:dyDescent="0.2">
      <c r="A5" s="2"/>
      <c r="B5" s="2"/>
      <c r="C5" s="2"/>
      <c r="D5" s="3"/>
      <c r="E5" s="2"/>
      <c r="F5" s="2"/>
      <c r="G5" s="4"/>
      <c r="H5" s="5"/>
      <c r="I5" s="3" t="s">
        <v>4</v>
      </c>
      <c r="J5" s="90" t="str">
        <f>IF(P15="","",((1+N15)^12)-1)</f>
        <v/>
      </c>
      <c r="K5" s="6"/>
      <c r="L5" s="10"/>
      <c r="M5" s="7"/>
      <c r="N5" s="8" t="s">
        <v>29</v>
      </c>
      <c r="O5" s="72">
        <f>Intro!B1</f>
        <v>0</v>
      </c>
      <c r="P5" s="8"/>
    </row>
    <row r="6" spans="1:20" ht="12.75" customHeight="1" x14ac:dyDescent="0.2">
      <c r="A6" s="2"/>
      <c r="B6" s="2"/>
      <c r="C6" s="2"/>
      <c r="D6" s="3"/>
      <c r="E6" s="2"/>
      <c r="F6" s="2"/>
      <c r="G6" s="4"/>
      <c r="H6" s="5"/>
      <c r="I6" s="3"/>
      <c r="J6" s="70"/>
      <c r="K6" s="6"/>
      <c r="L6" s="10"/>
      <c r="M6" s="7"/>
      <c r="N6" s="8"/>
      <c r="O6" s="8"/>
      <c r="P6" s="8"/>
    </row>
    <row r="7" spans="1:20" ht="12.75" customHeight="1" x14ac:dyDescent="0.2">
      <c r="A7" s="2"/>
      <c r="B7" s="2"/>
      <c r="C7" s="2"/>
      <c r="D7" s="3"/>
      <c r="E7" s="2"/>
      <c r="F7" s="2"/>
      <c r="G7" s="4"/>
      <c r="H7" s="5"/>
      <c r="I7" s="3" t="s">
        <v>36</v>
      </c>
      <c r="J7" s="70"/>
      <c r="K7" s="6"/>
      <c r="L7" s="120">
        <f>EDATE(Intro!B1,1)</f>
        <v>31</v>
      </c>
      <c r="M7" s="9"/>
      <c r="N7" s="9" t="s">
        <v>48</v>
      </c>
      <c r="O7" s="9"/>
      <c r="P7" s="81">
        <f>L15*I15</f>
        <v>0</v>
      </c>
    </row>
    <row r="8" spans="1:20" ht="12.75" customHeight="1" x14ac:dyDescent="0.2">
      <c r="A8" s="2"/>
      <c r="B8" s="2"/>
      <c r="C8" s="2"/>
      <c r="D8" s="3"/>
      <c r="E8" s="2"/>
      <c r="F8" s="2"/>
      <c r="G8" s="4"/>
      <c r="H8" s="5"/>
      <c r="I8" s="7"/>
      <c r="J8" s="8"/>
      <c r="K8" s="8"/>
      <c r="L8" s="91"/>
      <c r="M8" s="7"/>
      <c r="N8" s="3"/>
      <c r="O8" s="9"/>
      <c r="P8" s="92"/>
    </row>
    <row r="9" spans="1:20" ht="12.75" customHeight="1" x14ac:dyDescent="0.2">
      <c r="A9" s="2"/>
      <c r="B9" s="2"/>
      <c r="C9" s="2"/>
      <c r="D9" s="3"/>
      <c r="E9" s="2"/>
      <c r="F9" s="2"/>
      <c r="G9" s="4"/>
      <c r="H9" s="5"/>
      <c r="I9" s="3" t="s">
        <v>40</v>
      </c>
      <c r="J9" s="70"/>
      <c r="K9" s="6"/>
      <c r="L9" s="93" t="e">
        <f>EDATE(L7,I15-1)</f>
        <v>#NUM!</v>
      </c>
      <c r="M9" s="7"/>
      <c r="N9" s="94"/>
      <c r="O9" s="8"/>
      <c r="P9" s="92"/>
    </row>
    <row r="10" spans="1:20" ht="12.75" customHeight="1" x14ac:dyDescent="0.2">
      <c r="A10" s="2"/>
      <c r="B10" s="2"/>
      <c r="C10" s="2"/>
      <c r="D10" s="3"/>
      <c r="E10" s="2"/>
      <c r="F10" s="2"/>
      <c r="G10" s="4"/>
      <c r="H10" s="5"/>
      <c r="I10" s="6"/>
      <c r="J10" s="6"/>
      <c r="K10" s="6"/>
      <c r="L10" s="11"/>
      <c r="M10" s="7"/>
      <c r="N10" s="74"/>
      <c r="O10" s="73"/>
      <c r="P10" s="8"/>
    </row>
    <row r="11" spans="1:20" ht="12.75" customHeight="1" x14ac:dyDescent="0.2">
      <c r="A11" s="2"/>
      <c r="B11" s="2"/>
      <c r="C11" s="2"/>
      <c r="D11" s="3"/>
      <c r="E11" s="2"/>
      <c r="F11" s="2"/>
      <c r="G11" s="4"/>
      <c r="H11" s="5"/>
      <c r="I11" s="95" t="s">
        <v>75</v>
      </c>
      <c r="J11" s="96" t="s">
        <v>74</v>
      </c>
      <c r="K11" s="96"/>
      <c r="L11" s="96"/>
      <c r="M11" s="96"/>
      <c r="N11" s="96"/>
      <c r="O11" s="154">
        <f>Total!B12-Total!C12-Total!E12-Total!G12-Total!K12-Total!M12-Total!O12</f>
        <v>0</v>
      </c>
      <c r="P11" s="76"/>
    </row>
    <row r="12" spans="1:20" ht="12.75" customHeight="1" x14ac:dyDescent="0.2">
      <c r="A12" s="2"/>
      <c r="B12" s="2"/>
      <c r="C12" s="2"/>
      <c r="D12" s="3"/>
      <c r="E12" s="2"/>
      <c r="F12" s="2"/>
      <c r="G12" s="4"/>
      <c r="H12" s="5"/>
      <c r="I12" s="155"/>
      <c r="J12" s="155"/>
      <c r="K12" s="155"/>
      <c r="L12" s="155"/>
      <c r="M12" s="155"/>
      <c r="N12" s="155"/>
      <c r="O12" s="156"/>
      <c r="P12" s="76"/>
    </row>
    <row r="13" spans="1:20" ht="12.75" customHeight="1" thickBot="1" x14ac:dyDescent="0.25">
      <c r="A13" s="2"/>
      <c r="B13" s="2"/>
      <c r="C13" s="2"/>
      <c r="D13" s="3"/>
      <c r="E13" s="2"/>
      <c r="F13" s="2"/>
      <c r="G13" s="4"/>
      <c r="H13" s="5"/>
      <c r="I13" s="6"/>
      <c r="J13" s="6"/>
      <c r="K13" s="6"/>
      <c r="L13" s="11"/>
      <c r="M13" s="7"/>
      <c r="N13" s="8"/>
      <c r="O13" s="8"/>
      <c r="P13" s="8"/>
      <c r="S13" s="184" t="s">
        <v>20</v>
      </c>
      <c r="T13" s="68">
        <f>SUMIF($J:$J,"&gt;"&amp;L8,$N:$N)</f>
        <v>0</v>
      </c>
    </row>
    <row r="14" spans="1:20" ht="22.5" customHeight="1" x14ac:dyDescent="0.2">
      <c r="A14" s="2"/>
      <c r="B14" s="2"/>
      <c r="C14" s="2"/>
      <c r="D14" s="3"/>
      <c r="E14" s="2"/>
      <c r="F14" s="2"/>
      <c r="G14" s="4"/>
      <c r="H14" s="5"/>
      <c r="I14" s="69" t="s">
        <v>35</v>
      </c>
      <c r="J14" s="13" t="s">
        <v>6</v>
      </c>
      <c r="K14" s="14"/>
      <c r="L14" s="15" t="s">
        <v>3</v>
      </c>
      <c r="M14" s="16" t="s">
        <v>7</v>
      </c>
      <c r="N14" s="17" t="s">
        <v>8</v>
      </c>
      <c r="O14" s="18" t="s">
        <v>9</v>
      </c>
      <c r="P14" s="19" t="s">
        <v>1</v>
      </c>
      <c r="R14" s="61"/>
      <c r="S14" s="184"/>
    </row>
    <row r="15" spans="1:20" ht="12.75" customHeight="1" thickBot="1" x14ac:dyDescent="0.25">
      <c r="A15" s="2"/>
      <c r="B15" s="2"/>
      <c r="C15" s="2"/>
      <c r="D15" s="3"/>
      <c r="E15" s="2"/>
      <c r="F15" s="2"/>
      <c r="G15" s="4"/>
      <c r="H15" s="5"/>
      <c r="I15" s="150"/>
      <c r="J15" s="20"/>
      <c r="K15" s="21"/>
      <c r="L15" s="151"/>
      <c r="M15" s="23"/>
      <c r="N15" s="98" t="str">
        <f>IF(P15="","",RATE(I15,-L15,P15))</f>
        <v/>
      </c>
      <c r="O15" s="24"/>
      <c r="P15" s="147"/>
    </row>
    <row r="16" spans="1:20" ht="12.75" customHeight="1" x14ac:dyDescent="0.2">
      <c r="A16" s="2"/>
      <c r="B16" s="2"/>
      <c r="C16" s="2"/>
      <c r="D16" s="3"/>
      <c r="E16" s="2"/>
      <c r="F16" s="2"/>
      <c r="G16" s="4"/>
      <c r="H16" s="5"/>
      <c r="I16" s="6"/>
      <c r="J16" s="6"/>
      <c r="K16" s="6"/>
      <c r="L16" s="11"/>
      <c r="M16" s="7"/>
      <c r="N16" s="8"/>
      <c r="O16" s="8"/>
      <c r="P16" s="8"/>
    </row>
    <row r="17" spans="1:16" s="32" customFormat="1" ht="21.75" customHeight="1" x14ac:dyDescent="0.2">
      <c r="A17" s="25"/>
      <c r="B17" s="25"/>
      <c r="C17" s="25"/>
      <c r="D17" s="26"/>
      <c r="E17" s="25"/>
      <c r="F17" s="25"/>
      <c r="G17" s="27"/>
      <c r="H17" s="28"/>
      <c r="I17" s="29"/>
      <c r="J17" s="29"/>
      <c r="K17" s="29"/>
      <c r="L17" s="77"/>
      <c r="M17" s="31"/>
      <c r="N17" s="77"/>
      <c r="O17" s="77"/>
      <c r="P17" s="77"/>
    </row>
    <row r="18" spans="1:16" ht="12.75" customHeight="1" x14ac:dyDescent="0.2">
      <c r="A18" s="2"/>
      <c r="B18" s="2"/>
      <c r="C18" s="2"/>
      <c r="D18" s="3"/>
      <c r="E18" s="2"/>
      <c r="F18" s="2"/>
      <c r="G18" s="4"/>
      <c r="H18" s="5"/>
      <c r="I18" s="6"/>
      <c r="J18" s="6"/>
      <c r="K18" s="33"/>
      <c r="L18" s="11"/>
      <c r="M18" s="7"/>
      <c r="N18" s="8"/>
      <c r="O18" s="8"/>
      <c r="P18" s="8"/>
    </row>
    <row r="19" spans="1:16" ht="12.75" customHeight="1" x14ac:dyDescent="0.2">
      <c r="A19" s="2"/>
      <c r="B19" s="2"/>
      <c r="C19" s="2"/>
      <c r="D19" s="3"/>
      <c r="E19" s="34"/>
      <c r="F19" s="35"/>
      <c r="G19" s="2"/>
      <c r="H19" s="36">
        <f t="shared" ref="H19:H82" si="0">I19/12</f>
        <v>8.3333333333333329E-2</v>
      </c>
      <c r="I19" s="37">
        <v>1</v>
      </c>
      <c r="J19" s="38">
        <f>L7</f>
        <v>31</v>
      </c>
      <c r="K19" s="38">
        <f>IF(J20="",0,J20)</f>
        <v>0</v>
      </c>
      <c r="L19" s="39">
        <f>IF(J19="","",$L$15)</f>
        <v>0</v>
      </c>
      <c r="M19" s="40">
        <f>P15</f>
        <v>0</v>
      </c>
      <c r="N19" s="40" t="e">
        <f>IF(I19&lt;&gt;"",$N$15*M19,"")</f>
        <v>#VALUE!</v>
      </c>
      <c r="O19" s="40" t="e">
        <f>IF(I19&lt;&gt;"",L19-N19,"")</f>
        <v>#VALUE!</v>
      </c>
      <c r="P19" s="40" t="e">
        <f>IF(I19&lt;&gt;"",M19-O19,"")</f>
        <v>#VALUE!</v>
      </c>
    </row>
    <row r="20" spans="1:16" ht="12.75" customHeight="1" x14ac:dyDescent="0.2">
      <c r="A20" s="2"/>
      <c r="B20" s="2"/>
      <c r="C20" s="2"/>
      <c r="D20" s="41"/>
      <c r="E20" s="42"/>
      <c r="F20" s="43"/>
      <c r="G20" s="2"/>
      <c r="H20" s="36" t="e">
        <f t="shared" si="0"/>
        <v>#VALUE!</v>
      </c>
      <c r="I20" s="37" t="str">
        <f>IF(I19&gt;=$I$15,"",I19+1)</f>
        <v/>
      </c>
      <c r="J20" s="38" t="str">
        <f t="shared" ref="J20:J84" si="1">IF(I20="","",EDATE($J$19,I19))</f>
        <v/>
      </c>
      <c r="K20" s="38">
        <f t="shared" ref="K20:K83" si="2">IF(J21="",0,J21)</f>
        <v>0</v>
      </c>
      <c r="L20" s="39" t="str">
        <f t="shared" ref="L20:L83" si="3">IF(J20="","",$L$15)</f>
        <v/>
      </c>
      <c r="M20" s="40" t="str">
        <f>IF(I20&lt;&gt;"",P19,"")</f>
        <v/>
      </c>
      <c r="N20" s="40" t="str">
        <f t="shared" ref="N20:N83" si="4">IF(I20&lt;&gt;"",$N$15*M20,"")</f>
        <v/>
      </c>
      <c r="O20" s="40" t="str">
        <f t="shared" ref="O20:O83" si="5">IF(I20&lt;&gt;"",L20-N20,"")</f>
        <v/>
      </c>
      <c r="P20" s="40" t="str">
        <f t="shared" ref="P20:P83" si="6">IF(I20&lt;&gt;"",M20-O20,"")</f>
        <v/>
      </c>
    </row>
    <row r="21" spans="1:16" ht="12.75" customHeight="1" x14ac:dyDescent="0.2">
      <c r="A21" s="2"/>
      <c r="B21" s="2"/>
      <c r="C21" s="2"/>
      <c r="D21" s="41"/>
      <c r="E21" s="42"/>
      <c r="F21" s="44"/>
      <c r="G21" s="2"/>
      <c r="H21" s="36" t="e">
        <f t="shared" si="0"/>
        <v>#VALUE!</v>
      </c>
      <c r="I21" s="37" t="str">
        <f t="shared" ref="I21:I84" si="7">IF(I20&gt;=$I$15,"",I20+1)</f>
        <v/>
      </c>
      <c r="J21" s="38" t="str">
        <f t="shared" si="1"/>
        <v/>
      </c>
      <c r="K21" s="38">
        <f t="shared" si="2"/>
        <v>0</v>
      </c>
      <c r="L21" s="39" t="str">
        <f t="shared" si="3"/>
        <v/>
      </c>
      <c r="M21" s="40" t="str">
        <f t="shared" ref="M21:M77" si="8">IF(I21&lt;&gt;"",P20,"")</f>
        <v/>
      </c>
      <c r="N21" s="40" t="str">
        <f t="shared" si="4"/>
        <v/>
      </c>
      <c r="O21" s="40" t="str">
        <f t="shared" si="5"/>
        <v/>
      </c>
      <c r="P21" s="40" t="str">
        <f t="shared" si="6"/>
        <v/>
      </c>
    </row>
    <row r="22" spans="1:16" ht="12.75" customHeight="1" x14ac:dyDescent="0.2">
      <c r="A22" s="2"/>
      <c r="B22" s="2"/>
      <c r="C22" s="2"/>
      <c r="D22" s="41"/>
      <c r="E22" s="42"/>
      <c r="F22" s="42"/>
      <c r="G22" s="2"/>
      <c r="H22" s="36" t="e">
        <f t="shared" si="0"/>
        <v>#VALUE!</v>
      </c>
      <c r="I22" s="37" t="str">
        <f t="shared" si="7"/>
        <v/>
      </c>
      <c r="J22" s="38" t="str">
        <f t="shared" si="1"/>
        <v/>
      </c>
      <c r="K22" s="38">
        <f t="shared" si="2"/>
        <v>0</v>
      </c>
      <c r="L22" s="39" t="str">
        <f t="shared" si="3"/>
        <v/>
      </c>
      <c r="M22" s="40" t="str">
        <f t="shared" si="8"/>
        <v/>
      </c>
      <c r="N22" s="40" t="str">
        <f t="shared" si="4"/>
        <v/>
      </c>
      <c r="O22" s="40" t="str">
        <f t="shared" si="5"/>
        <v/>
      </c>
      <c r="P22" s="40" t="str">
        <f t="shared" si="6"/>
        <v/>
      </c>
    </row>
    <row r="23" spans="1:16" ht="12.75" customHeight="1" x14ac:dyDescent="0.2">
      <c r="A23" s="2"/>
      <c r="B23" s="2"/>
      <c r="C23" s="2"/>
      <c r="D23" s="3"/>
      <c r="E23" s="2"/>
      <c r="F23" s="45"/>
      <c r="G23" s="2"/>
      <c r="H23" s="36" t="e">
        <f t="shared" si="0"/>
        <v>#VALUE!</v>
      </c>
      <c r="I23" s="37" t="str">
        <f t="shared" si="7"/>
        <v/>
      </c>
      <c r="J23" s="38" t="str">
        <f t="shared" si="1"/>
        <v/>
      </c>
      <c r="K23" s="38">
        <f t="shared" si="2"/>
        <v>0</v>
      </c>
      <c r="L23" s="39" t="str">
        <f t="shared" si="3"/>
        <v/>
      </c>
      <c r="M23" s="40" t="str">
        <f t="shared" si="8"/>
        <v/>
      </c>
      <c r="N23" s="40" t="str">
        <f t="shared" si="4"/>
        <v/>
      </c>
      <c r="O23" s="40" t="str">
        <f t="shared" si="5"/>
        <v/>
      </c>
      <c r="P23" s="40" t="str">
        <f t="shared" si="6"/>
        <v/>
      </c>
    </row>
    <row r="24" spans="1:16" ht="12.75" customHeight="1" x14ac:dyDescent="0.2">
      <c r="A24" s="2"/>
      <c r="B24" s="2"/>
      <c r="C24" s="2"/>
      <c r="D24" s="41"/>
      <c r="E24" s="42"/>
      <c r="F24" s="46"/>
      <c r="G24" s="2"/>
      <c r="H24" s="36" t="e">
        <f t="shared" si="0"/>
        <v>#VALUE!</v>
      </c>
      <c r="I24" s="37" t="str">
        <f t="shared" si="7"/>
        <v/>
      </c>
      <c r="J24" s="38" t="str">
        <f t="shared" si="1"/>
        <v/>
      </c>
      <c r="K24" s="38">
        <f t="shared" si="2"/>
        <v>0</v>
      </c>
      <c r="L24" s="39" t="str">
        <f t="shared" si="3"/>
        <v/>
      </c>
      <c r="M24" s="40" t="str">
        <f t="shared" si="8"/>
        <v/>
      </c>
      <c r="N24" s="40" t="str">
        <f t="shared" si="4"/>
        <v/>
      </c>
      <c r="O24" s="40" t="str">
        <f t="shared" si="5"/>
        <v/>
      </c>
      <c r="P24" s="40" t="str">
        <f t="shared" si="6"/>
        <v/>
      </c>
    </row>
    <row r="25" spans="1:16" ht="12.75" customHeight="1" x14ac:dyDescent="0.2">
      <c r="A25" s="2"/>
      <c r="B25" s="2"/>
      <c r="C25" s="2"/>
      <c r="D25" s="41"/>
      <c r="E25" s="42"/>
      <c r="F25" s="47"/>
      <c r="G25" s="2"/>
      <c r="H25" s="36" t="e">
        <f t="shared" si="0"/>
        <v>#VALUE!</v>
      </c>
      <c r="I25" s="37" t="str">
        <f t="shared" si="7"/>
        <v/>
      </c>
      <c r="J25" s="38" t="str">
        <f t="shared" si="1"/>
        <v/>
      </c>
      <c r="K25" s="38">
        <f t="shared" si="2"/>
        <v>0</v>
      </c>
      <c r="L25" s="39" t="str">
        <f t="shared" si="3"/>
        <v/>
      </c>
      <c r="M25" s="40" t="str">
        <f t="shared" si="8"/>
        <v/>
      </c>
      <c r="N25" s="40" t="str">
        <f t="shared" si="4"/>
        <v/>
      </c>
      <c r="O25" s="40" t="str">
        <f t="shared" si="5"/>
        <v/>
      </c>
      <c r="P25" s="40" t="str">
        <f t="shared" si="6"/>
        <v/>
      </c>
    </row>
    <row r="26" spans="1:16" ht="12.75" customHeight="1" x14ac:dyDescent="0.2">
      <c r="A26" s="2"/>
      <c r="B26" s="2"/>
      <c r="C26" s="2"/>
      <c r="D26" s="3"/>
      <c r="E26" s="2"/>
      <c r="F26" s="2"/>
      <c r="G26" s="2"/>
      <c r="H26" s="36" t="e">
        <f t="shared" si="0"/>
        <v>#VALUE!</v>
      </c>
      <c r="I26" s="37" t="str">
        <f t="shared" si="7"/>
        <v/>
      </c>
      <c r="J26" s="38" t="str">
        <f t="shared" si="1"/>
        <v/>
      </c>
      <c r="K26" s="38">
        <f t="shared" si="2"/>
        <v>0</v>
      </c>
      <c r="L26" s="39" t="str">
        <f t="shared" si="3"/>
        <v/>
      </c>
      <c r="M26" s="40" t="str">
        <f t="shared" si="8"/>
        <v/>
      </c>
      <c r="N26" s="40" t="str">
        <f t="shared" si="4"/>
        <v/>
      </c>
      <c r="O26" s="40" t="str">
        <f t="shared" si="5"/>
        <v/>
      </c>
      <c r="P26" s="40" t="str">
        <f t="shared" si="6"/>
        <v/>
      </c>
    </row>
    <row r="27" spans="1:16" ht="12.75" customHeight="1" x14ac:dyDescent="0.2">
      <c r="A27" s="2"/>
      <c r="B27" s="2"/>
      <c r="C27" s="2"/>
      <c r="D27" s="3"/>
      <c r="E27" s="2"/>
      <c r="F27" s="2"/>
      <c r="G27" s="2"/>
      <c r="H27" s="36" t="e">
        <f t="shared" si="0"/>
        <v>#VALUE!</v>
      </c>
      <c r="I27" s="37" t="str">
        <f t="shared" si="7"/>
        <v/>
      </c>
      <c r="J27" s="38" t="str">
        <f t="shared" si="1"/>
        <v/>
      </c>
      <c r="K27" s="38">
        <f t="shared" si="2"/>
        <v>0</v>
      </c>
      <c r="L27" s="39" t="str">
        <f t="shared" si="3"/>
        <v/>
      </c>
      <c r="M27" s="40" t="str">
        <f t="shared" si="8"/>
        <v/>
      </c>
      <c r="N27" s="40" t="str">
        <f t="shared" si="4"/>
        <v/>
      </c>
      <c r="O27" s="40" t="str">
        <f t="shared" si="5"/>
        <v/>
      </c>
      <c r="P27" s="40" t="str">
        <f t="shared" si="6"/>
        <v/>
      </c>
    </row>
    <row r="28" spans="1:16" ht="12.75" customHeight="1" x14ac:dyDescent="0.2">
      <c r="A28" s="2"/>
      <c r="B28" s="2"/>
      <c r="C28" s="2"/>
      <c r="D28" s="3" t="s">
        <v>2</v>
      </c>
      <c r="E28" s="2"/>
      <c r="F28" s="8" t="e">
        <f>SUM(N19:N835)</f>
        <v>#VALUE!</v>
      </c>
      <c r="G28" s="2"/>
      <c r="H28" s="36" t="e">
        <f t="shared" si="0"/>
        <v>#VALUE!</v>
      </c>
      <c r="I28" s="37" t="str">
        <f t="shared" si="7"/>
        <v/>
      </c>
      <c r="J28" s="38" t="str">
        <f t="shared" si="1"/>
        <v/>
      </c>
      <c r="K28" s="38">
        <f t="shared" si="2"/>
        <v>0</v>
      </c>
      <c r="L28" s="39" t="str">
        <f t="shared" si="3"/>
        <v/>
      </c>
      <c r="M28" s="40" t="str">
        <f t="shared" si="8"/>
        <v/>
      </c>
      <c r="N28" s="40" t="str">
        <f t="shared" si="4"/>
        <v/>
      </c>
      <c r="O28" s="40" t="str">
        <f t="shared" si="5"/>
        <v/>
      </c>
      <c r="P28" s="40" t="str">
        <f t="shared" si="6"/>
        <v/>
      </c>
    </row>
    <row r="29" spans="1:16" ht="12.75" customHeight="1" x14ac:dyDescent="0.2">
      <c r="A29" s="2"/>
      <c r="B29" s="2"/>
      <c r="C29" s="2"/>
      <c r="D29" s="3"/>
      <c r="E29" s="2"/>
      <c r="F29" s="2"/>
      <c r="G29" s="2"/>
      <c r="H29" s="36" t="e">
        <f t="shared" si="0"/>
        <v>#VALUE!</v>
      </c>
      <c r="I29" s="37" t="str">
        <f t="shared" si="7"/>
        <v/>
      </c>
      <c r="J29" s="38" t="str">
        <f t="shared" si="1"/>
        <v/>
      </c>
      <c r="K29" s="38">
        <f t="shared" si="2"/>
        <v>0</v>
      </c>
      <c r="L29" s="39" t="str">
        <f t="shared" si="3"/>
        <v/>
      </c>
      <c r="M29" s="40" t="str">
        <f t="shared" si="8"/>
        <v/>
      </c>
      <c r="N29" s="40" t="str">
        <f t="shared" si="4"/>
        <v/>
      </c>
      <c r="O29" s="40" t="str">
        <f t="shared" si="5"/>
        <v/>
      </c>
      <c r="P29" s="40" t="str">
        <f t="shared" si="6"/>
        <v/>
      </c>
    </row>
    <row r="30" spans="1:16" ht="12.75" customHeight="1" x14ac:dyDescent="0.2">
      <c r="A30" s="2"/>
      <c r="B30" s="2"/>
      <c r="C30" s="2"/>
      <c r="D30" s="41"/>
      <c r="E30" s="42"/>
      <c r="F30" s="2"/>
      <c r="G30" s="2"/>
      <c r="H30" s="36" t="e">
        <f t="shared" si="0"/>
        <v>#VALUE!</v>
      </c>
      <c r="I30" s="37" t="str">
        <f t="shared" si="7"/>
        <v/>
      </c>
      <c r="J30" s="38" t="str">
        <f t="shared" si="1"/>
        <v/>
      </c>
      <c r="K30" s="38">
        <f t="shared" si="2"/>
        <v>0</v>
      </c>
      <c r="L30" s="39" t="str">
        <f t="shared" si="3"/>
        <v/>
      </c>
      <c r="M30" s="40" t="str">
        <f t="shared" si="8"/>
        <v/>
      </c>
      <c r="N30" s="40" t="str">
        <f t="shared" si="4"/>
        <v/>
      </c>
      <c r="O30" s="40" t="str">
        <f t="shared" si="5"/>
        <v/>
      </c>
      <c r="P30" s="40" t="str">
        <f t="shared" si="6"/>
        <v/>
      </c>
    </row>
    <row r="31" spans="1:16" ht="12.75" customHeight="1" x14ac:dyDescent="0.2">
      <c r="A31" s="2"/>
      <c r="B31" s="2"/>
      <c r="C31" s="2"/>
      <c r="D31" s="3"/>
      <c r="E31" s="2"/>
      <c r="F31" s="2"/>
      <c r="G31" s="2"/>
      <c r="H31" s="36" t="e">
        <f t="shared" si="0"/>
        <v>#VALUE!</v>
      </c>
      <c r="I31" s="37" t="str">
        <f t="shared" si="7"/>
        <v/>
      </c>
      <c r="J31" s="38" t="str">
        <f t="shared" si="1"/>
        <v/>
      </c>
      <c r="K31" s="38">
        <f t="shared" si="2"/>
        <v>0</v>
      </c>
      <c r="L31" s="39" t="str">
        <f t="shared" si="3"/>
        <v/>
      </c>
      <c r="M31" s="40" t="str">
        <f t="shared" si="8"/>
        <v/>
      </c>
      <c r="N31" s="40" t="str">
        <f t="shared" si="4"/>
        <v/>
      </c>
      <c r="O31" s="40" t="str">
        <f t="shared" si="5"/>
        <v/>
      </c>
      <c r="P31" s="40" t="str">
        <f t="shared" si="6"/>
        <v/>
      </c>
    </row>
    <row r="32" spans="1:16" ht="12.75" customHeight="1" x14ac:dyDescent="0.2">
      <c r="A32" s="2"/>
      <c r="B32" s="2"/>
      <c r="C32" s="2"/>
      <c r="D32" s="3"/>
      <c r="E32" s="2"/>
      <c r="F32" s="2"/>
      <c r="G32" s="2"/>
      <c r="H32" s="36" t="e">
        <f t="shared" si="0"/>
        <v>#VALUE!</v>
      </c>
      <c r="I32" s="37" t="str">
        <f t="shared" si="7"/>
        <v/>
      </c>
      <c r="J32" s="38" t="str">
        <f t="shared" si="1"/>
        <v/>
      </c>
      <c r="K32" s="38">
        <f t="shared" si="2"/>
        <v>0</v>
      </c>
      <c r="L32" s="39" t="str">
        <f t="shared" si="3"/>
        <v/>
      </c>
      <c r="M32" s="40" t="str">
        <f t="shared" si="8"/>
        <v/>
      </c>
      <c r="N32" s="40" t="str">
        <f t="shared" si="4"/>
        <v/>
      </c>
      <c r="O32" s="40" t="str">
        <f t="shared" si="5"/>
        <v/>
      </c>
      <c r="P32" s="40" t="str">
        <f t="shared" si="6"/>
        <v/>
      </c>
    </row>
    <row r="33" spans="1:16" ht="12.75" customHeight="1" x14ac:dyDescent="0.2">
      <c r="A33" s="2"/>
      <c r="B33" s="2"/>
      <c r="C33" s="2"/>
      <c r="D33" s="3"/>
      <c r="E33" s="2"/>
      <c r="F33" s="2"/>
      <c r="G33" s="4"/>
      <c r="H33" s="36" t="e">
        <f t="shared" si="0"/>
        <v>#VALUE!</v>
      </c>
      <c r="I33" s="37" t="str">
        <f t="shared" si="7"/>
        <v/>
      </c>
      <c r="J33" s="38" t="str">
        <f t="shared" si="1"/>
        <v/>
      </c>
      <c r="K33" s="38">
        <f t="shared" si="2"/>
        <v>0</v>
      </c>
      <c r="L33" s="39" t="str">
        <f t="shared" si="3"/>
        <v/>
      </c>
      <c r="M33" s="40" t="str">
        <f t="shared" si="8"/>
        <v/>
      </c>
      <c r="N33" s="40" t="str">
        <f t="shared" si="4"/>
        <v/>
      </c>
      <c r="O33" s="40" t="str">
        <f t="shared" si="5"/>
        <v/>
      </c>
      <c r="P33" s="40" t="str">
        <f t="shared" si="6"/>
        <v/>
      </c>
    </row>
    <row r="34" spans="1:16" ht="12.75" customHeight="1" x14ac:dyDescent="0.2">
      <c r="A34" s="2"/>
      <c r="B34" s="2"/>
      <c r="C34" s="2"/>
      <c r="D34" s="3"/>
      <c r="E34" s="2"/>
      <c r="F34" s="2"/>
      <c r="G34" s="4"/>
      <c r="H34" s="36" t="e">
        <f t="shared" si="0"/>
        <v>#VALUE!</v>
      </c>
      <c r="I34" s="37" t="str">
        <f t="shared" si="7"/>
        <v/>
      </c>
      <c r="J34" s="38" t="str">
        <f t="shared" si="1"/>
        <v/>
      </c>
      <c r="K34" s="38">
        <f t="shared" si="2"/>
        <v>0</v>
      </c>
      <c r="L34" s="39" t="str">
        <f t="shared" si="3"/>
        <v/>
      </c>
      <c r="M34" s="40" t="str">
        <f t="shared" si="8"/>
        <v/>
      </c>
      <c r="N34" s="40" t="str">
        <f t="shared" si="4"/>
        <v/>
      </c>
      <c r="O34" s="40" t="str">
        <f t="shared" si="5"/>
        <v/>
      </c>
      <c r="P34" s="40" t="str">
        <f t="shared" si="6"/>
        <v/>
      </c>
    </row>
    <row r="35" spans="1:16" ht="12.75" customHeight="1" x14ac:dyDescent="0.2">
      <c r="A35" s="2"/>
      <c r="B35" s="2"/>
      <c r="C35" s="2"/>
      <c r="D35" s="3"/>
      <c r="E35" s="2"/>
      <c r="F35" s="2"/>
      <c r="G35" s="4"/>
      <c r="H35" s="36" t="e">
        <f t="shared" si="0"/>
        <v>#VALUE!</v>
      </c>
      <c r="I35" s="37" t="str">
        <f t="shared" si="7"/>
        <v/>
      </c>
      <c r="J35" s="38" t="str">
        <f t="shared" si="1"/>
        <v/>
      </c>
      <c r="K35" s="38">
        <f t="shared" si="2"/>
        <v>0</v>
      </c>
      <c r="L35" s="39" t="str">
        <f t="shared" si="3"/>
        <v/>
      </c>
      <c r="M35" s="40" t="str">
        <f t="shared" si="8"/>
        <v/>
      </c>
      <c r="N35" s="40" t="str">
        <f t="shared" si="4"/>
        <v/>
      </c>
      <c r="O35" s="40" t="str">
        <f t="shared" si="5"/>
        <v/>
      </c>
      <c r="P35" s="40" t="str">
        <f t="shared" si="6"/>
        <v/>
      </c>
    </row>
    <row r="36" spans="1:16" ht="12.75" customHeight="1" x14ac:dyDescent="0.2">
      <c r="A36" s="2"/>
      <c r="B36" s="2"/>
      <c r="C36" s="2"/>
      <c r="D36" s="3"/>
      <c r="E36" s="2"/>
      <c r="F36" s="2"/>
      <c r="G36" s="4"/>
      <c r="H36" s="36" t="e">
        <f t="shared" si="0"/>
        <v>#VALUE!</v>
      </c>
      <c r="I36" s="37" t="str">
        <f t="shared" si="7"/>
        <v/>
      </c>
      <c r="J36" s="38" t="str">
        <f t="shared" si="1"/>
        <v/>
      </c>
      <c r="K36" s="38">
        <f t="shared" si="2"/>
        <v>0</v>
      </c>
      <c r="L36" s="39" t="str">
        <f t="shared" si="3"/>
        <v/>
      </c>
      <c r="M36" s="40" t="str">
        <f t="shared" si="8"/>
        <v/>
      </c>
      <c r="N36" s="40" t="str">
        <f t="shared" si="4"/>
        <v/>
      </c>
      <c r="O36" s="40" t="str">
        <f t="shared" si="5"/>
        <v/>
      </c>
      <c r="P36" s="40" t="str">
        <f t="shared" si="6"/>
        <v/>
      </c>
    </row>
    <row r="37" spans="1:16" ht="12.75" customHeight="1" x14ac:dyDescent="0.2">
      <c r="A37" s="2"/>
      <c r="B37" s="2"/>
      <c r="C37" s="2"/>
      <c r="D37" s="3"/>
      <c r="E37" s="2"/>
      <c r="F37" s="48"/>
      <c r="G37" s="4"/>
      <c r="H37" s="36" t="e">
        <f t="shared" si="0"/>
        <v>#VALUE!</v>
      </c>
      <c r="I37" s="37" t="str">
        <f t="shared" si="7"/>
        <v/>
      </c>
      <c r="J37" s="38" t="str">
        <f t="shared" si="1"/>
        <v/>
      </c>
      <c r="K37" s="38">
        <f t="shared" si="2"/>
        <v>0</v>
      </c>
      <c r="L37" s="39" t="str">
        <f t="shared" si="3"/>
        <v/>
      </c>
      <c r="M37" s="40" t="str">
        <f t="shared" si="8"/>
        <v/>
      </c>
      <c r="N37" s="40" t="str">
        <f t="shared" si="4"/>
        <v/>
      </c>
      <c r="O37" s="40" t="str">
        <f t="shared" si="5"/>
        <v/>
      </c>
      <c r="P37" s="40" t="str">
        <f t="shared" si="6"/>
        <v/>
      </c>
    </row>
    <row r="38" spans="1:16" ht="12.75" customHeight="1" x14ac:dyDescent="0.2">
      <c r="A38" s="2"/>
      <c r="B38" s="2"/>
      <c r="C38" s="2"/>
      <c r="D38" s="3"/>
      <c r="E38" s="2"/>
      <c r="F38" s="2"/>
      <c r="G38" s="4"/>
      <c r="H38" s="36" t="e">
        <f t="shared" si="0"/>
        <v>#VALUE!</v>
      </c>
      <c r="I38" s="37" t="str">
        <f t="shared" si="7"/>
        <v/>
      </c>
      <c r="J38" s="38" t="str">
        <f t="shared" si="1"/>
        <v/>
      </c>
      <c r="K38" s="38">
        <f t="shared" si="2"/>
        <v>0</v>
      </c>
      <c r="L38" s="39" t="str">
        <f t="shared" si="3"/>
        <v/>
      </c>
      <c r="M38" s="40" t="str">
        <f t="shared" si="8"/>
        <v/>
      </c>
      <c r="N38" s="40" t="str">
        <f t="shared" si="4"/>
        <v/>
      </c>
      <c r="O38" s="40" t="str">
        <f t="shared" si="5"/>
        <v/>
      </c>
      <c r="P38" s="40" t="str">
        <f t="shared" si="6"/>
        <v/>
      </c>
    </row>
    <row r="39" spans="1:16" ht="12.75" customHeight="1" x14ac:dyDescent="0.2">
      <c r="A39" s="2"/>
      <c r="B39" s="2"/>
      <c r="C39" s="2"/>
      <c r="D39" s="3"/>
      <c r="E39" s="2"/>
      <c r="F39" s="2"/>
      <c r="G39" s="4"/>
      <c r="H39" s="36" t="e">
        <f t="shared" si="0"/>
        <v>#VALUE!</v>
      </c>
      <c r="I39" s="37" t="str">
        <f t="shared" si="7"/>
        <v/>
      </c>
      <c r="J39" s="38" t="str">
        <f t="shared" si="1"/>
        <v/>
      </c>
      <c r="K39" s="38">
        <f t="shared" si="2"/>
        <v>0</v>
      </c>
      <c r="L39" s="39" t="str">
        <f t="shared" si="3"/>
        <v/>
      </c>
      <c r="M39" s="40" t="str">
        <f t="shared" si="8"/>
        <v/>
      </c>
      <c r="N39" s="40" t="str">
        <f t="shared" si="4"/>
        <v/>
      </c>
      <c r="O39" s="40" t="str">
        <f t="shared" si="5"/>
        <v/>
      </c>
      <c r="P39" s="40" t="str">
        <f t="shared" si="6"/>
        <v/>
      </c>
    </row>
    <row r="40" spans="1:16" ht="12.75" customHeight="1" x14ac:dyDescent="0.2">
      <c r="A40" s="2"/>
      <c r="B40" s="2"/>
      <c r="C40" s="2"/>
      <c r="D40" s="3"/>
      <c r="E40" s="2"/>
      <c r="F40" s="2"/>
      <c r="G40" s="4"/>
      <c r="H40" s="36" t="e">
        <f t="shared" si="0"/>
        <v>#VALUE!</v>
      </c>
      <c r="I40" s="37" t="str">
        <f t="shared" si="7"/>
        <v/>
      </c>
      <c r="J40" s="38" t="str">
        <f t="shared" si="1"/>
        <v/>
      </c>
      <c r="K40" s="38">
        <f t="shared" si="2"/>
        <v>0</v>
      </c>
      <c r="L40" s="39" t="str">
        <f t="shared" si="3"/>
        <v/>
      </c>
      <c r="M40" s="40" t="str">
        <f t="shared" si="8"/>
        <v/>
      </c>
      <c r="N40" s="40" t="str">
        <f t="shared" si="4"/>
        <v/>
      </c>
      <c r="O40" s="40" t="str">
        <f t="shared" si="5"/>
        <v/>
      </c>
      <c r="P40" s="40" t="str">
        <f t="shared" si="6"/>
        <v/>
      </c>
    </row>
    <row r="41" spans="1:16" ht="12.75" customHeight="1" x14ac:dyDescent="0.2">
      <c r="A41" s="2"/>
      <c r="B41" s="2"/>
      <c r="C41" s="2"/>
      <c r="D41" s="3"/>
      <c r="E41" s="2"/>
      <c r="F41" s="2"/>
      <c r="G41" s="4"/>
      <c r="H41" s="36" t="e">
        <f t="shared" si="0"/>
        <v>#VALUE!</v>
      </c>
      <c r="I41" s="37" t="str">
        <f t="shared" si="7"/>
        <v/>
      </c>
      <c r="J41" s="38" t="str">
        <f t="shared" si="1"/>
        <v/>
      </c>
      <c r="K41" s="38">
        <f t="shared" si="2"/>
        <v>0</v>
      </c>
      <c r="L41" s="39" t="str">
        <f t="shared" si="3"/>
        <v/>
      </c>
      <c r="M41" s="40" t="str">
        <f t="shared" si="8"/>
        <v/>
      </c>
      <c r="N41" s="40" t="str">
        <f t="shared" si="4"/>
        <v/>
      </c>
      <c r="O41" s="40" t="str">
        <f t="shared" si="5"/>
        <v/>
      </c>
      <c r="P41" s="40" t="str">
        <f t="shared" si="6"/>
        <v/>
      </c>
    </row>
    <row r="42" spans="1:16" ht="12.75" customHeight="1" x14ac:dyDescent="0.2">
      <c r="A42" s="2"/>
      <c r="B42" s="2"/>
      <c r="C42" s="2"/>
      <c r="D42" s="3"/>
      <c r="E42" s="2"/>
      <c r="F42" s="2"/>
      <c r="G42" s="4"/>
      <c r="H42" s="36" t="e">
        <f t="shared" si="0"/>
        <v>#VALUE!</v>
      </c>
      <c r="I42" s="37" t="str">
        <f t="shared" si="7"/>
        <v/>
      </c>
      <c r="J42" s="38" t="str">
        <f t="shared" si="1"/>
        <v/>
      </c>
      <c r="K42" s="38">
        <f t="shared" si="2"/>
        <v>0</v>
      </c>
      <c r="L42" s="39" t="str">
        <f t="shared" si="3"/>
        <v/>
      </c>
      <c r="M42" s="40" t="str">
        <f t="shared" si="8"/>
        <v/>
      </c>
      <c r="N42" s="40" t="str">
        <f t="shared" si="4"/>
        <v/>
      </c>
      <c r="O42" s="40" t="str">
        <f t="shared" si="5"/>
        <v/>
      </c>
      <c r="P42" s="40" t="str">
        <f t="shared" si="6"/>
        <v/>
      </c>
    </row>
    <row r="43" spans="1:16" ht="12.75" customHeight="1" x14ac:dyDescent="0.2">
      <c r="A43" s="2"/>
      <c r="B43" s="2"/>
      <c r="C43" s="2"/>
      <c r="D43" s="3"/>
      <c r="E43" s="2"/>
      <c r="F43" s="2"/>
      <c r="G43" s="4"/>
      <c r="H43" s="36" t="e">
        <f t="shared" si="0"/>
        <v>#VALUE!</v>
      </c>
      <c r="I43" s="37" t="str">
        <f t="shared" si="7"/>
        <v/>
      </c>
      <c r="J43" s="38" t="str">
        <f t="shared" si="1"/>
        <v/>
      </c>
      <c r="K43" s="38">
        <f t="shared" si="2"/>
        <v>0</v>
      </c>
      <c r="L43" s="39" t="str">
        <f t="shared" si="3"/>
        <v/>
      </c>
      <c r="M43" s="40" t="str">
        <f t="shared" si="8"/>
        <v/>
      </c>
      <c r="N43" s="40" t="str">
        <f t="shared" si="4"/>
        <v/>
      </c>
      <c r="O43" s="40" t="str">
        <f t="shared" si="5"/>
        <v/>
      </c>
      <c r="P43" s="40" t="str">
        <f t="shared" si="6"/>
        <v/>
      </c>
    </row>
    <row r="44" spans="1:16" ht="12.75" customHeight="1" x14ac:dyDescent="0.2">
      <c r="A44" s="2"/>
      <c r="B44" s="2"/>
      <c r="C44" s="2"/>
      <c r="D44" s="3"/>
      <c r="E44" s="2"/>
      <c r="F44" s="2"/>
      <c r="G44" s="4"/>
      <c r="H44" s="36" t="e">
        <f t="shared" si="0"/>
        <v>#VALUE!</v>
      </c>
      <c r="I44" s="37" t="str">
        <f t="shared" si="7"/>
        <v/>
      </c>
      <c r="J44" s="38" t="str">
        <f t="shared" si="1"/>
        <v/>
      </c>
      <c r="K44" s="38">
        <f t="shared" si="2"/>
        <v>0</v>
      </c>
      <c r="L44" s="39" t="str">
        <f t="shared" si="3"/>
        <v/>
      </c>
      <c r="M44" s="40" t="str">
        <f t="shared" si="8"/>
        <v/>
      </c>
      <c r="N44" s="40" t="str">
        <f t="shared" si="4"/>
        <v/>
      </c>
      <c r="O44" s="40" t="str">
        <f t="shared" si="5"/>
        <v/>
      </c>
      <c r="P44" s="40" t="str">
        <f t="shared" si="6"/>
        <v/>
      </c>
    </row>
    <row r="45" spans="1:16" ht="12.75" customHeight="1" x14ac:dyDescent="0.2">
      <c r="A45" s="2"/>
      <c r="B45" s="2"/>
      <c r="C45" s="2"/>
      <c r="D45" s="3"/>
      <c r="E45" s="2"/>
      <c r="F45" s="2"/>
      <c r="G45" s="4"/>
      <c r="H45" s="36" t="e">
        <f t="shared" si="0"/>
        <v>#VALUE!</v>
      </c>
      <c r="I45" s="37" t="str">
        <f t="shared" si="7"/>
        <v/>
      </c>
      <c r="J45" s="38" t="str">
        <f t="shared" si="1"/>
        <v/>
      </c>
      <c r="K45" s="38">
        <f t="shared" si="2"/>
        <v>0</v>
      </c>
      <c r="L45" s="39" t="str">
        <f t="shared" si="3"/>
        <v/>
      </c>
      <c r="M45" s="40" t="str">
        <f t="shared" si="8"/>
        <v/>
      </c>
      <c r="N45" s="40" t="str">
        <f t="shared" si="4"/>
        <v/>
      </c>
      <c r="O45" s="40" t="str">
        <f t="shared" si="5"/>
        <v/>
      </c>
      <c r="P45" s="40" t="str">
        <f t="shared" si="6"/>
        <v/>
      </c>
    </row>
    <row r="46" spans="1:16" ht="12.75" customHeight="1" x14ac:dyDescent="0.2">
      <c r="A46" s="2"/>
      <c r="B46" s="2"/>
      <c r="C46" s="2"/>
      <c r="D46" s="3"/>
      <c r="E46" s="2"/>
      <c r="F46" s="2"/>
      <c r="G46" s="4"/>
      <c r="H46" s="36" t="e">
        <f t="shared" si="0"/>
        <v>#VALUE!</v>
      </c>
      <c r="I46" s="37" t="str">
        <f t="shared" si="7"/>
        <v/>
      </c>
      <c r="J46" s="38" t="str">
        <f t="shared" si="1"/>
        <v/>
      </c>
      <c r="K46" s="38">
        <f t="shared" si="2"/>
        <v>0</v>
      </c>
      <c r="L46" s="39" t="str">
        <f t="shared" si="3"/>
        <v/>
      </c>
      <c r="M46" s="40" t="str">
        <f t="shared" si="8"/>
        <v/>
      </c>
      <c r="N46" s="40" t="str">
        <f t="shared" si="4"/>
        <v/>
      </c>
      <c r="O46" s="40" t="str">
        <f t="shared" si="5"/>
        <v/>
      </c>
      <c r="P46" s="40" t="str">
        <f t="shared" si="6"/>
        <v/>
      </c>
    </row>
    <row r="47" spans="1:16" ht="12.75" customHeight="1" x14ac:dyDescent="0.2">
      <c r="A47" s="2"/>
      <c r="B47" s="2"/>
      <c r="C47" s="2"/>
      <c r="D47" s="3"/>
      <c r="E47" s="2"/>
      <c r="F47" s="2"/>
      <c r="G47" s="4"/>
      <c r="H47" s="36" t="e">
        <f t="shared" si="0"/>
        <v>#VALUE!</v>
      </c>
      <c r="I47" s="37" t="str">
        <f t="shared" si="7"/>
        <v/>
      </c>
      <c r="J47" s="38" t="str">
        <f t="shared" si="1"/>
        <v/>
      </c>
      <c r="K47" s="38">
        <f t="shared" si="2"/>
        <v>0</v>
      </c>
      <c r="L47" s="39" t="str">
        <f t="shared" si="3"/>
        <v/>
      </c>
      <c r="M47" s="40" t="str">
        <f t="shared" si="8"/>
        <v/>
      </c>
      <c r="N47" s="40" t="str">
        <f t="shared" si="4"/>
        <v/>
      </c>
      <c r="O47" s="40" t="str">
        <f t="shared" si="5"/>
        <v/>
      </c>
      <c r="P47" s="40" t="str">
        <f t="shared" si="6"/>
        <v/>
      </c>
    </row>
    <row r="48" spans="1:16" ht="12.75" customHeight="1" x14ac:dyDescent="0.2">
      <c r="A48" s="2"/>
      <c r="B48" s="2"/>
      <c r="C48" s="2"/>
      <c r="D48" s="3"/>
      <c r="E48" s="2"/>
      <c r="F48" s="2"/>
      <c r="G48" s="4"/>
      <c r="H48" s="36" t="e">
        <f t="shared" si="0"/>
        <v>#VALUE!</v>
      </c>
      <c r="I48" s="37" t="str">
        <f t="shared" si="7"/>
        <v/>
      </c>
      <c r="J48" s="38" t="str">
        <f t="shared" si="1"/>
        <v/>
      </c>
      <c r="K48" s="38">
        <f t="shared" si="2"/>
        <v>0</v>
      </c>
      <c r="L48" s="39" t="str">
        <f t="shared" si="3"/>
        <v/>
      </c>
      <c r="M48" s="40" t="str">
        <f t="shared" si="8"/>
        <v/>
      </c>
      <c r="N48" s="40" t="str">
        <f t="shared" si="4"/>
        <v/>
      </c>
      <c r="O48" s="40" t="str">
        <f t="shared" si="5"/>
        <v/>
      </c>
      <c r="P48" s="40" t="str">
        <f t="shared" si="6"/>
        <v/>
      </c>
    </row>
    <row r="49" spans="1:16" ht="12.75" customHeight="1" x14ac:dyDescent="0.2">
      <c r="A49" s="2"/>
      <c r="B49" s="2"/>
      <c r="C49" s="2"/>
      <c r="D49" s="3"/>
      <c r="E49" s="2"/>
      <c r="F49" s="2"/>
      <c r="G49" s="4"/>
      <c r="H49" s="36" t="e">
        <f t="shared" si="0"/>
        <v>#VALUE!</v>
      </c>
      <c r="I49" s="37" t="str">
        <f t="shared" si="7"/>
        <v/>
      </c>
      <c r="J49" s="38" t="str">
        <f t="shared" si="1"/>
        <v/>
      </c>
      <c r="K49" s="38">
        <f t="shared" si="2"/>
        <v>0</v>
      </c>
      <c r="L49" s="39" t="str">
        <f t="shared" si="3"/>
        <v/>
      </c>
      <c r="M49" s="40" t="str">
        <f t="shared" si="8"/>
        <v/>
      </c>
      <c r="N49" s="40" t="str">
        <f t="shared" si="4"/>
        <v/>
      </c>
      <c r="O49" s="40" t="str">
        <f t="shared" si="5"/>
        <v/>
      </c>
      <c r="P49" s="40" t="str">
        <f t="shared" si="6"/>
        <v/>
      </c>
    </row>
    <row r="50" spans="1:16" ht="12.75" customHeight="1" x14ac:dyDescent="0.2">
      <c r="A50" s="2"/>
      <c r="B50" s="2"/>
      <c r="C50" s="2"/>
      <c r="D50" s="3"/>
      <c r="E50" s="2"/>
      <c r="F50" s="2"/>
      <c r="G50" s="4"/>
      <c r="H50" s="36" t="e">
        <f t="shared" si="0"/>
        <v>#VALUE!</v>
      </c>
      <c r="I50" s="37" t="str">
        <f t="shared" si="7"/>
        <v/>
      </c>
      <c r="J50" s="38" t="str">
        <f t="shared" si="1"/>
        <v/>
      </c>
      <c r="K50" s="38">
        <f t="shared" si="2"/>
        <v>0</v>
      </c>
      <c r="L50" s="39" t="str">
        <f t="shared" si="3"/>
        <v/>
      </c>
      <c r="M50" s="40" t="str">
        <f t="shared" si="8"/>
        <v/>
      </c>
      <c r="N50" s="40" t="str">
        <f t="shared" si="4"/>
        <v/>
      </c>
      <c r="O50" s="40" t="str">
        <f t="shared" si="5"/>
        <v/>
      </c>
      <c r="P50" s="40" t="str">
        <f t="shared" si="6"/>
        <v/>
      </c>
    </row>
    <row r="51" spans="1:16" ht="12.75" customHeight="1" x14ac:dyDescent="0.2">
      <c r="A51" s="2"/>
      <c r="B51" s="2"/>
      <c r="C51" s="2"/>
      <c r="D51" s="3"/>
      <c r="E51" s="2"/>
      <c r="F51" s="2"/>
      <c r="G51" s="4"/>
      <c r="H51" s="36" t="e">
        <f t="shared" si="0"/>
        <v>#VALUE!</v>
      </c>
      <c r="I51" s="37" t="str">
        <f t="shared" si="7"/>
        <v/>
      </c>
      <c r="J51" s="38" t="str">
        <f t="shared" si="1"/>
        <v/>
      </c>
      <c r="K51" s="38">
        <f t="shared" si="2"/>
        <v>0</v>
      </c>
      <c r="L51" s="39" t="str">
        <f t="shared" si="3"/>
        <v/>
      </c>
      <c r="M51" s="40" t="str">
        <f t="shared" si="8"/>
        <v/>
      </c>
      <c r="N51" s="40" t="str">
        <f t="shared" si="4"/>
        <v/>
      </c>
      <c r="O51" s="40" t="str">
        <f t="shared" si="5"/>
        <v/>
      </c>
      <c r="P51" s="40" t="str">
        <f t="shared" si="6"/>
        <v/>
      </c>
    </row>
    <row r="52" spans="1:16" ht="12.75" customHeight="1" x14ac:dyDescent="0.2">
      <c r="A52" s="2"/>
      <c r="B52" s="2"/>
      <c r="C52" s="2"/>
      <c r="D52" s="3"/>
      <c r="E52" s="2"/>
      <c r="F52" s="2"/>
      <c r="G52" s="4"/>
      <c r="H52" s="36" t="e">
        <f t="shared" si="0"/>
        <v>#VALUE!</v>
      </c>
      <c r="I52" s="37" t="str">
        <f t="shared" si="7"/>
        <v/>
      </c>
      <c r="J52" s="38" t="str">
        <f t="shared" si="1"/>
        <v/>
      </c>
      <c r="K52" s="38">
        <f t="shared" si="2"/>
        <v>0</v>
      </c>
      <c r="L52" s="39" t="str">
        <f t="shared" si="3"/>
        <v/>
      </c>
      <c r="M52" s="40" t="str">
        <f t="shared" si="8"/>
        <v/>
      </c>
      <c r="N52" s="40" t="str">
        <f t="shared" si="4"/>
        <v/>
      </c>
      <c r="O52" s="40" t="str">
        <f t="shared" si="5"/>
        <v/>
      </c>
      <c r="P52" s="40" t="str">
        <f t="shared" si="6"/>
        <v/>
      </c>
    </row>
    <row r="53" spans="1:16" ht="12.75" customHeight="1" x14ac:dyDescent="0.2">
      <c r="A53" s="2"/>
      <c r="B53" s="2"/>
      <c r="C53" s="2"/>
      <c r="D53" s="3"/>
      <c r="E53" s="2"/>
      <c r="F53" s="2"/>
      <c r="G53" s="4"/>
      <c r="H53" s="36" t="e">
        <f t="shared" si="0"/>
        <v>#VALUE!</v>
      </c>
      <c r="I53" s="37" t="str">
        <f t="shared" si="7"/>
        <v/>
      </c>
      <c r="J53" s="38" t="str">
        <f t="shared" si="1"/>
        <v/>
      </c>
      <c r="K53" s="38">
        <f t="shared" si="2"/>
        <v>0</v>
      </c>
      <c r="L53" s="39" t="str">
        <f t="shared" si="3"/>
        <v/>
      </c>
      <c r="M53" s="40" t="str">
        <f t="shared" si="8"/>
        <v/>
      </c>
      <c r="N53" s="40" t="str">
        <f t="shared" si="4"/>
        <v/>
      </c>
      <c r="O53" s="40" t="str">
        <f t="shared" si="5"/>
        <v/>
      </c>
      <c r="P53" s="40" t="str">
        <f t="shared" si="6"/>
        <v/>
      </c>
    </row>
    <row r="54" spans="1:16" ht="12.75" customHeight="1" x14ac:dyDescent="0.2">
      <c r="A54" s="2"/>
      <c r="B54" s="2"/>
      <c r="C54" s="2"/>
      <c r="D54" s="3"/>
      <c r="E54" s="2"/>
      <c r="F54" s="2"/>
      <c r="G54" s="4"/>
      <c r="H54" s="36" t="e">
        <f t="shared" si="0"/>
        <v>#VALUE!</v>
      </c>
      <c r="I54" s="37" t="str">
        <f t="shared" si="7"/>
        <v/>
      </c>
      <c r="J54" s="38" t="str">
        <f t="shared" si="1"/>
        <v/>
      </c>
      <c r="K54" s="38">
        <f t="shared" si="2"/>
        <v>0</v>
      </c>
      <c r="L54" s="39" t="str">
        <f t="shared" si="3"/>
        <v/>
      </c>
      <c r="M54" s="40" t="str">
        <f t="shared" si="8"/>
        <v/>
      </c>
      <c r="N54" s="40" t="str">
        <f t="shared" si="4"/>
        <v/>
      </c>
      <c r="O54" s="40" t="str">
        <f t="shared" si="5"/>
        <v/>
      </c>
      <c r="P54" s="40" t="str">
        <f t="shared" si="6"/>
        <v/>
      </c>
    </row>
    <row r="55" spans="1:16" ht="12.75" customHeight="1" x14ac:dyDescent="0.2">
      <c r="A55" s="2"/>
      <c r="B55" s="2"/>
      <c r="C55" s="2"/>
      <c r="D55" s="3"/>
      <c r="E55" s="2"/>
      <c r="F55" s="2"/>
      <c r="G55" s="4"/>
      <c r="H55" s="36" t="e">
        <f t="shared" si="0"/>
        <v>#VALUE!</v>
      </c>
      <c r="I55" s="37" t="str">
        <f t="shared" si="7"/>
        <v/>
      </c>
      <c r="J55" s="38" t="str">
        <f t="shared" si="1"/>
        <v/>
      </c>
      <c r="K55" s="38">
        <f t="shared" si="2"/>
        <v>0</v>
      </c>
      <c r="L55" s="39" t="str">
        <f t="shared" si="3"/>
        <v/>
      </c>
      <c r="M55" s="40" t="str">
        <f t="shared" si="8"/>
        <v/>
      </c>
      <c r="N55" s="40" t="str">
        <f t="shared" si="4"/>
        <v/>
      </c>
      <c r="O55" s="40" t="str">
        <f t="shared" si="5"/>
        <v/>
      </c>
      <c r="P55" s="40" t="str">
        <f t="shared" si="6"/>
        <v/>
      </c>
    </row>
    <row r="56" spans="1:16" ht="12.75" customHeight="1" x14ac:dyDescent="0.2">
      <c r="A56" s="2"/>
      <c r="B56" s="2"/>
      <c r="C56" s="2"/>
      <c r="D56" s="3"/>
      <c r="E56" s="2"/>
      <c r="F56" s="2"/>
      <c r="G56" s="4"/>
      <c r="H56" s="36" t="e">
        <f t="shared" si="0"/>
        <v>#VALUE!</v>
      </c>
      <c r="I56" s="37" t="str">
        <f t="shared" si="7"/>
        <v/>
      </c>
      <c r="J56" s="38" t="str">
        <f t="shared" si="1"/>
        <v/>
      </c>
      <c r="K56" s="38">
        <f t="shared" si="2"/>
        <v>0</v>
      </c>
      <c r="L56" s="39" t="str">
        <f t="shared" si="3"/>
        <v/>
      </c>
      <c r="M56" s="40" t="str">
        <f t="shared" si="8"/>
        <v/>
      </c>
      <c r="N56" s="40" t="str">
        <f t="shared" si="4"/>
        <v/>
      </c>
      <c r="O56" s="40" t="str">
        <f t="shared" si="5"/>
        <v/>
      </c>
      <c r="P56" s="40" t="str">
        <f t="shared" si="6"/>
        <v/>
      </c>
    </row>
    <row r="57" spans="1:16" ht="12.75" customHeight="1" x14ac:dyDescent="0.2">
      <c r="A57" s="2"/>
      <c r="B57" s="2"/>
      <c r="C57" s="2"/>
      <c r="D57" s="3"/>
      <c r="E57" s="2"/>
      <c r="F57" s="2"/>
      <c r="G57" s="4"/>
      <c r="H57" s="36" t="e">
        <f t="shared" si="0"/>
        <v>#VALUE!</v>
      </c>
      <c r="I57" s="37" t="str">
        <f t="shared" si="7"/>
        <v/>
      </c>
      <c r="J57" s="38" t="str">
        <f t="shared" si="1"/>
        <v/>
      </c>
      <c r="K57" s="38">
        <f t="shared" si="2"/>
        <v>0</v>
      </c>
      <c r="L57" s="39" t="str">
        <f t="shared" si="3"/>
        <v/>
      </c>
      <c r="M57" s="40" t="str">
        <f t="shared" si="8"/>
        <v/>
      </c>
      <c r="N57" s="40" t="str">
        <f t="shared" si="4"/>
        <v/>
      </c>
      <c r="O57" s="40" t="str">
        <f t="shared" si="5"/>
        <v/>
      </c>
      <c r="P57" s="40" t="str">
        <f t="shared" si="6"/>
        <v/>
      </c>
    </row>
    <row r="58" spans="1:16" ht="12.75" customHeight="1" x14ac:dyDescent="0.2">
      <c r="A58" s="2"/>
      <c r="B58" s="2"/>
      <c r="C58" s="2"/>
      <c r="D58" s="3"/>
      <c r="E58" s="2"/>
      <c r="F58" s="2"/>
      <c r="G58" s="4"/>
      <c r="H58" s="36" t="e">
        <f t="shared" si="0"/>
        <v>#VALUE!</v>
      </c>
      <c r="I58" s="37" t="str">
        <f t="shared" si="7"/>
        <v/>
      </c>
      <c r="J58" s="38" t="str">
        <f t="shared" si="1"/>
        <v/>
      </c>
      <c r="K58" s="38">
        <f t="shared" si="2"/>
        <v>0</v>
      </c>
      <c r="L58" s="39" t="str">
        <f t="shared" si="3"/>
        <v/>
      </c>
      <c r="M58" s="40" t="str">
        <f t="shared" si="8"/>
        <v/>
      </c>
      <c r="N58" s="40" t="str">
        <f t="shared" si="4"/>
        <v/>
      </c>
      <c r="O58" s="40" t="str">
        <f t="shared" si="5"/>
        <v/>
      </c>
      <c r="P58" s="40" t="str">
        <f t="shared" si="6"/>
        <v/>
      </c>
    </row>
    <row r="59" spans="1:16" ht="12.75" customHeight="1" x14ac:dyDescent="0.2">
      <c r="A59" s="2"/>
      <c r="B59" s="2"/>
      <c r="C59" s="2"/>
      <c r="D59" s="3"/>
      <c r="E59" s="2"/>
      <c r="F59" s="2"/>
      <c r="G59" s="4"/>
      <c r="H59" s="36" t="e">
        <f t="shared" si="0"/>
        <v>#VALUE!</v>
      </c>
      <c r="I59" s="37" t="str">
        <f t="shared" si="7"/>
        <v/>
      </c>
      <c r="J59" s="38" t="str">
        <f t="shared" si="1"/>
        <v/>
      </c>
      <c r="K59" s="38">
        <f t="shared" si="2"/>
        <v>0</v>
      </c>
      <c r="L59" s="39" t="str">
        <f t="shared" si="3"/>
        <v/>
      </c>
      <c r="M59" s="40" t="str">
        <f t="shared" si="8"/>
        <v/>
      </c>
      <c r="N59" s="40" t="str">
        <f t="shared" si="4"/>
        <v/>
      </c>
      <c r="O59" s="40" t="str">
        <f t="shared" si="5"/>
        <v/>
      </c>
      <c r="P59" s="40" t="str">
        <f t="shared" si="6"/>
        <v/>
      </c>
    </row>
    <row r="60" spans="1:16" ht="12.75" customHeight="1" x14ac:dyDescent="0.2">
      <c r="A60" s="2"/>
      <c r="B60" s="2"/>
      <c r="C60" s="2"/>
      <c r="D60" s="3"/>
      <c r="E60" s="2"/>
      <c r="F60" s="2"/>
      <c r="G60" s="4"/>
      <c r="H60" s="36" t="e">
        <f t="shared" si="0"/>
        <v>#VALUE!</v>
      </c>
      <c r="I60" s="37" t="str">
        <f t="shared" si="7"/>
        <v/>
      </c>
      <c r="J60" s="38" t="str">
        <f t="shared" si="1"/>
        <v/>
      </c>
      <c r="K60" s="38">
        <f t="shared" si="2"/>
        <v>0</v>
      </c>
      <c r="L60" s="39" t="str">
        <f t="shared" si="3"/>
        <v/>
      </c>
      <c r="M60" s="40" t="str">
        <f t="shared" si="8"/>
        <v/>
      </c>
      <c r="N60" s="40" t="str">
        <f t="shared" si="4"/>
        <v/>
      </c>
      <c r="O60" s="40" t="str">
        <f t="shared" si="5"/>
        <v/>
      </c>
      <c r="P60" s="40" t="str">
        <f t="shared" si="6"/>
        <v/>
      </c>
    </row>
    <row r="61" spans="1:16" ht="12.75" customHeight="1" x14ac:dyDescent="0.2">
      <c r="A61" s="2"/>
      <c r="B61" s="2"/>
      <c r="C61" s="2"/>
      <c r="D61" s="3"/>
      <c r="E61" s="2"/>
      <c r="F61" s="2"/>
      <c r="G61" s="4"/>
      <c r="H61" s="36" t="e">
        <f t="shared" si="0"/>
        <v>#VALUE!</v>
      </c>
      <c r="I61" s="37" t="str">
        <f t="shared" si="7"/>
        <v/>
      </c>
      <c r="J61" s="38" t="str">
        <f t="shared" si="1"/>
        <v/>
      </c>
      <c r="K61" s="38">
        <f t="shared" si="2"/>
        <v>0</v>
      </c>
      <c r="L61" s="39" t="str">
        <f t="shared" si="3"/>
        <v/>
      </c>
      <c r="M61" s="40" t="str">
        <f t="shared" si="8"/>
        <v/>
      </c>
      <c r="N61" s="40" t="str">
        <f t="shared" si="4"/>
        <v/>
      </c>
      <c r="O61" s="40" t="str">
        <f t="shared" si="5"/>
        <v/>
      </c>
      <c r="P61" s="40" t="str">
        <f t="shared" si="6"/>
        <v/>
      </c>
    </row>
    <row r="62" spans="1:16" ht="12.75" customHeight="1" x14ac:dyDescent="0.2">
      <c r="A62" s="2"/>
      <c r="B62" s="2"/>
      <c r="C62" s="2"/>
      <c r="D62" s="3"/>
      <c r="E62" s="2"/>
      <c r="F62" s="2"/>
      <c r="G62" s="4"/>
      <c r="H62" s="36" t="e">
        <f t="shared" si="0"/>
        <v>#VALUE!</v>
      </c>
      <c r="I62" s="37" t="str">
        <f t="shared" si="7"/>
        <v/>
      </c>
      <c r="J62" s="38" t="str">
        <f t="shared" si="1"/>
        <v/>
      </c>
      <c r="K62" s="38">
        <f t="shared" si="2"/>
        <v>0</v>
      </c>
      <c r="L62" s="39" t="str">
        <f t="shared" si="3"/>
        <v/>
      </c>
      <c r="M62" s="40" t="str">
        <f t="shared" si="8"/>
        <v/>
      </c>
      <c r="N62" s="40" t="str">
        <f t="shared" si="4"/>
        <v/>
      </c>
      <c r="O62" s="40" t="str">
        <f t="shared" si="5"/>
        <v/>
      </c>
      <c r="P62" s="40" t="str">
        <f t="shared" si="6"/>
        <v/>
      </c>
    </row>
    <row r="63" spans="1:16" ht="12.75" customHeight="1" x14ac:dyDescent="0.2">
      <c r="A63" s="2"/>
      <c r="B63" s="2"/>
      <c r="C63" s="2"/>
      <c r="D63" s="3"/>
      <c r="E63" s="2"/>
      <c r="F63" s="2"/>
      <c r="G63" s="4"/>
      <c r="H63" s="36" t="e">
        <f t="shared" si="0"/>
        <v>#VALUE!</v>
      </c>
      <c r="I63" s="37" t="str">
        <f t="shared" si="7"/>
        <v/>
      </c>
      <c r="J63" s="38" t="str">
        <f t="shared" si="1"/>
        <v/>
      </c>
      <c r="K63" s="38">
        <f t="shared" si="2"/>
        <v>0</v>
      </c>
      <c r="L63" s="39" t="str">
        <f t="shared" si="3"/>
        <v/>
      </c>
      <c r="M63" s="40" t="str">
        <f t="shared" si="8"/>
        <v/>
      </c>
      <c r="N63" s="40" t="str">
        <f t="shared" si="4"/>
        <v/>
      </c>
      <c r="O63" s="40" t="str">
        <f t="shared" si="5"/>
        <v/>
      </c>
      <c r="P63" s="40" t="str">
        <f t="shared" si="6"/>
        <v/>
      </c>
    </row>
    <row r="64" spans="1:16" ht="12.75" customHeight="1" x14ac:dyDescent="0.2">
      <c r="A64" s="2"/>
      <c r="B64" s="2"/>
      <c r="C64" s="2"/>
      <c r="D64" s="3"/>
      <c r="E64" s="2"/>
      <c r="F64" s="2"/>
      <c r="G64" s="4"/>
      <c r="H64" s="36" t="e">
        <f t="shared" si="0"/>
        <v>#VALUE!</v>
      </c>
      <c r="I64" s="37" t="str">
        <f t="shared" si="7"/>
        <v/>
      </c>
      <c r="J64" s="38" t="str">
        <f t="shared" si="1"/>
        <v/>
      </c>
      <c r="K64" s="38">
        <f t="shared" si="2"/>
        <v>0</v>
      </c>
      <c r="L64" s="39" t="str">
        <f t="shared" si="3"/>
        <v/>
      </c>
      <c r="M64" s="40" t="str">
        <f t="shared" si="8"/>
        <v/>
      </c>
      <c r="N64" s="40" t="str">
        <f t="shared" si="4"/>
        <v/>
      </c>
      <c r="O64" s="40" t="str">
        <f t="shared" si="5"/>
        <v/>
      </c>
      <c r="P64" s="40" t="str">
        <f t="shared" si="6"/>
        <v/>
      </c>
    </row>
    <row r="65" spans="1:17" ht="12.75" customHeight="1" x14ac:dyDescent="0.2">
      <c r="A65" s="2"/>
      <c r="B65" s="2"/>
      <c r="C65" s="2"/>
      <c r="D65" s="3"/>
      <c r="E65" s="2"/>
      <c r="F65" s="2"/>
      <c r="G65" s="4"/>
      <c r="H65" s="36" t="e">
        <f t="shared" si="0"/>
        <v>#VALUE!</v>
      </c>
      <c r="I65" s="37" t="str">
        <f t="shared" si="7"/>
        <v/>
      </c>
      <c r="J65" s="38" t="str">
        <f t="shared" si="1"/>
        <v/>
      </c>
      <c r="K65" s="38">
        <f t="shared" si="2"/>
        <v>0</v>
      </c>
      <c r="L65" s="39" t="str">
        <f t="shared" si="3"/>
        <v/>
      </c>
      <c r="M65" s="40" t="str">
        <f t="shared" si="8"/>
        <v/>
      </c>
      <c r="N65" s="40" t="str">
        <f t="shared" si="4"/>
        <v/>
      </c>
      <c r="O65" s="40" t="str">
        <f t="shared" si="5"/>
        <v/>
      </c>
      <c r="P65" s="40" t="str">
        <f t="shared" si="6"/>
        <v/>
      </c>
      <c r="Q65" s="49"/>
    </row>
    <row r="66" spans="1:17" ht="12.75" customHeight="1" x14ac:dyDescent="0.2">
      <c r="A66" s="2"/>
      <c r="B66" s="2"/>
      <c r="C66" s="2"/>
      <c r="D66" s="3"/>
      <c r="E66" s="2"/>
      <c r="F66" s="2"/>
      <c r="G66" s="4"/>
      <c r="H66" s="36" t="e">
        <f t="shared" si="0"/>
        <v>#VALUE!</v>
      </c>
      <c r="I66" s="37" t="str">
        <f t="shared" si="7"/>
        <v/>
      </c>
      <c r="J66" s="38" t="str">
        <f t="shared" si="1"/>
        <v/>
      </c>
      <c r="K66" s="38">
        <f t="shared" si="2"/>
        <v>0</v>
      </c>
      <c r="L66" s="39" t="str">
        <f t="shared" si="3"/>
        <v/>
      </c>
      <c r="M66" s="40" t="str">
        <f t="shared" si="8"/>
        <v/>
      </c>
      <c r="N66" s="40" t="str">
        <f t="shared" si="4"/>
        <v/>
      </c>
      <c r="O66" s="40" t="str">
        <f t="shared" si="5"/>
        <v/>
      </c>
      <c r="P66" s="40" t="str">
        <f t="shared" si="6"/>
        <v/>
      </c>
    </row>
    <row r="67" spans="1:17" ht="12.75" customHeight="1" x14ac:dyDescent="0.2">
      <c r="A67" s="2"/>
      <c r="B67" s="2"/>
      <c r="C67" s="2"/>
      <c r="D67" s="3"/>
      <c r="E67" s="2"/>
      <c r="F67" s="2"/>
      <c r="G67" s="4"/>
      <c r="H67" s="36" t="e">
        <f t="shared" si="0"/>
        <v>#VALUE!</v>
      </c>
      <c r="I67" s="37" t="str">
        <f t="shared" si="7"/>
        <v/>
      </c>
      <c r="J67" s="38" t="str">
        <f t="shared" si="1"/>
        <v/>
      </c>
      <c r="K67" s="38">
        <f t="shared" si="2"/>
        <v>0</v>
      </c>
      <c r="L67" s="39" t="str">
        <f t="shared" si="3"/>
        <v/>
      </c>
      <c r="M67" s="40" t="str">
        <f t="shared" si="8"/>
        <v/>
      </c>
      <c r="N67" s="40" t="str">
        <f t="shared" si="4"/>
        <v/>
      </c>
      <c r="O67" s="40" t="str">
        <f t="shared" si="5"/>
        <v/>
      </c>
      <c r="P67" s="40" t="str">
        <f t="shared" si="6"/>
        <v/>
      </c>
    </row>
    <row r="68" spans="1:17" ht="12.75" customHeight="1" x14ac:dyDescent="0.2">
      <c r="A68" s="2"/>
      <c r="B68" s="2"/>
      <c r="C68" s="2"/>
      <c r="D68" s="3"/>
      <c r="E68" s="2"/>
      <c r="F68" s="2"/>
      <c r="G68" s="4"/>
      <c r="H68" s="36" t="e">
        <f t="shared" si="0"/>
        <v>#VALUE!</v>
      </c>
      <c r="I68" s="37" t="str">
        <f t="shared" si="7"/>
        <v/>
      </c>
      <c r="J68" s="38" t="str">
        <f t="shared" si="1"/>
        <v/>
      </c>
      <c r="K68" s="38">
        <f t="shared" si="2"/>
        <v>0</v>
      </c>
      <c r="L68" s="39" t="str">
        <f t="shared" si="3"/>
        <v/>
      </c>
      <c r="M68" s="40" t="str">
        <f t="shared" si="8"/>
        <v/>
      </c>
      <c r="N68" s="40" t="str">
        <f t="shared" si="4"/>
        <v/>
      </c>
      <c r="O68" s="40" t="str">
        <f t="shared" si="5"/>
        <v/>
      </c>
      <c r="P68" s="40" t="str">
        <f t="shared" si="6"/>
        <v/>
      </c>
    </row>
    <row r="69" spans="1:17" ht="12.75" customHeight="1" x14ac:dyDescent="0.2">
      <c r="A69" s="2"/>
      <c r="B69" s="2"/>
      <c r="C69" s="2"/>
      <c r="D69" s="3"/>
      <c r="E69" s="2"/>
      <c r="F69" s="2"/>
      <c r="G69" s="4"/>
      <c r="H69" s="36" t="e">
        <f t="shared" si="0"/>
        <v>#VALUE!</v>
      </c>
      <c r="I69" s="37" t="str">
        <f t="shared" si="7"/>
        <v/>
      </c>
      <c r="J69" s="38" t="str">
        <f t="shared" si="1"/>
        <v/>
      </c>
      <c r="K69" s="38">
        <f t="shared" si="2"/>
        <v>0</v>
      </c>
      <c r="L69" s="39" t="str">
        <f t="shared" si="3"/>
        <v/>
      </c>
      <c r="M69" s="40" t="str">
        <f t="shared" si="8"/>
        <v/>
      </c>
      <c r="N69" s="40" t="str">
        <f t="shared" si="4"/>
        <v/>
      </c>
      <c r="O69" s="40" t="str">
        <f t="shared" si="5"/>
        <v/>
      </c>
      <c r="P69" s="40" t="str">
        <f t="shared" si="6"/>
        <v/>
      </c>
    </row>
    <row r="70" spans="1:17" ht="12.75" customHeight="1" x14ac:dyDescent="0.2">
      <c r="A70" s="2"/>
      <c r="B70" s="2"/>
      <c r="C70" s="2"/>
      <c r="D70" s="3"/>
      <c r="E70" s="2"/>
      <c r="F70" s="2"/>
      <c r="G70" s="4"/>
      <c r="H70" s="36" t="e">
        <f t="shared" si="0"/>
        <v>#VALUE!</v>
      </c>
      <c r="I70" s="37" t="str">
        <f t="shared" si="7"/>
        <v/>
      </c>
      <c r="J70" s="38" t="str">
        <f t="shared" si="1"/>
        <v/>
      </c>
      <c r="K70" s="38">
        <f t="shared" si="2"/>
        <v>0</v>
      </c>
      <c r="L70" s="39" t="str">
        <f t="shared" si="3"/>
        <v/>
      </c>
      <c r="M70" s="40" t="str">
        <f t="shared" si="8"/>
        <v/>
      </c>
      <c r="N70" s="40" t="str">
        <f t="shared" si="4"/>
        <v/>
      </c>
      <c r="O70" s="40" t="str">
        <f t="shared" si="5"/>
        <v/>
      </c>
      <c r="P70" s="40" t="str">
        <f t="shared" si="6"/>
        <v/>
      </c>
    </row>
    <row r="71" spans="1:17" ht="12.75" customHeight="1" x14ac:dyDescent="0.2">
      <c r="A71" s="2"/>
      <c r="B71" s="2"/>
      <c r="C71" s="2"/>
      <c r="D71" s="3"/>
      <c r="E71" s="2"/>
      <c r="F71" s="2"/>
      <c r="G71" s="4"/>
      <c r="H71" s="36" t="e">
        <f t="shared" si="0"/>
        <v>#VALUE!</v>
      </c>
      <c r="I71" s="37" t="str">
        <f t="shared" si="7"/>
        <v/>
      </c>
      <c r="J71" s="38" t="str">
        <f t="shared" si="1"/>
        <v/>
      </c>
      <c r="K71" s="38">
        <f t="shared" si="2"/>
        <v>0</v>
      </c>
      <c r="L71" s="39" t="str">
        <f t="shared" si="3"/>
        <v/>
      </c>
      <c r="M71" s="40" t="str">
        <f t="shared" si="8"/>
        <v/>
      </c>
      <c r="N71" s="40" t="str">
        <f t="shared" si="4"/>
        <v/>
      </c>
      <c r="O71" s="40" t="str">
        <f t="shared" si="5"/>
        <v/>
      </c>
      <c r="P71" s="40" t="str">
        <f t="shared" si="6"/>
        <v/>
      </c>
    </row>
    <row r="72" spans="1:17" ht="12.75" customHeight="1" x14ac:dyDescent="0.2">
      <c r="A72" s="2"/>
      <c r="B72" s="2"/>
      <c r="C72" s="2"/>
      <c r="D72" s="3"/>
      <c r="E72" s="2"/>
      <c r="F72" s="2"/>
      <c r="G72" s="4"/>
      <c r="H72" s="36" t="e">
        <f t="shared" si="0"/>
        <v>#VALUE!</v>
      </c>
      <c r="I72" s="37" t="str">
        <f t="shared" si="7"/>
        <v/>
      </c>
      <c r="J72" s="38" t="str">
        <f t="shared" si="1"/>
        <v/>
      </c>
      <c r="K72" s="38">
        <f t="shared" si="2"/>
        <v>0</v>
      </c>
      <c r="L72" s="39" t="str">
        <f t="shared" si="3"/>
        <v/>
      </c>
      <c r="M72" s="40" t="str">
        <f t="shared" si="8"/>
        <v/>
      </c>
      <c r="N72" s="40" t="str">
        <f t="shared" si="4"/>
        <v/>
      </c>
      <c r="O72" s="40" t="str">
        <f t="shared" si="5"/>
        <v/>
      </c>
      <c r="P72" s="40" t="str">
        <f t="shared" si="6"/>
        <v/>
      </c>
    </row>
    <row r="73" spans="1:17" ht="12.75" customHeight="1" x14ac:dyDescent="0.2">
      <c r="A73" s="2"/>
      <c r="B73" s="2"/>
      <c r="C73" s="2"/>
      <c r="D73" s="3"/>
      <c r="E73" s="2"/>
      <c r="F73" s="2"/>
      <c r="G73" s="4"/>
      <c r="H73" s="36" t="e">
        <f t="shared" si="0"/>
        <v>#VALUE!</v>
      </c>
      <c r="I73" s="37" t="str">
        <f t="shared" si="7"/>
        <v/>
      </c>
      <c r="J73" s="38" t="str">
        <f t="shared" si="1"/>
        <v/>
      </c>
      <c r="K73" s="38">
        <f t="shared" si="2"/>
        <v>0</v>
      </c>
      <c r="L73" s="39" t="str">
        <f t="shared" si="3"/>
        <v/>
      </c>
      <c r="M73" s="40" t="str">
        <f t="shared" si="8"/>
        <v/>
      </c>
      <c r="N73" s="40" t="str">
        <f t="shared" si="4"/>
        <v/>
      </c>
      <c r="O73" s="40" t="str">
        <f t="shared" si="5"/>
        <v/>
      </c>
      <c r="P73" s="40" t="str">
        <f t="shared" si="6"/>
        <v/>
      </c>
    </row>
    <row r="74" spans="1:17" ht="12.75" customHeight="1" x14ac:dyDescent="0.2">
      <c r="A74" s="2"/>
      <c r="B74" s="2"/>
      <c r="C74" s="2"/>
      <c r="D74" s="3"/>
      <c r="E74" s="2"/>
      <c r="F74" s="2"/>
      <c r="G74" s="4"/>
      <c r="H74" s="36" t="e">
        <f t="shared" si="0"/>
        <v>#VALUE!</v>
      </c>
      <c r="I74" s="37" t="str">
        <f t="shared" si="7"/>
        <v/>
      </c>
      <c r="J74" s="38" t="str">
        <f t="shared" si="1"/>
        <v/>
      </c>
      <c r="K74" s="38">
        <f t="shared" si="2"/>
        <v>0</v>
      </c>
      <c r="L74" s="39" t="str">
        <f t="shared" si="3"/>
        <v/>
      </c>
      <c r="M74" s="40" t="str">
        <f t="shared" si="8"/>
        <v/>
      </c>
      <c r="N74" s="40" t="str">
        <f t="shared" si="4"/>
        <v/>
      </c>
      <c r="O74" s="40" t="str">
        <f t="shared" si="5"/>
        <v/>
      </c>
      <c r="P74" s="40" t="str">
        <f t="shared" si="6"/>
        <v/>
      </c>
    </row>
    <row r="75" spans="1:17" ht="12.75" customHeight="1" x14ac:dyDescent="0.2">
      <c r="A75" s="2"/>
      <c r="B75" s="2"/>
      <c r="C75" s="2"/>
      <c r="D75" s="3"/>
      <c r="E75" s="2"/>
      <c r="F75" s="2"/>
      <c r="G75" s="4"/>
      <c r="H75" s="36" t="e">
        <f t="shared" si="0"/>
        <v>#VALUE!</v>
      </c>
      <c r="I75" s="37" t="str">
        <f t="shared" si="7"/>
        <v/>
      </c>
      <c r="J75" s="38" t="str">
        <f t="shared" si="1"/>
        <v/>
      </c>
      <c r="K75" s="38">
        <f t="shared" si="2"/>
        <v>0</v>
      </c>
      <c r="L75" s="39" t="str">
        <f t="shared" si="3"/>
        <v/>
      </c>
      <c r="M75" s="40" t="str">
        <f t="shared" si="8"/>
        <v/>
      </c>
      <c r="N75" s="40" t="str">
        <f t="shared" si="4"/>
        <v/>
      </c>
      <c r="O75" s="40" t="str">
        <f t="shared" si="5"/>
        <v/>
      </c>
      <c r="P75" s="40" t="str">
        <f t="shared" si="6"/>
        <v/>
      </c>
    </row>
    <row r="76" spans="1:17" ht="12.75" customHeight="1" x14ac:dyDescent="0.2">
      <c r="A76" s="2"/>
      <c r="B76" s="2"/>
      <c r="C76" s="2"/>
      <c r="D76" s="3"/>
      <c r="E76" s="2"/>
      <c r="F76" s="2"/>
      <c r="G76" s="4"/>
      <c r="H76" s="36" t="e">
        <f t="shared" si="0"/>
        <v>#VALUE!</v>
      </c>
      <c r="I76" s="37" t="str">
        <f t="shared" si="7"/>
        <v/>
      </c>
      <c r="J76" s="38" t="str">
        <f t="shared" si="1"/>
        <v/>
      </c>
      <c r="K76" s="38">
        <f t="shared" si="2"/>
        <v>0</v>
      </c>
      <c r="L76" s="39" t="str">
        <f t="shared" si="3"/>
        <v/>
      </c>
      <c r="M76" s="40" t="str">
        <f t="shared" si="8"/>
        <v/>
      </c>
      <c r="N76" s="40" t="str">
        <f t="shared" si="4"/>
        <v/>
      </c>
      <c r="O76" s="40" t="str">
        <f t="shared" si="5"/>
        <v/>
      </c>
      <c r="P76" s="40" t="str">
        <f t="shared" si="6"/>
        <v/>
      </c>
    </row>
    <row r="77" spans="1:17" ht="12.75" customHeight="1" x14ac:dyDescent="0.2">
      <c r="A77" s="2"/>
      <c r="B77" s="2"/>
      <c r="C77" s="2"/>
      <c r="D77" s="3"/>
      <c r="E77" s="2"/>
      <c r="F77" s="2"/>
      <c r="G77" s="4"/>
      <c r="H77" s="36" t="e">
        <f t="shared" si="0"/>
        <v>#VALUE!</v>
      </c>
      <c r="I77" s="37" t="str">
        <f t="shared" si="7"/>
        <v/>
      </c>
      <c r="J77" s="38" t="str">
        <f t="shared" si="1"/>
        <v/>
      </c>
      <c r="K77" s="38">
        <f t="shared" si="2"/>
        <v>0</v>
      </c>
      <c r="L77" s="39" t="str">
        <f t="shared" si="3"/>
        <v/>
      </c>
      <c r="M77" s="40" t="str">
        <f t="shared" si="8"/>
        <v/>
      </c>
      <c r="N77" s="40" t="str">
        <f t="shared" si="4"/>
        <v/>
      </c>
      <c r="O77" s="40" t="str">
        <f t="shared" si="5"/>
        <v/>
      </c>
      <c r="P77" s="40" t="str">
        <f t="shared" si="6"/>
        <v/>
      </c>
    </row>
    <row r="78" spans="1:17" ht="12.75" customHeight="1" x14ac:dyDescent="0.2">
      <c r="A78" s="2"/>
      <c r="B78" s="2"/>
      <c r="C78" s="2"/>
      <c r="D78" s="3"/>
      <c r="E78" s="2"/>
      <c r="F78" s="2"/>
      <c r="G78" s="4"/>
      <c r="H78" s="36" t="e">
        <f t="shared" si="0"/>
        <v>#VALUE!</v>
      </c>
      <c r="I78" s="37" t="str">
        <f t="shared" si="7"/>
        <v/>
      </c>
      <c r="J78" s="38" t="str">
        <f t="shared" si="1"/>
        <v/>
      </c>
      <c r="K78" s="38">
        <f t="shared" si="2"/>
        <v>0</v>
      </c>
      <c r="L78" s="39" t="str">
        <f t="shared" si="3"/>
        <v/>
      </c>
      <c r="M78" s="40" t="str">
        <f>IF(I78&lt;&gt;"",P77,"")</f>
        <v/>
      </c>
      <c r="N78" s="40" t="str">
        <f t="shared" si="4"/>
        <v/>
      </c>
      <c r="O78" s="40" t="str">
        <f t="shared" si="5"/>
        <v/>
      </c>
      <c r="P78" s="40" t="str">
        <f t="shared" si="6"/>
        <v/>
      </c>
    </row>
    <row r="79" spans="1:17" ht="12.75" customHeight="1" x14ac:dyDescent="0.2">
      <c r="A79" s="2"/>
      <c r="B79" s="2"/>
      <c r="C79" s="2"/>
      <c r="D79" s="3"/>
      <c r="E79" s="2"/>
      <c r="F79" s="2"/>
      <c r="G79" s="4"/>
      <c r="H79" s="36" t="e">
        <f t="shared" si="0"/>
        <v>#VALUE!</v>
      </c>
      <c r="I79" s="37" t="str">
        <f t="shared" si="7"/>
        <v/>
      </c>
      <c r="J79" s="38" t="str">
        <f t="shared" si="1"/>
        <v/>
      </c>
      <c r="K79" s="33">
        <f t="shared" si="2"/>
        <v>0</v>
      </c>
      <c r="L79" s="39" t="str">
        <f t="shared" si="3"/>
        <v/>
      </c>
      <c r="M79" s="40" t="str">
        <f t="shared" ref="M79:M142" si="9">IF(I79&lt;&gt;"",P78,"")</f>
        <v/>
      </c>
      <c r="N79" s="40" t="str">
        <f t="shared" si="4"/>
        <v/>
      </c>
      <c r="O79" s="40" t="str">
        <f t="shared" si="5"/>
        <v/>
      </c>
      <c r="P79" s="40" t="str">
        <f t="shared" si="6"/>
        <v/>
      </c>
    </row>
    <row r="80" spans="1:17" ht="12.75" customHeight="1" x14ac:dyDescent="0.2">
      <c r="H80" s="52" t="e">
        <f t="shared" si="0"/>
        <v>#VALUE!</v>
      </c>
      <c r="I80" s="37" t="str">
        <f t="shared" si="7"/>
        <v/>
      </c>
      <c r="J80" s="38" t="str">
        <f t="shared" si="1"/>
        <v/>
      </c>
      <c r="K80" s="53">
        <f t="shared" si="2"/>
        <v>0</v>
      </c>
      <c r="L80" s="39" t="str">
        <f t="shared" si="3"/>
        <v/>
      </c>
      <c r="M80" s="40" t="str">
        <f t="shared" si="9"/>
        <v/>
      </c>
      <c r="N80" s="40" t="str">
        <f t="shared" si="4"/>
        <v/>
      </c>
      <c r="O80" s="40" t="str">
        <f t="shared" si="5"/>
        <v/>
      </c>
      <c r="P80" s="40" t="str">
        <f t="shared" si="6"/>
        <v/>
      </c>
    </row>
    <row r="81" spans="8:16" ht="12.75" customHeight="1" x14ac:dyDescent="0.2">
      <c r="H81" s="52" t="e">
        <f t="shared" si="0"/>
        <v>#VALUE!</v>
      </c>
      <c r="I81" s="37" t="str">
        <f t="shared" si="7"/>
        <v/>
      </c>
      <c r="J81" s="38" t="str">
        <f t="shared" si="1"/>
        <v/>
      </c>
      <c r="K81" s="53">
        <f t="shared" si="2"/>
        <v>0</v>
      </c>
      <c r="L81" s="39" t="str">
        <f t="shared" si="3"/>
        <v/>
      </c>
      <c r="M81" s="40" t="str">
        <f t="shared" si="9"/>
        <v/>
      </c>
      <c r="N81" s="40" t="str">
        <f t="shared" si="4"/>
        <v/>
      </c>
      <c r="O81" s="40" t="str">
        <f t="shared" si="5"/>
        <v/>
      </c>
      <c r="P81" s="40" t="str">
        <f t="shared" si="6"/>
        <v/>
      </c>
    </row>
    <row r="82" spans="8:16" ht="12.75" customHeight="1" x14ac:dyDescent="0.2">
      <c r="H82" s="52" t="e">
        <f t="shared" si="0"/>
        <v>#VALUE!</v>
      </c>
      <c r="I82" s="37" t="str">
        <f t="shared" si="7"/>
        <v/>
      </c>
      <c r="J82" s="38" t="str">
        <f t="shared" si="1"/>
        <v/>
      </c>
      <c r="K82" s="53">
        <f t="shared" si="2"/>
        <v>0</v>
      </c>
      <c r="L82" s="39" t="str">
        <f t="shared" si="3"/>
        <v/>
      </c>
      <c r="M82" s="40" t="str">
        <f t="shared" si="9"/>
        <v/>
      </c>
      <c r="N82" s="40" t="str">
        <f t="shared" si="4"/>
        <v/>
      </c>
      <c r="O82" s="40" t="str">
        <f t="shared" si="5"/>
        <v/>
      </c>
      <c r="P82" s="40" t="str">
        <f t="shared" si="6"/>
        <v/>
      </c>
    </row>
    <row r="83" spans="8:16" ht="12.75" customHeight="1" x14ac:dyDescent="0.2">
      <c r="H83" s="52" t="e">
        <f t="shared" ref="H83:H146" si="10">I83/12</f>
        <v>#VALUE!</v>
      </c>
      <c r="I83" s="37" t="str">
        <f t="shared" si="7"/>
        <v/>
      </c>
      <c r="J83" s="38" t="str">
        <f t="shared" si="1"/>
        <v/>
      </c>
      <c r="K83" s="53">
        <f t="shared" si="2"/>
        <v>0</v>
      </c>
      <c r="L83" s="39" t="str">
        <f t="shared" si="3"/>
        <v/>
      </c>
      <c r="M83" s="40" t="str">
        <f t="shared" si="9"/>
        <v/>
      </c>
      <c r="N83" s="40" t="str">
        <f t="shared" si="4"/>
        <v/>
      </c>
      <c r="O83" s="40" t="str">
        <f t="shared" si="5"/>
        <v/>
      </c>
      <c r="P83" s="40" t="str">
        <f t="shared" si="6"/>
        <v/>
      </c>
    </row>
    <row r="84" spans="8:16" ht="12.75" customHeight="1" x14ac:dyDescent="0.2">
      <c r="H84" s="52" t="e">
        <f t="shared" si="10"/>
        <v>#VALUE!</v>
      </c>
      <c r="I84" s="37" t="str">
        <f t="shared" si="7"/>
        <v/>
      </c>
      <c r="J84" s="38" t="str">
        <f t="shared" si="1"/>
        <v/>
      </c>
      <c r="K84" s="53">
        <f t="shared" ref="K84:K147" si="11">IF(J85="",0,J85)</f>
        <v>0</v>
      </c>
      <c r="L84" s="39" t="str">
        <f t="shared" ref="L84:L147" si="12">IF(J84="","",$L$15)</f>
        <v/>
      </c>
      <c r="M84" s="40" t="str">
        <f t="shared" si="9"/>
        <v/>
      </c>
      <c r="N84" s="40" t="str">
        <f t="shared" ref="N84:N147" si="13">IF(I84&lt;&gt;"",$N$15*M84,"")</f>
        <v/>
      </c>
      <c r="O84" s="40" t="str">
        <f t="shared" ref="O84:O147" si="14">IF(I84&lt;&gt;"",L84-N84,"")</f>
        <v/>
      </c>
      <c r="P84" s="40" t="str">
        <f t="shared" ref="P84:P147" si="15">IF(I84&lt;&gt;"",M84-O84,"")</f>
        <v/>
      </c>
    </row>
    <row r="85" spans="8:16" ht="12.75" customHeight="1" x14ac:dyDescent="0.2">
      <c r="H85" s="52" t="e">
        <f t="shared" si="10"/>
        <v>#VALUE!</v>
      </c>
      <c r="I85" s="37" t="str">
        <f t="shared" ref="I85:I148" si="16">IF(I84&gt;=$I$15,"",I84+1)</f>
        <v/>
      </c>
      <c r="J85" s="38" t="str">
        <f t="shared" ref="J85:J148" si="17">IF(I85="","",EDATE($J$19,I84))</f>
        <v/>
      </c>
      <c r="K85" s="53">
        <f t="shared" si="11"/>
        <v>0</v>
      </c>
      <c r="L85" s="39" t="str">
        <f t="shared" si="12"/>
        <v/>
      </c>
      <c r="M85" s="40" t="str">
        <f t="shared" si="9"/>
        <v/>
      </c>
      <c r="N85" s="40" t="str">
        <f t="shared" si="13"/>
        <v/>
      </c>
      <c r="O85" s="40" t="str">
        <f t="shared" si="14"/>
        <v/>
      </c>
      <c r="P85" s="40" t="str">
        <f t="shared" si="15"/>
        <v/>
      </c>
    </row>
    <row r="86" spans="8:16" ht="12.75" customHeight="1" x14ac:dyDescent="0.2">
      <c r="H86" s="52" t="e">
        <f t="shared" si="10"/>
        <v>#VALUE!</v>
      </c>
      <c r="I86" s="37" t="str">
        <f t="shared" si="16"/>
        <v/>
      </c>
      <c r="J86" s="38" t="str">
        <f t="shared" si="17"/>
        <v/>
      </c>
      <c r="K86" s="53">
        <f t="shared" si="11"/>
        <v>0</v>
      </c>
      <c r="L86" s="39" t="str">
        <f t="shared" si="12"/>
        <v/>
      </c>
      <c r="M86" s="40" t="str">
        <f t="shared" si="9"/>
        <v/>
      </c>
      <c r="N86" s="40" t="str">
        <f t="shared" si="13"/>
        <v/>
      </c>
      <c r="O86" s="40" t="str">
        <f t="shared" si="14"/>
        <v/>
      </c>
      <c r="P86" s="40" t="str">
        <f t="shared" si="15"/>
        <v/>
      </c>
    </row>
    <row r="87" spans="8:16" ht="12.75" customHeight="1" x14ac:dyDescent="0.2">
      <c r="H87" s="52" t="e">
        <f t="shared" si="10"/>
        <v>#VALUE!</v>
      </c>
      <c r="I87" s="37" t="str">
        <f t="shared" si="16"/>
        <v/>
      </c>
      <c r="J87" s="38" t="str">
        <f t="shared" si="17"/>
        <v/>
      </c>
      <c r="K87" s="53">
        <f t="shared" si="11"/>
        <v>0</v>
      </c>
      <c r="L87" s="39" t="str">
        <f t="shared" si="12"/>
        <v/>
      </c>
      <c r="M87" s="40" t="str">
        <f t="shared" si="9"/>
        <v/>
      </c>
      <c r="N87" s="40" t="str">
        <f t="shared" si="13"/>
        <v/>
      </c>
      <c r="O87" s="40" t="str">
        <f t="shared" si="14"/>
        <v/>
      </c>
      <c r="P87" s="40" t="str">
        <f t="shared" si="15"/>
        <v/>
      </c>
    </row>
    <row r="88" spans="8:16" ht="12.75" customHeight="1" x14ac:dyDescent="0.2">
      <c r="H88" s="52" t="e">
        <f t="shared" si="10"/>
        <v>#VALUE!</v>
      </c>
      <c r="I88" s="37" t="str">
        <f t="shared" si="16"/>
        <v/>
      </c>
      <c r="J88" s="38" t="str">
        <f t="shared" si="17"/>
        <v/>
      </c>
      <c r="K88" s="53">
        <f t="shared" si="11"/>
        <v>0</v>
      </c>
      <c r="L88" s="39" t="str">
        <f t="shared" si="12"/>
        <v/>
      </c>
      <c r="M88" s="40" t="str">
        <f t="shared" si="9"/>
        <v/>
      </c>
      <c r="N88" s="40" t="str">
        <f t="shared" si="13"/>
        <v/>
      </c>
      <c r="O88" s="40" t="str">
        <f t="shared" si="14"/>
        <v/>
      </c>
      <c r="P88" s="40" t="str">
        <f t="shared" si="15"/>
        <v/>
      </c>
    </row>
    <row r="89" spans="8:16" ht="12.75" customHeight="1" x14ac:dyDescent="0.2">
      <c r="H89" s="52" t="e">
        <f t="shared" si="10"/>
        <v>#VALUE!</v>
      </c>
      <c r="I89" s="37" t="str">
        <f t="shared" si="16"/>
        <v/>
      </c>
      <c r="J89" s="38" t="str">
        <f t="shared" si="17"/>
        <v/>
      </c>
      <c r="K89" s="53">
        <f t="shared" si="11"/>
        <v>0</v>
      </c>
      <c r="L89" s="39" t="str">
        <f t="shared" si="12"/>
        <v/>
      </c>
      <c r="M89" s="40" t="str">
        <f t="shared" si="9"/>
        <v/>
      </c>
      <c r="N89" s="40" t="str">
        <f t="shared" si="13"/>
        <v/>
      </c>
      <c r="O89" s="40" t="str">
        <f t="shared" si="14"/>
        <v/>
      </c>
      <c r="P89" s="40" t="str">
        <f t="shared" si="15"/>
        <v/>
      </c>
    </row>
    <row r="90" spans="8:16" ht="12.75" customHeight="1" x14ac:dyDescent="0.2">
      <c r="H90" s="52" t="e">
        <f t="shared" si="10"/>
        <v>#VALUE!</v>
      </c>
      <c r="I90" s="37" t="str">
        <f t="shared" si="16"/>
        <v/>
      </c>
      <c r="J90" s="38" t="str">
        <f t="shared" si="17"/>
        <v/>
      </c>
      <c r="K90" s="53">
        <f t="shared" si="11"/>
        <v>0</v>
      </c>
      <c r="L90" s="39" t="str">
        <f t="shared" si="12"/>
        <v/>
      </c>
      <c r="M90" s="40" t="str">
        <f t="shared" si="9"/>
        <v/>
      </c>
      <c r="N90" s="40" t="str">
        <f t="shared" si="13"/>
        <v/>
      </c>
      <c r="O90" s="40" t="str">
        <f t="shared" si="14"/>
        <v/>
      </c>
      <c r="P90" s="40" t="str">
        <f t="shared" si="15"/>
        <v/>
      </c>
    </row>
    <row r="91" spans="8:16" ht="12.75" customHeight="1" x14ac:dyDescent="0.2">
      <c r="H91" s="52" t="e">
        <f t="shared" si="10"/>
        <v>#VALUE!</v>
      </c>
      <c r="I91" s="37" t="str">
        <f t="shared" si="16"/>
        <v/>
      </c>
      <c r="J91" s="38" t="str">
        <f t="shared" si="17"/>
        <v/>
      </c>
      <c r="K91" s="53">
        <f t="shared" si="11"/>
        <v>0</v>
      </c>
      <c r="L91" s="39" t="str">
        <f t="shared" si="12"/>
        <v/>
      </c>
      <c r="M91" s="40" t="str">
        <f t="shared" si="9"/>
        <v/>
      </c>
      <c r="N91" s="40" t="str">
        <f t="shared" si="13"/>
        <v/>
      </c>
      <c r="O91" s="40" t="str">
        <f t="shared" si="14"/>
        <v/>
      </c>
      <c r="P91" s="40" t="str">
        <f t="shared" si="15"/>
        <v/>
      </c>
    </row>
    <row r="92" spans="8:16" ht="12.75" customHeight="1" x14ac:dyDescent="0.2">
      <c r="H92" s="52" t="e">
        <f t="shared" si="10"/>
        <v>#VALUE!</v>
      </c>
      <c r="I92" s="37" t="str">
        <f t="shared" si="16"/>
        <v/>
      </c>
      <c r="J92" s="38" t="str">
        <f t="shared" si="17"/>
        <v/>
      </c>
      <c r="K92" s="53">
        <f t="shared" si="11"/>
        <v>0</v>
      </c>
      <c r="L92" s="39" t="str">
        <f t="shared" si="12"/>
        <v/>
      </c>
      <c r="M92" s="40" t="str">
        <f t="shared" si="9"/>
        <v/>
      </c>
      <c r="N92" s="40" t="str">
        <f t="shared" si="13"/>
        <v/>
      </c>
      <c r="O92" s="40" t="str">
        <f t="shared" si="14"/>
        <v/>
      </c>
      <c r="P92" s="40" t="str">
        <f t="shared" si="15"/>
        <v/>
      </c>
    </row>
    <row r="93" spans="8:16" ht="12.75" customHeight="1" x14ac:dyDescent="0.2">
      <c r="H93" s="52" t="e">
        <f t="shared" si="10"/>
        <v>#VALUE!</v>
      </c>
      <c r="I93" s="37" t="str">
        <f t="shared" si="16"/>
        <v/>
      </c>
      <c r="J93" s="38" t="str">
        <f t="shared" si="17"/>
        <v/>
      </c>
      <c r="K93" s="53">
        <f t="shared" si="11"/>
        <v>0</v>
      </c>
      <c r="L93" s="39" t="str">
        <f t="shared" si="12"/>
        <v/>
      </c>
      <c r="M93" s="40" t="str">
        <f t="shared" si="9"/>
        <v/>
      </c>
      <c r="N93" s="40" t="str">
        <f t="shared" si="13"/>
        <v/>
      </c>
      <c r="O93" s="40" t="str">
        <f t="shared" si="14"/>
        <v/>
      </c>
      <c r="P93" s="40" t="str">
        <f t="shared" si="15"/>
        <v/>
      </c>
    </row>
    <row r="94" spans="8:16" ht="12.75" customHeight="1" x14ac:dyDescent="0.2">
      <c r="H94" s="52" t="e">
        <f t="shared" si="10"/>
        <v>#VALUE!</v>
      </c>
      <c r="I94" s="37" t="str">
        <f t="shared" si="16"/>
        <v/>
      </c>
      <c r="J94" s="38" t="str">
        <f t="shared" si="17"/>
        <v/>
      </c>
      <c r="K94" s="53">
        <f t="shared" si="11"/>
        <v>0</v>
      </c>
      <c r="L94" s="39" t="str">
        <f t="shared" si="12"/>
        <v/>
      </c>
      <c r="M94" s="40" t="str">
        <f t="shared" si="9"/>
        <v/>
      </c>
      <c r="N94" s="40" t="str">
        <f t="shared" si="13"/>
        <v/>
      </c>
      <c r="O94" s="40" t="str">
        <f t="shared" si="14"/>
        <v/>
      </c>
      <c r="P94" s="40" t="str">
        <f t="shared" si="15"/>
        <v/>
      </c>
    </row>
    <row r="95" spans="8:16" ht="12.75" customHeight="1" x14ac:dyDescent="0.2">
      <c r="H95" s="52" t="e">
        <f t="shared" si="10"/>
        <v>#VALUE!</v>
      </c>
      <c r="I95" s="37" t="str">
        <f t="shared" si="16"/>
        <v/>
      </c>
      <c r="J95" s="38" t="str">
        <f t="shared" si="17"/>
        <v/>
      </c>
      <c r="K95" s="53">
        <f t="shared" si="11"/>
        <v>0</v>
      </c>
      <c r="L95" s="39" t="str">
        <f t="shared" si="12"/>
        <v/>
      </c>
      <c r="M95" s="40" t="str">
        <f t="shared" si="9"/>
        <v/>
      </c>
      <c r="N95" s="40" t="str">
        <f t="shared" si="13"/>
        <v/>
      </c>
      <c r="O95" s="40" t="str">
        <f t="shared" si="14"/>
        <v/>
      </c>
      <c r="P95" s="40" t="str">
        <f t="shared" si="15"/>
        <v/>
      </c>
    </row>
    <row r="96" spans="8:16" ht="12.75" customHeight="1" x14ac:dyDescent="0.2">
      <c r="H96" s="52" t="e">
        <f t="shared" si="10"/>
        <v>#VALUE!</v>
      </c>
      <c r="I96" s="37" t="str">
        <f t="shared" si="16"/>
        <v/>
      </c>
      <c r="J96" s="38" t="str">
        <f t="shared" si="17"/>
        <v/>
      </c>
      <c r="K96" s="53">
        <f t="shared" si="11"/>
        <v>0</v>
      </c>
      <c r="L96" s="39" t="str">
        <f t="shared" si="12"/>
        <v/>
      </c>
      <c r="M96" s="40" t="str">
        <f t="shared" si="9"/>
        <v/>
      </c>
      <c r="N96" s="40" t="str">
        <f t="shared" si="13"/>
        <v/>
      </c>
      <c r="O96" s="40" t="str">
        <f t="shared" si="14"/>
        <v/>
      </c>
      <c r="P96" s="40" t="str">
        <f t="shared" si="15"/>
        <v/>
      </c>
    </row>
    <row r="97" spans="8:16" ht="12.75" customHeight="1" x14ac:dyDescent="0.2">
      <c r="H97" s="52" t="e">
        <f t="shared" si="10"/>
        <v>#VALUE!</v>
      </c>
      <c r="I97" s="37" t="str">
        <f t="shared" si="16"/>
        <v/>
      </c>
      <c r="J97" s="38" t="str">
        <f t="shared" si="17"/>
        <v/>
      </c>
      <c r="K97" s="53">
        <f t="shared" si="11"/>
        <v>0</v>
      </c>
      <c r="L97" s="39" t="str">
        <f t="shared" si="12"/>
        <v/>
      </c>
      <c r="M97" s="40" t="str">
        <f t="shared" si="9"/>
        <v/>
      </c>
      <c r="N97" s="40" t="str">
        <f t="shared" si="13"/>
        <v/>
      </c>
      <c r="O97" s="40" t="str">
        <f t="shared" si="14"/>
        <v/>
      </c>
      <c r="P97" s="40" t="str">
        <f t="shared" si="15"/>
        <v/>
      </c>
    </row>
    <row r="98" spans="8:16" ht="12.75" customHeight="1" x14ac:dyDescent="0.2">
      <c r="H98" s="52" t="e">
        <f t="shared" si="10"/>
        <v>#VALUE!</v>
      </c>
      <c r="I98" s="37" t="str">
        <f t="shared" si="16"/>
        <v/>
      </c>
      <c r="J98" s="38" t="str">
        <f t="shared" si="17"/>
        <v/>
      </c>
      <c r="K98" s="53">
        <f t="shared" si="11"/>
        <v>0</v>
      </c>
      <c r="L98" s="39" t="str">
        <f t="shared" si="12"/>
        <v/>
      </c>
      <c r="M98" s="40" t="str">
        <f t="shared" si="9"/>
        <v/>
      </c>
      <c r="N98" s="40" t="str">
        <f t="shared" si="13"/>
        <v/>
      </c>
      <c r="O98" s="40" t="str">
        <f t="shared" si="14"/>
        <v/>
      </c>
      <c r="P98" s="40" t="str">
        <f t="shared" si="15"/>
        <v/>
      </c>
    </row>
    <row r="99" spans="8:16" ht="12.75" customHeight="1" x14ac:dyDescent="0.2">
      <c r="H99" s="52" t="e">
        <f t="shared" si="10"/>
        <v>#VALUE!</v>
      </c>
      <c r="I99" s="37" t="str">
        <f t="shared" si="16"/>
        <v/>
      </c>
      <c r="J99" s="38" t="str">
        <f t="shared" si="17"/>
        <v/>
      </c>
      <c r="K99" s="53">
        <f t="shared" si="11"/>
        <v>0</v>
      </c>
      <c r="L99" s="39" t="str">
        <f t="shared" si="12"/>
        <v/>
      </c>
      <c r="M99" s="40" t="str">
        <f t="shared" si="9"/>
        <v/>
      </c>
      <c r="N99" s="40" t="str">
        <f t="shared" si="13"/>
        <v/>
      </c>
      <c r="O99" s="40" t="str">
        <f t="shared" si="14"/>
        <v/>
      </c>
      <c r="P99" s="40" t="str">
        <f t="shared" si="15"/>
        <v/>
      </c>
    </row>
    <row r="100" spans="8:16" ht="12.75" customHeight="1" x14ac:dyDescent="0.2">
      <c r="H100" s="52" t="e">
        <f t="shared" si="10"/>
        <v>#VALUE!</v>
      </c>
      <c r="I100" s="37" t="str">
        <f t="shared" si="16"/>
        <v/>
      </c>
      <c r="J100" s="38" t="str">
        <f t="shared" si="17"/>
        <v/>
      </c>
      <c r="K100" s="53">
        <f t="shared" si="11"/>
        <v>0</v>
      </c>
      <c r="L100" s="39" t="str">
        <f t="shared" si="12"/>
        <v/>
      </c>
      <c r="M100" s="40" t="str">
        <f t="shared" si="9"/>
        <v/>
      </c>
      <c r="N100" s="40" t="str">
        <f t="shared" si="13"/>
        <v/>
      </c>
      <c r="O100" s="40" t="str">
        <f t="shared" si="14"/>
        <v/>
      </c>
      <c r="P100" s="40" t="str">
        <f t="shared" si="15"/>
        <v/>
      </c>
    </row>
    <row r="101" spans="8:16" ht="12.75" customHeight="1" x14ac:dyDescent="0.2">
      <c r="H101" s="52" t="e">
        <f t="shared" si="10"/>
        <v>#VALUE!</v>
      </c>
      <c r="I101" s="37" t="str">
        <f t="shared" si="16"/>
        <v/>
      </c>
      <c r="J101" s="38" t="str">
        <f t="shared" si="17"/>
        <v/>
      </c>
      <c r="K101" s="53">
        <f t="shared" si="11"/>
        <v>0</v>
      </c>
      <c r="L101" s="39" t="str">
        <f t="shared" si="12"/>
        <v/>
      </c>
      <c r="M101" s="40" t="str">
        <f t="shared" si="9"/>
        <v/>
      </c>
      <c r="N101" s="40" t="str">
        <f t="shared" si="13"/>
        <v/>
      </c>
      <c r="O101" s="40" t="str">
        <f t="shared" si="14"/>
        <v/>
      </c>
      <c r="P101" s="40" t="str">
        <f t="shared" si="15"/>
        <v/>
      </c>
    </row>
    <row r="102" spans="8:16" ht="12.75" customHeight="1" x14ac:dyDescent="0.2">
      <c r="H102" s="52" t="e">
        <f t="shared" si="10"/>
        <v>#VALUE!</v>
      </c>
      <c r="I102" s="37" t="str">
        <f t="shared" si="16"/>
        <v/>
      </c>
      <c r="J102" s="38" t="str">
        <f t="shared" si="17"/>
        <v/>
      </c>
      <c r="K102" s="53">
        <f t="shared" si="11"/>
        <v>0</v>
      </c>
      <c r="L102" s="39" t="str">
        <f t="shared" si="12"/>
        <v/>
      </c>
      <c r="M102" s="40" t="str">
        <f t="shared" si="9"/>
        <v/>
      </c>
      <c r="N102" s="40" t="str">
        <f t="shared" si="13"/>
        <v/>
      </c>
      <c r="O102" s="40" t="str">
        <f t="shared" si="14"/>
        <v/>
      </c>
      <c r="P102" s="40" t="str">
        <f t="shared" si="15"/>
        <v/>
      </c>
    </row>
    <row r="103" spans="8:16" ht="12.75" customHeight="1" x14ac:dyDescent="0.2">
      <c r="H103" s="52" t="e">
        <f t="shared" si="10"/>
        <v>#VALUE!</v>
      </c>
      <c r="I103" s="37" t="str">
        <f t="shared" si="16"/>
        <v/>
      </c>
      <c r="J103" s="38" t="str">
        <f t="shared" si="17"/>
        <v/>
      </c>
      <c r="K103" s="53">
        <f t="shared" si="11"/>
        <v>0</v>
      </c>
      <c r="L103" s="39" t="str">
        <f t="shared" si="12"/>
        <v/>
      </c>
      <c r="M103" s="40" t="str">
        <f t="shared" si="9"/>
        <v/>
      </c>
      <c r="N103" s="40" t="str">
        <f t="shared" si="13"/>
        <v/>
      </c>
      <c r="O103" s="40" t="str">
        <f t="shared" si="14"/>
        <v/>
      </c>
      <c r="P103" s="40" t="str">
        <f t="shared" si="15"/>
        <v/>
      </c>
    </row>
    <row r="104" spans="8:16" ht="12.75" customHeight="1" x14ac:dyDescent="0.2">
      <c r="H104" s="52" t="e">
        <f t="shared" si="10"/>
        <v>#VALUE!</v>
      </c>
      <c r="I104" s="37" t="str">
        <f t="shared" si="16"/>
        <v/>
      </c>
      <c r="J104" s="38" t="str">
        <f t="shared" si="17"/>
        <v/>
      </c>
      <c r="K104" s="53">
        <f t="shared" si="11"/>
        <v>0</v>
      </c>
      <c r="L104" s="39" t="str">
        <f t="shared" si="12"/>
        <v/>
      </c>
      <c r="M104" s="40" t="str">
        <f t="shared" si="9"/>
        <v/>
      </c>
      <c r="N104" s="40" t="str">
        <f t="shared" si="13"/>
        <v/>
      </c>
      <c r="O104" s="40" t="str">
        <f t="shared" si="14"/>
        <v/>
      </c>
      <c r="P104" s="40" t="str">
        <f t="shared" si="15"/>
        <v/>
      </c>
    </row>
    <row r="105" spans="8:16" ht="12.75" customHeight="1" x14ac:dyDescent="0.2">
      <c r="H105" s="52" t="e">
        <f t="shared" si="10"/>
        <v>#VALUE!</v>
      </c>
      <c r="I105" s="37" t="str">
        <f t="shared" si="16"/>
        <v/>
      </c>
      <c r="J105" s="38" t="str">
        <f t="shared" si="17"/>
        <v/>
      </c>
      <c r="K105" s="53">
        <f t="shared" si="11"/>
        <v>0</v>
      </c>
      <c r="L105" s="39" t="str">
        <f t="shared" si="12"/>
        <v/>
      </c>
      <c r="M105" s="40" t="str">
        <f t="shared" si="9"/>
        <v/>
      </c>
      <c r="N105" s="40" t="str">
        <f t="shared" si="13"/>
        <v/>
      </c>
      <c r="O105" s="40" t="str">
        <f t="shared" si="14"/>
        <v/>
      </c>
      <c r="P105" s="40" t="str">
        <f t="shared" si="15"/>
        <v/>
      </c>
    </row>
    <row r="106" spans="8:16" ht="12.75" customHeight="1" x14ac:dyDescent="0.2">
      <c r="H106" s="52" t="e">
        <f t="shared" si="10"/>
        <v>#VALUE!</v>
      </c>
      <c r="I106" s="37" t="str">
        <f t="shared" si="16"/>
        <v/>
      </c>
      <c r="J106" s="38" t="str">
        <f t="shared" si="17"/>
        <v/>
      </c>
      <c r="K106" s="53">
        <f t="shared" si="11"/>
        <v>0</v>
      </c>
      <c r="L106" s="39" t="str">
        <f t="shared" si="12"/>
        <v/>
      </c>
      <c r="M106" s="40" t="str">
        <f t="shared" si="9"/>
        <v/>
      </c>
      <c r="N106" s="40" t="str">
        <f t="shared" si="13"/>
        <v/>
      </c>
      <c r="O106" s="40" t="str">
        <f t="shared" si="14"/>
        <v/>
      </c>
      <c r="P106" s="40" t="str">
        <f t="shared" si="15"/>
        <v/>
      </c>
    </row>
    <row r="107" spans="8:16" ht="12.75" customHeight="1" x14ac:dyDescent="0.2">
      <c r="H107" s="52" t="e">
        <f t="shared" si="10"/>
        <v>#VALUE!</v>
      </c>
      <c r="I107" s="37" t="str">
        <f t="shared" si="16"/>
        <v/>
      </c>
      <c r="J107" s="38" t="str">
        <f t="shared" si="17"/>
        <v/>
      </c>
      <c r="K107" s="53">
        <f t="shared" si="11"/>
        <v>0</v>
      </c>
      <c r="L107" s="39" t="str">
        <f t="shared" si="12"/>
        <v/>
      </c>
      <c r="M107" s="40" t="str">
        <f t="shared" si="9"/>
        <v/>
      </c>
      <c r="N107" s="40" t="str">
        <f t="shared" si="13"/>
        <v/>
      </c>
      <c r="O107" s="40" t="str">
        <f t="shared" si="14"/>
        <v/>
      </c>
      <c r="P107" s="40" t="str">
        <f t="shared" si="15"/>
        <v/>
      </c>
    </row>
    <row r="108" spans="8:16" ht="12.75" customHeight="1" x14ac:dyDescent="0.2">
      <c r="H108" s="52" t="e">
        <f t="shared" si="10"/>
        <v>#VALUE!</v>
      </c>
      <c r="I108" s="37" t="str">
        <f t="shared" si="16"/>
        <v/>
      </c>
      <c r="J108" s="38" t="str">
        <f t="shared" si="17"/>
        <v/>
      </c>
      <c r="K108" s="53">
        <f t="shared" si="11"/>
        <v>0</v>
      </c>
      <c r="L108" s="39" t="str">
        <f t="shared" si="12"/>
        <v/>
      </c>
      <c r="M108" s="40" t="str">
        <f t="shared" si="9"/>
        <v/>
      </c>
      <c r="N108" s="40" t="str">
        <f t="shared" si="13"/>
        <v/>
      </c>
      <c r="O108" s="40" t="str">
        <f t="shared" si="14"/>
        <v/>
      </c>
      <c r="P108" s="40" t="str">
        <f t="shared" si="15"/>
        <v/>
      </c>
    </row>
    <row r="109" spans="8:16" ht="12.75" customHeight="1" x14ac:dyDescent="0.2">
      <c r="H109" s="52" t="e">
        <f t="shared" si="10"/>
        <v>#VALUE!</v>
      </c>
      <c r="I109" s="37" t="str">
        <f t="shared" si="16"/>
        <v/>
      </c>
      <c r="J109" s="38" t="str">
        <f t="shared" si="17"/>
        <v/>
      </c>
      <c r="K109" s="53">
        <f t="shared" si="11"/>
        <v>0</v>
      </c>
      <c r="L109" s="39" t="str">
        <f t="shared" si="12"/>
        <v/>
      </c>
      <c r="M109" s="40" t="str">
        <f t="shared" si="9"/>
        <v/>
      </c>
      <c r="N109" s="40" t="str">
        <f t="shared" si="13"/>
        <v/>
      </c>
      <c r="O109" s="40" t="str">
        <f t="shared" si="14"/>
        <v/>
      </c>
      <c r="P109" s="40" t="str">
        <f t="shared" si="15"/>
        <v/>
      </c>
    </row>
    <row r="110" spans="8:16" ht="12.75" customHeight="1" x14ac:dyDescent="0.2">
      <c r="H110" s="52" t="e">
        <f t="shared" si="10"/>
        <v>#VALUE!</v>
      </c>
      <c r="I110" s="37" t="str">
        <f t="shared" si="16"/>
        <v/>
      </c>
      <c r="J110" s="38" t="str">
        <f t="shared" si="17"/>
        <v/>
      </c>
      <c r="K110" s="53">
        <f t="shared" si="11"/>
        <v>0</v>
      </c>
      <c r="L110" s="39" t="str">
        <f t="shared" si="12"/>
        <v/>
      </c>
      <c r="M110" s="40" t="str">
        <f t="shared" si="9"/>
        <v/>
      </c>
      <c r="N110" s="40" t="str">
        <f t="shared" si="13"/>
        <v/>
      </c>
      <c r="O110" s="40" t="str">
        <f t="shared" si="14"/>
        <v/>
      </c>
      <c r="P110" s="40" t="str">
        <f t="shared" si="15"/>
        <v/>
      </c>
    </row>
    <row r="111" spans="8:16" ht="12.75" customHeight="1" x14ac:dyDescent="0.2">
      <c r="H111" s="52" t="e">
        <f t="shared" si="10"/>
        <v>#VALUE!</v>
      </c>
      <c r="I111" s="37" t="str">
        <f t="shared" si="16"/>
        <v/>
      </c>
      <c r="J111" s="38" t="str">
        <f t="shared" si="17"/>
        <v/>
      </c>
      <c r="K111" s="53">
        <f t="shared" si="11"/>
        <v>0</v>
      </c>
      <c r="L111" s="39" t="str">
        <f t="shared" si="12"/>
        <v/>
      </c>
      <c r="M111" s="40" t="str">
        <f t="shared" si="9"/>
        <v/>
      </c>
      <c r="N111" s="40" t="str">
        <f t="shared" si="13"/>
        <v/>
      </c>
      <c r="O111" s="40" t="str">
        <f t="shared" si="14"/>
        <v/>
      </c>
      <c r="P111" s="40" t="str">
        <f t="shared" si="15"/>
        <v/>
      </c>
    </row>
    <row r="112" spans="8:16" ht="12.75" customHeight="1" x14ac:dyDescent="0.2">
      <c r="H112" s="52" t="e">
        <f t="shared" si="10"/>
        <v>#VALUE!</v>
      </c>
      <c r="I112" s="37" t="str">
        <f t="shared" si="16"/>
        <v/>
      </c>
      <c r="J112" s="38" t="str">
        <f t="shared" si="17"/>
        <v/>
      </c>
      <c r="K112" s="53">
        <f t="shared" si="11"/>
        <v>0</v>
      </c>
      <c r="L112" s="39" t="str">
        <f t="shared" si="12"/>
        <v/>
      </c>
      <c r="M112" s="40" t="str">
        <f t="shared" si="9"/>
        <v/>
      </c>
      <c r="N112" s="40" t="str">
        <f t="shared" si="13"/>
        <v/>
      </c>
      <c r="O112" s="40" t="str">
        <f t="shared" si="14"/>
        <v/>
      </c>
      <c r="P112" s="40" t="str">
        <f t="shared" si="15"/>
        <v/>
      </c>
    </row>
    <row r="113" spans="8:16" ht="12.75" customHeight="1" x14ac:dyDescent="0.2">
      <c r="H113" s="52" t="e">
        <f t="shared" si="10"/>
        <v>#VALUE!</v>
      </c>
      <c r="I113" s="37" t="str">
        <f t="shared" si="16"/>
        <v/>
      </c>
      <c r="J113" s="38" t="str">
        <f t="shared" si="17"/>
        <v/>
      </c>
      <c r="K113" s="53">
        <f t="shared" si="11"/>
        <v>0</v>
      </c>
      <c r="L113" s="39" t="str">
        <f t="shared" si="12"/>
        <v/>
      </c>
      <c r="M113" s="40" t="str">
        <f t="shared" si="9"/>
        <v/>
      </c>
      <c r="N113" s="40" t="str">
        <f t="shared" si="13"/>
        <v/>
      </c>
      <c r="O113" s="40" t="str">
        <f t="shared" si="14"/>
        <v/>
      </c>
      <c r="P113" s="40" t="str">
        <f t="shared" si="15"/>
        <v/>
      </c>
    </row>
    <row r="114" spans="8:16" ht="12.75" customHeight="1" x14ac:dyDescent="0.2">
      <c r="H114" s="52" t="e">
        <f t="shared" si="10"/>
        <v>#VALUE!</v>
      </c>
      <c r="I114" s="37" t="str">
        <f t="shared" si="16"/>
        <v/>
      </c>
      <c r="J114" s="38" t="str">
        <f t="shared" si="17"/>
        <v/>
      </c>
      <c r="K114" s="53">
        <f t="shared" si="11"/>
        <v>0</v>
      </c>
      <c r="L114" s="39" t="str">
        <f t="shared" si="12"/>
        <v/>
      </c>
      <c r="M114" s="40" t="str">
        <f t="shared" si="9"/>
        <v/>
      </c>
      <c r="N114" s="40" t="str">
        <f t="shared" si="13"/>
        <v/>
      </c>
      <c r="O114" s="40" t="str">
        <f t="shared" si="14"/>
        <v/>
      </c>
      <c r="P114" s="40" t="str">
        <f t="shared" si="15"/>
        <v/>
      </c>
    </row>
    <row r="115" spans="8:16" ht="12.75" customHeight="1" x14ac:dyDescent="0.2">
      <c r="H115" s="52" t="e">
        <f t="shared" si="10"/>
        <v>#VALUE!</v>
      </c>
      <c r="I115" s="37" t="str">
        <f t="shared" si="16"/>
        <v/>
      </c>
      <c r="J115" s="38" t="str">
        <f t="shared" si="17"/>
        <v/>
      </c>
      <c r="K115" s="53">
        <f t="shared" si="11"/>
        <v>0</v>
      </c>
      <c r="L115" s="39" t="str">
        <f t="shared" si="12"/>
        <v/>
      </c>
      <c r="M115" s="40" t="str">
        <f t="shared" si="9"/>
        <v/>
      </c>
      <c r="N115" s="40" t="str">
        <f t="shared" si="13"/>
        <v/>
      </c>
      <c r="O115" s="40" t="str">
        <f t="shared" si="14"/>
        <v/>
      </c>
      <c r="P115" s="40" t="str">
        <f t="shared" si="15"/>
        <v/>
      </c>
    </row>
    <row r="116" spans="8:16" ht="12.75" customHeight="1" x14ac:dyDescent="0.2">
      <c r="H116" s="52" t="e">
        <f t="shared" si="10"/>
        <v>#VALUE!</v>
      </c>
      <c r="I116" s="37" t="str">
        <f t="shared" si="16"/>
        <v/>
      </c>
      <c r="J116" s="38" t="str">
        <f t="shared" si="17"/>
        <v/>
      </c>
      <c r="K116" s="53">
        <f t="shared" si="11"/>
        <v>0</v>
      </c>
      <c r="L116" s="39" t="str">
        <f t="shared" si="12"/>
        <v/>
      </c>
      <c r="M116" s="40" t="str">
        <f t="shared" si="9"/>
        <v/>
      </c>
      <c r="N116" s="40" t="str">
        <f t="shared" si="13"/>
        <v/>
      </c>
      <c r="O116" s="40" t="str">
        <f t="shared" si="14"/>
        <v/>
      </c>
      <c r="P116" s="40" t="str">
        <f t="shared" si="15"/>
        <v/>
      </c>
    </row>
    <row r="117" spans="8:16" ht="12.75" customHeight="1" x14ac:dyDescent="0.2">
      <c r="H117" s="52" t="e">
        <f t="shared" si="10"/>
        <v>#VALUE!</v>
      </c>
      <c r="I117" s="37" t="str">
        <f t="shared" si="16"/>
        <v/>
      </c>
      <c r="J117" s="38" t="str">
        <f t="shared" si="17"/>
        <v/>
      </c>
      <c r="K117" s="53">
        <f t="shared" si="11"/>
        <v>0</v>
      </c>
      <c r="L117" s="39" t="str">
        <f t="shared" si="12"/>
        <v/>
      </c>
      <c r="M117" s="40" t="str">
        <f t="shared" si="9"/>
        <v/>
      </c>
      <c r="N117" s="40" t="str">
        <f t="shared" si="13"/>
        <v/>
      </c>
      <c r="O117" s="40" t="str">
        <f t="shared" si="14"/>
        <v/>
      </c>
      <c r="P117" s="40" t="str">
        <f t="shared" si="15"/>
        <v/>
      </c>
    </row>
    <row r="118" spans="8:16" ht="12.75" customHeight="1" x14ac:dyDescent="0.2">
      <c r="H118" s="52" t="e">
        <f t="shared" si="10"/>
        <v>#VALUE!</v>
      </c>
      <c r="I118" s="37" t="str">
        <f t="shared" si="16"/>
        <v/>
      </c>
      <c r="J118" s="38" t="str">
        <f t="shared" si="17"/>
        <v/>
      </c>
      <c r="K118" s="53">
        <f t="shared" si="11"/>
        <v>0</v>
      </c>
      <c r="L118" s="39" t="str">
        <f t="shared" si="12"/>
        <v/>
      </c>
      <c r="M118" s="40" t="str">
        <f t="shared" si="9"/>
        <v/>
      </c>
      <c r="N118" s="40" t="str">
        <f t="shared" si="13"/>
        <v/>
      </c>
      <c r="O118" s="40" t="str">
        <f t="shared" si="14"/>
        <v/>
      </c>
      <c r="P118" s="40" t="str">
        <f t="shared" si="15"/>
        <v/>
      </c>
    </row>
    <row r="119" spans="8:16" ht="12.75" customHeight="1" x14ac:dyDescent="0.2">
      <c r="H119" s="52" t="e">
        <f t="shared" si="10"/>
        <v>#VALUE!</v>
      </c>
      <c r="I119" s="37" t="str">
        <f t="shared" si="16"/>
        <v/>
      </c>
      <c r="J119" s="38" t="str">
        <f t="shared" si="17"/>
        <v/>
      </c>
      <c r="K119" s="53">
        <f t="shared" si="11"/>
        <v>0</v>
      </c>
      <c r="L119" s="39" t="str">
        <f t="shared" si="12"/>
        <v/>
      </c>
      <c r="M119" s="40" t="str">
        <f t="shared" si="9"/>
        <v/>
      </c>
      <c r="N119" s="40" t="str">
        <f t="shared" si="13"/>
        <v/>
      </c>
      <c r="O119" s="40" t="str">
        <f t="shared" si="14"/>
        <v/>
      </c>
      <c r="P119" s="40" t="str">
        <f t="shared" si="15"/>
        <v/>
      </c>
    </row>
    <row r="120" spans="8:16" ht="12.75" customHeight="1" x14ac:dyDescent="0.2">
      <c r="H120" s="52" t="e">
        <f t="shared" si="10"/>
        <v>#VALUE!</v>
      </c>
      <c r="I120" s="37" t="str">
        <f t="shared" si="16"/>
        <v/>
      </c>
      <c r="J120" s="38" t="str">
        <f t="shared" si="17"/>
        <v/>
      </c>
      <c r="K120" s="53">
        <f t="shared" si="11"/>
        <v>0</v>
      </c>
      <c r="L120" s="39" t="str">
        <f t="shared" si="12"/>
        <v/>
      </c>
      <c r="M120" s="40" t="str">
        <f t="shared" si="9"/>
        <v/>
      </c>
      <c r="N120" s="40" t="str">
        <f t="shared" si="13"/>
        <v/>
      </c>
      <c r="O120" s="40" t="str">
        <f t="shared" si="14"/>
        <v/>
      </c>
      <c r="P120" s="40" t="str">
        <f t="shared" si="15"/>
        <v/>
      </c>
    </row>
    <row r="121" spans="8:16" ht="12.75" customHeight="1" x14ac:dyDescent="0.2">
      <c r="H121" s="52" t="e">
        <f t="shared" si="10"/>
        <v>#VALUE!</v>
      </c>
      <c r="I121" s="37" t="str">
        <f t="shared" si="16"/>
        <v/>
      </c>
      <c r="J121" s="38" t="str">
        <f t="shared" si="17"/>
        <v/>
      </c>
      <c r="K121" s="53">
        <f t="shared" si="11"/>
        <v>0</v>
      </c>
      <c r="L121" s="39" t="str">
        <f t="shared" si="12"/>
        <v/>
      </c>
      <c r="M121" s="40" t="str">
        <f t="shared" si="9"/>
        <v/>
      </c>
      <c r="N121" s="40" t="str">
        <f t="shared" si="13"/>
        <v/>
      </c>
      <c r="O121" s="40" t="str">
        <f t="shared" si="14"/>
        <v/>
      </c>
      <c r="P121" s="40" t="str">
        <f t="shared" si="15"/>
        <v/>
      </c>
    </row>
    <row r="122" spans="8:16" ht="12.75" customHeight="1" x14ac:dyDescent="0.2">
      <c r="H122" s="52" t="e">
        <f t="shared" si="10"/>
        <v>#VALUE!</v>
      </c>
      <c r="I122" s="37" t="str">
        <f t="shared" si="16"/>
        <v/>
      </c>
      <c r="J122" s="38" t="str">
        <f t="shared" si="17"/>
        <v/>
      </c>
      <c r="K122" s="53">
        <f t="shared" si="11"/>
        <v>0</v>
      </c>
      <c r="L122" s="39" t="str">
        <f t="shared" si="12"/>
        <v/>
      </c>
      <c r="M122" s="40" t="str">
        <f t="shared" si="9"/>
        <v/>
      </c>
      <c r="N122" s="40" t="str">
        <f t="shared" si="13"/>
        <v/>
      </c>
      <c r="O122" s="40" t="str">
        <f t="shared" si="14"/>
        <v/>
      </c>
      <c r="P122" s="40" t="str">
        <f t="shared" si="15"/>
        <v/>
      </c>
    </row>
    <row r="123" spans="8:16" ht="12.75" customHeight="1" x14ac:dyDescent="0.2">
      <c r="H123" s="52" t="e">
        <f t="shared" si="10"/>
        <v>#VALUE!</v>
      </c>
      <c r="I123" s="37" t="str">
        <f t="shared" si="16"/>
        <v/>
      </c>
      <c r="J123" s="38" t="str">
        <f t="shared" si="17"/>
        <v/>
      </c>
      <c r="K123" s="53">
        <f t="shared" si="11"/>
        <v>0</v>
      </c>
      <c r="L123" s="39" t="str">
        <f t="shared" si="12"/>
        <v/>
      </c>
      <c r="M123" s="40" t="str">
        <f t="shared" si="9"/>
        <v/>
      </c>
      <c r="N123" s="40" t="str">
        <f t="shared" si="13"/>
        <v/>
      </c>
      <c r="O123" s="40" t="str">
        <f t="shared" si="14"/>
        <v/>
      </c>
      <c r="P123" s="40" t="str">
        <f t="shared" si="15"/>
        <v/>
      </c>
    </row>
    <row r="124" spans="8:16" ht="12.75" customHeight="1" x14ac:dyDescent="0.2">
      <c r="H124" s="52" t="e">
        <f t="shared" si="10"/>
        <v>#VALUE!</v>
      </c>
      <c r="I124" s="37" t="str">
        <f t="shared" si="16"/>
        <v/>
      </c>
      <c r="J124" s="38" t="str">
        <f t="shared" si="17"/>
        <v/>
      </c>
      <c r="K124" s="53">
        <f t="shared" si="11"/>
        <v>0</v>
      </c>
      <c r="L124" s="39" t="str">
        <f t="shared" si="12"/>
        <v/>
      </c>
      <c r="M124" s="40" t="str">
        <f t="shared" si="9"/>
        <v/>
      </c>
      <c r="N124" s="40" t="str">
        <f t="shared" si="13"/>
        <v/>
      </c>
      <c r="O124" s="40" t="str">
        <f t="shared" si="14"/>
        <v/>
      </c>
      <c r="P124" s="40" t="str">
        <f t="shared" si="15"/>
        <v/>
      </c>
    </row>
    <row r="125" spans="8:16" ht="12.75" customHeight="1" x14ac:dyDescent="0.2">
      <c r="H125" s="52" t="e">
        <f t="shared" si="10"/>
        <v>#VALUE!</v>
      </c>
      <c r="I125" s="37" t="str">
        <f t="shared" si="16"/>
        <v/>
      </c>
      <c r="J125" s="38" t="str">
        <f t="shared" si="17"/>
        <v/>
      </c>
      <c r="K125" s="53">
        <f t="shared" si="11"/>
        <v>0</v>
      </c>
      <c r="L125" s="39" t="str">
        <f t="shared" si="12"/>
        <v/>
      </c>
      <c r="M125" s="40" t="str">
        <f t="shared" si="9"/>
        <v/>
      </c>
      <c r="N125" s="40" t="str">
        <f t="shared" si="13"/>
        <v/>
      </c>
      <c r="O125" s="40" t="str">
        <f t="shared" si="14"/>
        <v/>
      </c>
      <c r="P125" s="40" t="str">
        <f t="shared" si="15"/>
        <v/>
      </c>
    </row>
    <row r="126" spans="8:16" ht="12.75" customHeight="1" x14ac:dyDescent="0.2">
      <c r="H126" s="52" t="e">
        <f t="shared" si="10"/>
        <v>#VALUE!</v>
      </c>
      <c r="I126" s="37" t="str">
        <f t="shared" si="16"/>
        <v/>
      </c>
      <c r="J126" s="38" t="str">
        <f t="shared" si="17"/>
        <v/>
      </c>
      <c r="K126" s="53">
        <f t="shared" si="11"/>
        <v>0</v>
      </c>
      <c r="L126" s="39" t="str">
        <f t="shared" si="12"/>
        <v/>
      </c>
      <c r="M126" s="40" t="str">
        <f t="shared" si="9"/>
        <v/>
      </c>
      <c r="N126" s="40" t="str">
        <f t="shared" si="13"/>
        <v/>
      </c>
      <c r="O126" s="40" t="str">
        <f t="shared" si="14"/>
        <v/>
      </c>
      <c r="P126" s="40" t="str">
        <f t="shared" si="15"/>
        <v/>
      </c>
    </row>
    <row r="127" spans="8:16" ht="12.75" customHeight="1" x14ac:dyDescent="0.2">
      <c r="H127" s="52" t="e">
        <f t="shared" si="10"/>
        <v>#VALUE!</v>
      </c>
      <c r="I127" s="37" t="str">
        <f t="shared" si="16"/>
        <v/>
      </c>
      <c r="J127" s="38" t="str">
        <f t="shared" si="17"/>
        <v/>
      </c>
      <c r="K127" s="53">
        <f t="shared" si="11"/>
        <v>0</v>
      </c>
      <c r="L127" s="39" t="str">
        <f t="shared" si="12"/>
        <v/>
      </c>
      <c r="M127" s="40" t="str">
        <f t="shared" si="9"/>
        <v/>
      </c>
      <c r="N127" s="40" t="str">
        <f t="shared" si="13"/>
        <v/>
      </c>
      <c r="O127" s="40" t="str">
        <f t="shared" si="14"/>
        <v/>
      </c>
      <c r="P127" s="40" t="str">
        <f t="shared" si="15"/>
        <v/>
      </c>
    </row>
    <row r="128" spans="8:16" ht="12.75" customHeight="1" x14ac:dyDescent="0.2">
      <c r="H128" s="52" t="e">
        <f t="shared" si="10"/>
        <v>#VALUE!</v>
      </c>
      <c r="I128" s="37" t="str">
        <f t="shared" si="16"/>
        <v/>
      </c>
      <c r="J128" s="38" t="str">
        <f t="shared" si="17"/>
        <v/>
      </c>
      <c r="K128" s="53">
        <f t="shared" si="11"/>
        <v>0</v>
      </c>
      <c r="L128" s="39" t="str">
        <f t="shared" si="12"/>
        <v/>
      </c>
      <c r="M128" s="40" t="str">
        <f t="shared" si="9"/>
        <v/>
      </c>
      <c r="N128" s="40" t="str">
        <f t="shared" si="13"/>
        <v/>
      </c>
      <c r="O128" s="40" t="str">
        <f t="shared" si="14"/>
        <v/>
      </c>
      <c r="P128" s="40" t="str">
        <f t="shared" si="15"/>
        <v/>
      </c>
    </row>
    <row r="129" spans="8:16" ht="12.75" customHeight="1" x14ac:dyDescent="0.2">
      <c r="H129" s="52" t="e">
        <f t="shared" si="10"/>
        <v>#VALUE!</v>
      </c>
      <c r="I129" s="37" t="str">
        <f t="shared" si="16"/>
        <v/>
      </c>
      <c r="J129" s="38" t="str">
        <f t="shared" si="17"/>
        <v/>
      </c>
      <c r="K129" s="53">
        <f t="shared" si="11"/>
        <v>0</v>
      </c>
      <c r="L129" s="39" t="str">
        <f t="shared" si="12"/>
        <v/>
      </c>
      <c r="M129" s="40" t="str">
        <f t="shared" si="9"/>
        <v/>
      </c>
      <c r="N129" s="40" t="str">
        <f t="shared" si="13"/>
        <v/>
      </c>
      <c r="O129" s="40" t="str">
        <f t="shared" si="14"/>
        <v/>
      </c>
      <c r="P129" s="40" t="str">
        <f t="shared" si="15"/>
        <v/>
      </c>
    </row>
    <row r="130" spans="8:16" ht="12.75" customHeight="1" x14ac:dyDescent="0.2">
      <c r="H130" s="52" t="e">
        <f t="shared" si="10"/>
        <v>#VALUE!</v>
      </c>
      <c r="I130" s="37" t="str">
        <f t="shared" si="16"/>
        <v/>
      </c>
      <c r="J130" s="38" t="str">
        <f t="shared" si="17"/>
        <v/>
      </c>
      <c r="K130" s="53">
        <f t="shared" si="11"/>
        <v>0</v>
      </c>
      <c r="L130" s="39" t="str">
        <f t="shared" si="12"/>
        <v/>
      </c>
      <c r="M130" s="40" t="str">
        <f t="shared" si="9"/>
        <v/>
      </c>
      <c r="N130" s="40" t="str">
        <f t="shared" si="13"/>
        <v/>
      </c>
      <c r="O130" s="40" t="str">
        <f t="shared" si="14"/>
        <v/>
      </c>
      <c r="P130" s="40" t="str">
        <f t="shared" si="15"/>
        <v/>
      </c>
    </row>
    <row r="131" spans="8:16" ht="12.75" customHeight="1" x14ac:dyDescent="0.2">
      <c r="H131" s="52" t="e">
        <f t="shared" si="10"/>
        <v>#VALUE!</v>
      </c>
      <c r="I131" s="37" t="str">
        <f t="shared" si="16"/>
        <v/>
      </c>
      <c r="J131" s="38" t="str">
        <f t="shared" si="17"/>
        <v/>
      </c>
      <c r="K131" s="53">
        <f t="shared" si="11"/>
        <v>0</v>
      </c>
      <c r="L131" s="39" t="str">
        <f t="shared" si="12"/>
        <v/>
      </c>
      <c r="M131" s="40" t="str">
        <f t="shared" si="9"/>
        <v/>
      </c>
      <c r="N131" s="40" t="str">
        <f t="shared" si="13"/>
        <v/>
      </c>
      <c r="O131" s="40" t="str">
        <f t="shared" si="14"/>
        <v/>
      </c>
      <c r="P131" s="40" t="str">
        <f t="shared" si="15"/>
        <v/>
      </c>
    </row>
    <row r="132" spans="8:16" ht="12.75" customHeight="1" x14ac:dyDescent="0.2">
      <c r="H132" s="52" t="e">
        <f t="shared" si="10"/>
        <v>#VALUE!</v>
      </c>
      <c r="I132" s="37" t="str">
        <f t="shared" si="16"/>
        <v/>
      </c>
      <c r="J132" s="38" t="str">
        <f t="shared" si="17"/>
        <v/>
      </c>
      <c r="K132" s="53">
        <f t="shared" si="11"/>
        <v>0</v>
      </c>
      <c r="L132" s="39" t="str">
        <f t="shared" si="12"/>
        <v/>
      </c>
      <c r="M132" s="40" t="str">
        <f t="shared" si="9"/>
        <v/>
      </c>
      <c r="N132" s="40" t="str">
        <f t="shared" si="13"/>
        <v/>
      </c>
      <c r="O132" s="40" t="str">
        <f t="shared" si="14"/>
        <v/>
      </c>
      <c r="P132" s="40" t="str">
        <f t="shared" si="15"/>
        <v/>
      </c>
    </row>
    <row r="133" spans="8:16" ht="12.75" customHeight="1" x14ac:dyDescent="0.2">
      <c r="H133" s="52" t="e">
        <f t="shared" si="10"/>
        <v>#VALUE!</v>
      </c>
      <c r="I133" s="37" t="str">
        <f t="shared" si="16"/>
        <v/>
      </c>
      <c r="J133" s="38" t="str">
        <f t="shared" si="17"/>
        <v/>
      </c>
      <c r="K133" s="53">
        <f t="shared" si="11"/>
        <v>0</v>
      </c>
      <c r="L133" s="39" t="str">
        <f t="shared" si="12"/>
        <v/>
      </c>
      <c r="M133" s="40" t="str">
        <f t="shared" si="9"/>
        <v/>
      </c>
      <c r="N133" s="40" t="str">
        <f t="shared" si="13"/>
        <v/>
      </c>
      <c r="O133" s="40" t="str">
        <f t="shared" si="14"/>
        <v/>
      </c>
      <c r="P133" s="40" t="str">
        <f t="shared" si="15"/>
        <v/>
      </c>
    </row>
    <row r="134" spans="8:16" ht="12.75" customHeight="1" x14ac:dyDescent="0.2">
      <c r="H134" s="52" t="e">
        <f t="shared" si="10"/>
        <v>#VALUE!</v>
      </c>
      <c r="I134" s="37" t="str">
        <f t="shared" si="16"/>
        <v/>
      </c>
      <c r="J134" s="38" t="str">
        <f t="shared" si="17"/>
        <v/>
      </c>
      <c r="K134" s="53">
        <f t="shared" si="11"/>
        <v>0</v>
      </c>
      <c r="L134" s="39" t="str">
        <f t="shared" si="12"/>
        <v/>
      </c>
      <c r="M134" s="40" t="str">
        <f t="shared" si="9"/>
        <v/>
      </c>
      <c r="N134" s="40" t="str">
        <f t="shared" si="13"/>
        <v/>
      </c>
      <c r="O134" s="40" t="str">
        <f t="shared" si="14"/>
        <v/>
      </c>
      <c r="P134" s="40" t="str">
        <f t="shared" si="15"/>
        <v/>
      </c>
    </row>
    <row r="135" spans="8:16" ht="12.75" customHeight="1" x14ac:dyDescent="0.2">
      <c r="H135" s="52" t="e">
        <f t="shared" si="10"/>
        <v>#VALUE!</v>
      </c>
      <c r="I135" s="37" t="str">
        <f t="shared" si="16"/>
        <v/>
      </c>
      <c r="J135" s="38" t="str">
        <f t="shared" si="17"/>
        <v/>
      </c>
      <c r="K135" s="53">
        <f t="shared" si="11"/>
        <v>0</v>
      </c>
      <c r="L135" s="39" t="str">
        <f t="shared" si="12"/>
        <v/>
      </c>
      <c r="M135" s="40" t="str">
        <f t="shared" si="9"/>
        <v/>
      </c>
      <c r="N135" s="40" t="str">
        <f t="shared" si="13"/>
        <v/>
      </c>
      <c r="O135" s="40" t="str">
        <f t="shared" si="14"/>
        <v/>
      </c>
      <c r="P135" s="40" t="str">
        <f t="shared" si="15"/>
        <v/>
      </c>
    </row>
    <row r="136" spans="8:16" ht="12.75" customHeight="1" x14ac:dyDescent="0.2">
      <c r="H136" s="52" t="e">
        <f t="shared" si="10"/>
        <v>#VALUE!</v>
      </c>
      <c r="I136" s="37" t="str">
        <f t="shared" si="16"/>
        <v/>
      </c>
      <c r="J136" s="38" t="str">
        <f t="shared" si="17"/>
        <v/>
      </c>
      <c r="K136" s="53">
        <f t="shared" si="11"/>
        <v>0</v>
      </c>
      <c r="L136" s="39" t="str">
        <f t="shared" si="12"/>
        <v/>
      </c>
      <c r="M136" s="40" t="str">
        <f t="shared" si="9"/>
        <v/>
      </c>
      <c r="N136" s="40" t="str">
        <f t="shared" si="13"/>
        <v/>
      </c>
      <c r="O136" s="40" t="str">
        <f t="shared" si="14"/>
        <v/>
      </c>
      <c r="P136" s="40" t="str">
        <f t="shared" si="15"/>
        <v/>
      </c>
    </row>
    <row r="137" spans="8:16" ht="12.75" customHeight="1" x14ac:dyDescent="0.2">
      <c r="H137" s="52" t="e">
        <f t="shared" si="10"/>
        <v>#VALUE!</v>
      </c>
      <c r="I137" s="37" t="str">
        <f t="shared" si="16"/>
        <v/>
      </c>
      <c r="J137" s="38" t="str">
        <f t="shared" si="17"/>
        <v/>
      </c>
      <c r="K137" s="53">
        <f t="shared" si="11"/>
        <v>0</v>
      </c>
      <c r="L137" s="39" t="str">
        <f t="shared" si="12"/>
        <v/>
      </c>
      <c r="M137" s="40" t="str">
        <f t="shared" si="9"/>
        <v/>
      </c>
      <c r="N137" s="40" t="str">
        <f t="shared" si="13"/>
        <v/>
      </c>
      <c r="O137" s="40" t="str">
        <f t="shared" si="14"/>
        <v/>
      </c>
      <c r="P137" s="40" t="str">
        <f t="shared" si="15"/>
        <v/>
      </c>
    </row>
    <row r="138" spans="8:16" ht="12.75" customHeight="1" x14ac:dyDescent="0.2">
      <c r="H138" s="52" t="e">
        <f t="shared" si="10"/>
        <v>#VALUE!</v>
      </c>
      <c r="I138" s="37" t="str">
        <f t="shared" si="16"/>
        <v/>
      </c>
      <c r="J138" s="38" t="str">
        <f t="shared" si="17"/>
        <v/>
      </c>
      <c r="K138" s="53">
        <f t="shared" si="11"/>
        <v>0</v>
      </c>
      <c r="L138" s="39" t="str">
        <f t="shared" si="12"/>
        <v/>
      </c>
      <c r="M138" s="40" t="str">
        <f t="shared" si="9"/>
        <v/>
      </c>
      <c r="N138" s="40" t="str">
        <f t="shared" si="13"/>
        <v/>
      </c>
      <c r="O138" s="40" t="str">
        <f t="shared" si="14"/>
        <v/>
      </c>
      <c r="P138" s="40" t="str">
        <f t="shared" si="15"/>
        <v/>
      </c>
    </row>
    <row r="139" spans="8:16" ht="12.75" customHeight="1" x14ac:dyDescent="0.2">
      <c r="H139" s="52" t="e">
        <f t="shared" si="10"/>
        <v>#VALUE!</v>
      </c>
      <c r="I139" s="37" t="str">
        <f t="shared" si="16"/>
        <v/>
      </c>
      <c r="J139" s="38" t="str">
        <f t="shared" si="17"/>
        <v/>
      </c>
      <c r="K139" s="53">
        <f t="shared" si="11"/>
        <v>0</v>
      </c>
      <c r="L139" s="39" t="str">
        <f t="shared" si="12"/>
        <v/>
      </c>
      <c r="M139" s="40" t="str">
        <f t="shared" si="9"/>
        <v/>
      </c>
      <c r="N139" s="40" t="str">
        <f t="shared" si="13"/>
        <v/>
      </c>
      <c r="O139" s="40" t="str">
        <f t="shared" si="14"/>
        <v/>
      </c>
      <c r="P139" s="40" t="str">
        <f t="shared" si="15"/>
        <v/>
      </c>
    </row>
    <row r="140" spans="8:16" ht="12.75" customHeight="1" x14ac:dyDescent="0.2">
      <c r="H140" s="52" t="e">
        <f t="shared" si="10"/>
        <v>#VALUE!</v>
      </c>
      <c r="I140" s="37" t="str">
        <f t="shared" si="16"/>
        <v/>
      </c>
      <c r="J140" s="38" t="str">
        <f t="shared" si="17"/>
        <v/>
      </c>
      <c r="K140" s="53">
        <f t="shared" si="11"/>
        <v>0</v>
      </c>
      <c r="L140" s="39" t="str">
        <f t="shared" si="12"/>
        <v/>
      </c>
      <c r="M140" s="40" t="str">
        <f t="shared" si="9"/>
        <v/>
      </c>
      <c r="N140" s="40" t="str">
        <f t="shared" si="13"/>
        <v/>
      </c>
      <c r="O140" s="40" t="str">
        <f t="shared" si="14"/>
        <v/>
      </c>
      <c r="P140" s="40" t="str">
        <f t="shared" si="15"/>
        <v/>
      </c>
    </row>
    <row r="141" spans="8:16" ht="12.75" customHeight="1" x14ac:dyDescent="0.2">
      <c r="H141" s="52" t="e">
        <f t="shared" si="10"/>
        <v>#VALUE!</v>
      </c>
      <c r="I141" s="37" t="str">
        <f t="shared" si="16"/>
        <v/>
      </c>
      <c r="J141" s="38" t="str">
        <f t="shared" si="17"/>
        <v/>
      </c>
      <c r="K141" s="53">
        <f t="shared" si="11"/>
        <v>0</v>
      </c>
      <c r="L141" s="39" t="str">
        <f t="shared" si="12"/>
        <v/>
      </c>
      <c r="M141" s="40" t="str">
        <f t="shared" si="9"/>
        <v/>
      </c>
      <c r="N141" s="40" t="str">
        <f t="shared" si="13"/>
        <v/>
      </c>
      <c r="O141" s="40" t="str">
        <f t="shared" si="14"/>
        <v/>
      </c>
      <c r="P141" s="40" t="str">
        <f t="shared" si="15"/>
        <v/>
      </c>
    </row>
    <row r="142" spans="8:16" ht="12.75" customHeight="1" x14ac:dyDescent="0.2">
      <c r="H142" s="52" t="e">
        <f t="shared" si="10"/>
        <v>#VALUE!</v>
      </c>
      <c r="I142" s="37" t="str">
        <f t="shared" si="16"/>
        <v/>
      </c>
      <c r="J142" s="38" t="str">
        <f t="shared" si="17"/>
        <v/>
      </c>
      <c r="K142" s="53">
        <f t="shared" si="11"/>
        <v>0</v>
      </c>
      <c r="L142" s="39" t="str">
        <f t="shared" si="12"/>
        <v/>
      </c>
      <c r="M142" s="40" t="str">
        <f t="shared" si="9"/>
        <v/>
      </c>
      <c r="N142" s="40" t="str">
        <f t="shared" si="13"/>
        <v/>
      </c>
      <c r="O142" s="40" t="str">
        <f t="shared" si="14"/>
        <v/>
      </c>
      <c r="P142" s="40" t="str">
        <f t="shared" si="15"/>
        <v/>
      </c>
    </row>
    <row r="143" spans="8:16" ht="12.75" customHeight="1" x14ac:dyDescent="0.2">
      <c r="H143" s="52" t="e">
        <f t="shared" si="10"/>
        <v>#VALUE!</v>
      </c>
      <c r="I143" s="37" t="str">
        <f t="shared" si="16"/>
        <v/>
      </c>
      <c r="J143" s="38" t="str">
        <f t="shared" si="17"/>
        <v/>
      </c>
      <c r="K143" s="53">
        <f t="shared" si="11"/>
        <v>0</v>
      </c>
      <c r="L143" s="39" t="str">
        <f t="shared" si="12"/>
        <v/>
      </c>
      <c r="M143" s="40" t="str">
        <f t="shared" ref="M143:M206" si="18">IF(I143&lt;&gt;"",P142,"")</f>
        <v/>
      </c>
      <c r="N143" s="40" t="str">
        <f t="shared" si="13"/>
        <v/>
      </c>
      <c r="O143" s="40" t="str">
        <f t="shared" si="14"/>
        <v/>
      </c>
      <c r="P143" s="40" t="str">
        <f t="shared" si="15"/>
        <v/>
      </c>
    </row>
    <row r="144" spans="8:16" ht="12.75" customHeight="1" x14ac:dyDescent="0.2">
      <c r="H144" s="52" t="e">
        <f t="shared" si="10"/>
        <v>#VALUE!</v>
      </c>
      <c r="I144" s="37" t="str">
        <f t="shared" si="16"/>
        <v/>
      </c>
      <c r="J144" s="38" t="str">
        <f t="shared" si="17"/>
        <v/>
      </c>
      <c r="K144" s="53">
        <f t="shared" si="11"/>
        <v>0</v>
      </c>
      <c r="L144" s="39" t="str">
        <f t="shared" si="12"/>
        <v/>
      </c>
      <c r="M144" s="40" t="str">
        <f t="shared" si="18"/>
        <v/>
      </c>
      <c r="N144" s="40" t="str">
        <f t="shared" si="13"/>
        <v/>
      </c>
      <c r="O144" s="40" t="str">
        <f t="shared" si="14"/>
        <v/>
      </c>
      <c r="P144" s="40" t="str">
        <f t="shared" si="15"/>
        <v/>
      </c>
    </row>
    <row r="145" spans="8:16" ht="12.75" customHeight="1" x14ac:dyDescent="0.2">
      <c r="H145" s="52" t="e">
        <f t="shared" si="10"/>
        <v>#VALUE!</v>
      </c>
      <c r="I145" s="37" t="str">
        <f t="shared" si="16"/>
        <v/>
      </c>
      <c r="J145" s="38" t="str">
        <f t="shared" si="17"/>
        <v/>
      </c>
      <c r="K145" s="53">
        <f t="shared" si="11"/>
        <v>0</v>
      </c>
      <c r="L145" s="39" t="str">
        <f t="shared" si="12"/>
        <v/>
      </c>
      <c r="M145" s="40" t="str">
        <f t="shared" si="18"/>
        <v/>
      </c>
      <c r="N145" s="40" t="str">
        <f t="shared" si="13"/>
        <v/>
      </c>
      <c r="O145" s="40" t="str">
        <f t="shared" si="14"/>
        <v/>
      </c>
      <c r="P145" s="40" t="str">
        <f t="shared" si="15"/>
        <v/>
      </c>
    </row>
    <row r="146" spans="8:16" ht="12.75" customHeight="1" x14ac:dyDescent="0.2">
      <c r="H146" s="52" t="e">
        <f t="shared" si="10"/>
        <v>#VALUE!</v>
      </c>
      <c r="I146" s="37" t="str">
        <f t="shared" si="16"/>
        <v/>
      </c>
      <c r="J146" s="38" t="str">
        <f t="shared" si="17"/>
        <v/>
      </c>
      <c r="K146" s="53">
        <f t="shared" si="11"/>
        <v>0</v>
      </c>
      <c r="L146" s="39" t="str">
        <f t="shared" si="12"/>
        <v/>
      </c>
      <c r="M146" s="40" t="str">
        <f t="shared" si="18"/>
        <v/>
      </c>
      <c r="N146" s="40" t="str">
        <f t="shared" si="13"/>
        <v/>
      </c>
      <c r="O146" s="40" t="str">
        <f t="shared" si="14"/>
        <v/>
      </c>
      <c r="P146" s="40" t="str">
        <f t="shared" si="15"/>
        <v/>
      </c>
    </row>
    <row r="147" spans="8:16" ht="12.75" customHeight="1" x14ac:dyDescent="0.2">
      <c r="H147" s="52" t="e">
        <f t="shared" ref="H147:H210" si="19">I147/12</f>
        <v>#VALUE!</v>
      </c>
      <c r="I147" s="37" t="str">
        <f t="shared" si="16"/>
        <v/>
      </c>
      <c r="J147" s="38" t="str">
        <f t="shared" si="17"/>
        <v/>
      </c>
      <c r="K147" s="53">
        <f t="shared" si="11"/>
        <v>0</v>
      </c>
      <c r="L147" s="39" t="str">
        <f t="shared" si="12"/>
        <v/>
      </c>
      <c r="M147" s="40" t="str">
        <f t="shared" si="18"/>
        <v/>
      </c>
      <c r="N147" s="40" t="str">
        <f t="shared" si="13"/>
        <v/>
      </c>
      <c r="O147" s="40" t="str">
        <f t="shared" si="14"/>
        <v/>
      </c>
      <c r="P147" s="40" t="str">
        <f t="shared" si="15"/>
        <v/>
      </c>
    </row>
    <row r="148" spans="8:16" ht="12.75" customHeight="1" x14ac:dyDescent="0.2">
      <c r="H148" s="52" t="e">
        <f t="shared" si="19"/>
        <v>#VALUE!</v>
      </c>
      <c r="I148" s="37" t="str">
        <f t="shared" si="16"/>
        <v/>
      </c>
      <c r="J148" s="38" t="str">
        <f t="shared" si="17"/>
        <v/>
      </c>
      <c r="K148" s="53">
        <f t="shared" ref="K148:K211" si="20">IF(J149="",0,J149)</f>
        <v>0</v>
      </c>
      <c r="L148" s="39" t="str">
        <f t="shared" ref="L148:L211" si="21">IF(J148="","",$L$15)</f>
        <v/>
      </c>
      <c r="M148" s="40" t="str">
        <f t="shared" si="18"/>
        <v/>
      </c>
      <c r="N148" s="40" t="str">
        <f t="shared" ref="N148:N211" si="22">IF(I148&lt;&gt;"",$N$15*M148,"")</f>
        <v/>
      </c>
      <c r="O148" s="40" t="str">
        <f t="shared" ref="O148:O211" si="23">IF(I148&lt;&gt;"",L148-N148,"")</f>
        <v/>
      </c>
      <c r="P148" s="40" t="str">
        <f t="shared" ref="P148:P211" si="24">IF(I148&lt;&gt;"",M148-O148,"")</f>
        <v/>
      </c>
    </row>
    <row r="149" spans="8:16" ht="12.75" customHeight="1" x14ac:dyDescent="0.2">
      <c r="H149" s="52" t="e">
        <f t="shared" si="19"/>
        <v>#VALUE!</v>
      </c>
      <c r="I149" s="37" t="str">
        <f t="shared" ref="I149:I212" si="25">IF(I148&gt;=$I$15,"",I148+1)</f>
        <v/>
      </c>
      <c r="J149" s="38" t="str">
        <f t="shared" ref="J149:J212" si="26">IF(I149="","",EDATE($J$19,I148))</f>
        <v/>
      </c>
      <c r="K149" s="53">
        <f t="shared" si="20"/>
        <v>0</v>
      </c>
      <c r="L149" s="39" t="str">
        <f t="shared" si="21"/>
        <v/>
      </c>
      <c r="M149" s="40" t="str">
        <f t="shared" si="18"/>
        <v/>
      </c>
      <c r="N149" s="40" t="str">
        <f t="shared" si="22"/>
        <v/>
      </c>
      <c r="O149" s="40" t="str">
        <f t="shared" si="23"/>
        <v/>
      </c>
      <c r="P149" s="40" t="str">
        <f t="shared" si="24"/>
        <v/>
      </c>
    </row>
    <row r="150" spans="8:16" ht="12.75" customHeight="1" x14ac:dyDescent="0.2">
      <c r="H150" s="52" t="e">
        <f t="shared" si="19"/>
        <v>#VALUE!</v>
      </c>
      <c r="I150" s="37" t="str">
        <f t="shared" si="25"/>
        <v/>
      </c>
      <c r="J150" s="38" t="str">
        <f t="shared" si="26"/>
        <v/>
      </c>
      <c r="K150" s="53">
        <f t="shared" si="20"/>
        <v>0</v>
      </c>
      <c r="L150" s="39" t="str">
        <f t="shared" si="21"/>
        <v/>
      </c>
      <c r="M150" s="40" t="str">
        <f t="shared" si="18"/>
        <v/>
      </c>
      <c r="N150" s="40" t="str">
        <f t="shared" si="22"/>
        <v/>
      </c>
      <c r="O150" s="40" t="str">
        <f t="shared" si="23"/>
        <v/>
      </c>
      <c r="P150" s="40" t="str">
        <f t="shared" si="24"/>
        <v/>
      </c>
    </row>
    <row r="151" spans="8:16" ht="12.75" customHeight="1" x14ac:dyDescent="0.2">
      <c r="H151" s="52" t="e">
        <f t="shared" si="19"/>
        <v>#VALUE!</v>
      </c>
      <c r="I151" s="37" t="str">
        <f t="shared" si="25"/>
        <v/>
      </c>
      <c r="J151" s="38" t="str">
        <f t="shared" si="26"/>
        <v/>
      </c>
      <c r="K151" s="53">
        <f t="shared" si="20"/>
        <v>0</v>
      </c>
      <c r="L151" s="39" t="str">
        <f t="shared" si="21"/>
        <v/>
      </c>
      <c r="M151" s="40" t="str">
        <f t="shared" si="18"/>
        <v/>
      </c>
      <c r="N151" s="40" t="str">
        <f t="shared" si="22"/>
        <v/>
      </c>
      <c r="O151" s="40" t="str">
        <f t="shared" si="23"/>
        <v/>
      </c>
      <c r="P151" s="40" t="str">
        <f t="shared" si="24"/>
        <v/>
      </c>
    </row>
    <row r="152" spans="8:16" ht="12.75" customHeight="1" x14ac:dyDescent="0.2">
      <c r="H152" s="52" t="e">
        <f t="shared" si="19"/>
        <v>#VALUE!</v>
      </c>
      <c r="I152" s="37" t="str">
        <f t="shared" si="25"/>
        <v/>
      </c>
      <c r="J152" s="38" t="str">
        <f t="shared" si="26"/>
        <v/>
      </c>
      <c r="K152" s="53">
        <f t="shared" si="20"/>
        <v>0</v>
      </c>
      <c r="L152" s="39" t="str">
        <f t="shared" si="21"/>
        <v/>
      </c>
      <c r="M152" s="40" t="str">
        <f t="shared" si="18"/>
        <v/>
      </c>
      <c r="N152" s="40" t="str">
        <f t="shared" si="22"/>
        <v/>
      </c>
      <c r="O152" s="40" t="str">
        <f t="shared" si="23"/>
        <v/>
      </c>
      <c r="P152" s="40" t="str">
        <f t="shared" si="24"/>
        <v/>
      </c>
    </row>
    <row r="153" spans="8:16" ht="12.75" customHeight="1" x14ac:dyDescent="0.2">
      <c r="H153" s="52" t="e">
        <f t="shared" si="19"/>
        <v>#VALUE!</v>
      </c>
      <c r="I153" s="37" t="str">
        <f t="shared" si="25"/>
        <v/>
      </c>
      <c r="J153" s="38" t="str">
        <f t="shared" si="26"/>
        <v/>
      </c>
      <c r="K153" s="53">
        <f t="shared" si="20"/>
        <v>0</v>
      </c>
      <c r="L153" s="39" t="str">
        <f t="shared" si="21"/>
        <v/>
      </c>
      <c r="M153" s="40" t="str">
        <f t="shared" si="18"/>
        <v/>
      </c>
      <c r="N153" s="40" t="str">
        <f t="shared" si="22"/>
        <v/>
      </c>
      <c r="O153" s="40" t="str">
        <f t="shared" si="23"/>
        <v/>
      </c>
      <c r="P153" s="40" t="str">
        <f t="shared" si="24"/>
        <v/>
      </c>
    </row>
    <row r="154" spans="8:16" ht="12.75" customHeight="1" x14ac:dyDescent="0.2">
      <c r="H154" s="52" t="e">
        <f t="shared" si="19"/>
        <v>#VALUE!</v>
      </c>
      <c r="I154" s="37" t="str">
        <f t="shared" si="25"/>
        <v/>
      </c>
      <c r="J154" s="38" t="str">
        <f t="shared" si="26"/>
        <v/>
      </c>
      <c r="K154" s="53">
        <f t="shared" si="20"/>
        <v>0</v>
      </c>
      <c r="L154" s="39" t="str">
        <f t="shared" si="21"/>
        <v/>
      </c>
      <c r="M154" s="40" t="str">
        <f t="shared" si="18"/>
        <v/>
      </c>
      <c r="N154" s="40" t="str">
        <f t="shared" si="22"/>
        <v/>
      </c>
      <c r="O154" s="40" t="str">
        <f t="shared" si="23"/>
        <v/>
      </c>
      <c r="P154" s="40" t="str">
        <f t="shared" si="24"/>
        <v/>
      </c>
    </row>
    <row r="155" spans="8:16" ht="12.75" customHeight="1" x14ac:dyDescent="0.2">
      <c r="H155" s="52" t="e">
        <f t="shared" si="19"/>
        <v>#VALUE!</v>
      </c>
      <c r="I155" s="37" t="str">
        <f t="shared" si="25"/>
        <v/>
      </c>
      <c r="J155" s="38" t="str">
        <f t="shared" si="26"/>
        <v/>
      </c>
      <c r="K155" s="53">
        <f t="shared" si="20"/>
        <v>0</v>
      </c>
      <c r="L155" s="39" t="str">
        <f t="shared" si="21"/>
        <v/>
      </c>
      <c r="M155" s="40" t="str">
        <f t="shared" si="18"/>
        <v/>
      </c>
      <c r="N155" s="40" t="str">
        <f t="shared" si="22"/>
        <v/>
      </c>
      <c r="O155" s="40" t="str">
        <f t="shared" si="23"/>
        <v/>
      </c>
      <c r="P155" s="40" t="str">
        <f t="shared" si="24"/>
        <v/>
      </c>
    </row>
    <row r="156" spans="8:16" ht="12.75" customHeight="1" x14ac:dyDescent="0.2">
      <c r="H156" s="52" t="e">
        <f t="shared" si="19"/>
        <v>#VALUE!</v>
      </c>
      <c r="I156" s="37" t="str">
        <f t="shared" si="25"/>
        <v/>
      </c>
      <c r="J156" s="38" t="str">
        <f t="shared" si="26"/>
        <v/>
      </c>
      <c r="K156" s="53">
        <f t="shared" si="20"/>
        <v>0</v>
      </c>
      <c r="L156" s="39" t="str">
        <f t="shared" si="21"/>
        <v/>
      </c>
      <c r="M156" s="40" t="str">
        <f t="shared" si="18"/>
        <v/>
      </c>
      <c r="N156" s="40" t="str">
        <f t="shared" si="22"/>
        <v/>
      </c>
      <c r="O156" s="40" t="str">
        <f t="shared" si="23"/>
        <v/>
      </c>
      <c r="P156" s="40" t="str">
        <f t="shared" si="24"/>
        <v/>
      </c>
    </row>
    <row r="157" spans="8:16" ht="12.75" customHeight="1" x14ac:dyDescent="0.2">
      <c r="H157" s="52" t="e">
        <f t="shared" si="19"/>
        <v>#VALUE!</v>
      </c>
      <c r="I157" s="37" t="str">
        <f t="shared" si="25"/>
        <v/>
      </c>
      <c r="J157" s="38" t="str">
        <f t="shared" si="26"/>
        <v/>
      </c>
      <c r="K157" s="53">
        <f t="shared" si="20"/>
        <v>0</v>
      </c>
      <c r="L157" s="39" t="str">
        <f t="shared" si="21"/>
        <v/>
      </c>
      <c r="M157" s="40" t="str">
        <f t="shared" si="18"/>
        <v/>
      </c>
      <c r="N157" s="40" t="str">
        <f t="shared" si="22"/>
        <v/>
      </c>
      <c r="O157" s="40" t="str">
        <f t="shared" si="23"/>
        <v/>
      </c>
      <c r="P157" s="40" t="str">
        <f t="shared" si="24"/>
        <v/>
      </c>
    </row>
    <row r="158" spans="8:16" ht="12.75" customHeight="1" x14ac:dyDescent="0.2">
      <c r="H158" s="52" t="e">
        <f t="shared" si="19"/>
        <v>#VALUE!</v>
      </c>
      <c r="I158" s="37" t="str">
        <f t="shared" si="25"/>
        <v/>
      </c>
      <c r="J158" s="38" t="str">
        <f t="shared" si="26"/>
        <v/>
      </c>
      <c r="K158" s="53">
        <f t="shared" si="20"/>
        <v>0</v>
      </c>
      <c r="L158" s="39" t="str">
        <f t="shared" si="21"/>
        <v/>
      </c>
      <c r="M158" s="40" t="str">
        <f t="shared" si="18"/>
        <v/>
      </c>
      <c r="N158" s="40" t="str">
        <f t="shared" si="22"/>
        <v/>
      </c>
      <c r="O158" s="40" t="str">
        <f t="shared" si="23"/>
        <v/>
      </c>
      <c r="P158" s="40" t="str">
        <f t="shared" si="24"/>
        <v/>
      </c>
    </row>
    <row r="159" spans="8:16" ht="12.75" customHeight="1" x14ac:dyDescent="0.2">
      <c r="H159" s="52" t="e">
        <f t="shared" si="19"/>
        <v>#VALUE!</v>
      </c>
      <c r="I159" s="37" t="str">
        <f t="shared" si="25"/>
        <v/>
      </c>
      <c r="J159" s="38" t="str">
        <f t="shared" si="26"/>
        <v/>
      </c>
      <c r="K159" s="53">
        <f t="shared" si="20"/>
        <v>0</v>
      </c>
      <c r="L159" s="39" t="str">
        <f t="shared" si="21"/>
        <v/>
      </c>
      <c r="M159" s="40" t="str">
        <f t="shared" si="18"/>
        <v/>
      </c>
      <c r="N159" s="40" t="str">
        <f t="shared" si="22"/>
        <v/>
      </c>
      <c r="O159" s="40" t="str">
        <f t="shared" si="23"/>
        <v/>
      </c>
      <c r="P159" s="40" t="str">
        <f t="shared" si="24"/>
        <v/>
      </c>
    </row>
    <row r="160" spans="8:16" ht="12.75" customHeight="1" x14ac:dyDescent="0.2">
      <c r="H160" s="52" t="e">
        <f t="shared" si="19"/>
        <v>#VALUE!</v>
      </c>
      <c r="I160" s="37" t="str">
        <f t="shared" si="25"/>
        <v/>
      </c>
      <c r="J160" s="38" t="str">
        <f t="shared" si="26"/>
        <v/>
      </c>
      <c r="K160" s="53">
        <f t="shared" si="20"/>
        <v>0</v>
      </c>
      <c r="L160" s="39" t="str">
        <f t="shared" si="21"/>
        <v/>
      </c>
      <c r="M160" s="40" t="str">
        <f t="shared" si="18"/>
        <v/>
      </c>
      <c r="N160" s="40" t="str">
        <f t="shared" si="22"/>
        <v/>
      </c>
      <c r="O160" s="40" t="str">
        <f t="shared" si="23"/>
        <v/>
      </c>
      <c r="P160" s="40" t="str">
        <f t="shared" si="24"/>
        <v/>
      </c>
    </row>
    <row r="161" spans="8:16" ht="12.75" customHeight="1" x14ac:dyDescent="0.2">
      <c r="H161" s="52" t="e">
        <f t="shared" si="19"/>
        <v>#VALUE!</v>
      </c>
      <c r="I161" s="37" t="str">
        <f t="shared" si="25"/>
        <v/>
      </c>
      <c r="J161" s="38" t="str">
        <f t="shared" si="26"/>
        <v/>
      </c>
      <c r="K161" s="53">
        <f t="shared" si="20"/>
        <v>0</v>
      </c>
      <c r="L161" s="39" t="str">
        <f t="shared" si="21"/>
        <v/>
      </c>
      <c r="M161" s="40" t="str">
        <f t="shared" si="18"/>
        <v/>
      </c>
      <c r="N161" s="40" t="str">
        <f t="shared" si="22"/>
        <v/>
      </c>
      <c r="O161" s="40" t="str">
        <f t="shared" si="23"/>
        <v/>
      </c>
      <c r="P161" s="40" t="str">
        <f t="shared" si="24"/>
        <v/>
      </c>
    </row>
    <row r="162" spans="8:16" ht="12.75" customHeight="1" x14ac:dyDescent="0.2">
      <c r="H162" s="52" t="e">
        <f t="shared" si="19"/>
        <v>#VALUE!</v>
      </c>
      <c r="I162" s="37" t="str">
        <f t="shared" si="25"/>
        <v/>
      </c>
      <c r="J162" s="38" t="str">
        <f t="shared" si="26"/>
        <v/>
      </c>
      <c r="K162" s="53">
        <f t="shared" si="20"/>
        <v>0</v>
      </c>
      <c r="L162" s="39" t="str">
        <f t="shared" si="21"/>
        <v/>
      </c>
      <c r="M162" s="40" t="str">
        <f t="shared" si="18"/>
        <v/>
      </c>
      <c r="N162" s="40" t="str">
        <f t="shared" si="22"/>
        <v/>
      </c>
      <c r="O162" s="40" t="str">
        <f t="shared" si="23"/>
        <v/>
      </c>
      <c r="P162" s="40" t="str">
        <f t="shared" si="24"/>
        <v/>
      </c>
    </row>
    <row r="163" spans="8:16" ht="12.75" customHeight="1" x14ac:dyDescent="0.2">
      <c r="H163" s="52" t="e">
        <f t="shared" si="19"/>
        <v>#VALUE!</v>
      </c>
      <c r="I163" s="37" t="str">
        <f t="shared" si="25"/>
        <v/>
      </c>
      <c r="J163" s="38" t="str">
        <f t="shared" si="26"/>
        <v/>
      </c>
      <c r="K163" s="53">
        <f t="shared" si="20"/>
        <v>0</v>
      </c>
      <c r="L163" s="39" t="str">
        <f t="shared" si="21"/>
        <v/>
      </c>
      <c r="M163" s="40" t="str">
        <f t="shared" si="18"/>
        <v/>
      </c>
      <c r="N163" s="40" t="str">
        <f t="shared" si="22"/>
        <v/>
      </c>
      <c r="O163" s="40" t="str">
        <f t="shared" si="23"/>
        <v/>
      </c>
      <c r="P163" s="40" t="str">
        <f t="shared" si="24"/>
        <v/>
      </c>
    </row>
    <row r="164" spans="8:16" ht="12.75" customHeight="1" x14ac:dyDescent="0.2">
      <c r="H164" s="52" t="e">
        <f t="shared" si="19"/>
        <v>#VALUE!</v>
      </c>
      <c r="I164" s="37" t="str">
        <f t="shared" si="25"/>
        <v/>
      </c>
      <c r="J164" s="38" t="str">
        <f t="shared" si="26"/>
        <v/>
      </c>
      <c r="K164" s="53">
        <f t="shared" si="20"/>
        <v>0</v>
      </c>
      <c r="L164" s="39" t="str">
        <f t="shared" si="21"/>
        <v/>
      </c>
      <c r="M164" s="40" t="str">
        <f t="shared" si="18"/>
        <v/>
      </c>
      <c r="N164" s="40" t="str">
        <f t="shared" si="22"/>
        <v/>
      </c>
      <c r="O164" s="40" t="str">
        <f t="shared" si="23"/>
        <v/>
      </c>
      <c r="P164" s="40" t="str">
        <f t="shared" si="24"/>
        <v/>
      </c>
    </row>
    <row r="165" spans="8:16" ht="12.75" customHeight="1" x14ac:dyDescent="0.2">
      <c r="H165" s="52" t="e">
        <f t="shared" si="19"/>
        <v>#VALUE!</v>
      </c>
      <c r="I165" s="37" t="str">
        <f t="shared" si="25"/>
        <v/>
      </c>
      <c r="J165" s="38" t="str">
        <f t="shared" si="26"/>
        <v/>
      </c>
      <c r="K165" s="53">
        <f t="shared" si="20"/>
        <v>0</v>
      </c>
      <c r="L165" s="39" t="str">
        <f t="shared" si="21"/>
        <v/>
      </c>
      <c r="M165" s="40" t="str">
        <f t="shared" si="18"/>
        <v/>
      </c>
      <c r="N165" s="40" t="str">
        <f t="shared" si="22"/>
        <v/>
      </c>
      <c r="O165" s="40" t="str">
        <f t="shared" si="23"/>
        <v/>
      </c>
      <c r="P165" s="40" t="str">
        <f t="shared" si="24"/>
        <v/>
      </c>
    </row>
    <row r="166" spans="8:16" ht="12.75" customHeight="1" x14ac:dyDescent="0.2">
      <c r="H166" s="52" t="e">
        <f t="shared" si="19"/>
        <v>#VALUE!</v>
      </c>
      <c r="I166" s="37" t="str">
        <f t="shared" si="25"/>
        <v/>
      </c>
      <c r="J166" s="38" t="str">
        <f t="shared" si="26"/>
        <v/>
      </c>
      <c r="K166" s="53">
        <f t="shared" si="20"/>
        <v>0</v>
      </c>
      <c r="L166" s="39" t="str">
        <f t="shared" si="21"/>
        <v/>
      </c>
      <c r="M166" s="40" t="str">
        <f t="shared" si="18"/>
        <v/>
      </c>
      <c r="N166" s="40" t="str">
        <f t="shared" si="22"/>
        <v/>
      </c>
      <c r="O166" s="40" t="str">
        <f t="shared" si="23"/>
        <v/>
      </c>
      <c r="P166" s="40" t="str">
        <f t="shared" si="24"/>
        <v/>
      </c>
    </row>
    <row r="167" spans="8:16" ht="12.75" customHeight="1" x14ac:dyDescent="0.2">
      <c r="H167" s="52" t="e">
        <f t="shared" si="19"/>
        <v>#VALUE!</v>
      </c>
      <c r="I167" s="37" t="str">
        <f t="shared" si="25"/>
        <v/>
      </c>
      <c r="J167" s="38" t="str">
        <f t="shared" si="26"/>
        <v/>
      </c>
      <c r="K167" s="53">
        <f t="shared" si="20"/>
        <v>0</v>
      </c>
      <c r="L167" s="39" t="str">
        <f t="shared" si="21"/>
        <v/>
      </c>
      <c r="M167" s="40" t="str">
        <f t="shared" si="18"/>
        <v/>
      </c>
      <c r="N167" s="40" t="str">
        <f t="shared" si="22"/>
        <v/>
      </c>
      <c r="O167" s="40" t="str">
        <f t="shared" si="23"/>
        <v/>
      </c>
      <c r="P167" s="40" t="str">
        <f t="shared" si="24"/>
        <v/>
      </c>
    </row>
    <row r="168" spans="8:16" ht="12.75" customHeight="1" x14ac:dyDescent="0.2">
      <c r="H168" s="52" t="e">
        <f t="shared" si="19"/>
        <v>#VALUE!</v>
      </c>
      <c r="I168" s="37" t="str">
        <f t="shared" si="25"/>
        <v/>
      </c>
      <c r="J168" s="38" t="str">
        <f t="shared" si="26"/>
        <v/>
      </c>
      <c r="K168" s="53">
        <f t="shared" si="20"/>
        <v>0</v>
      </c>
      <c r="L168" s="39" t="str">
        <f t="shared" si="21"/>
        <v/>
      </c>
      <c r="M168" s="40" t="str">
        <f t="shared" si="18"/>
        <v/>
      </c>
      <c r="N168" s="40" t="str">
        <f t="shared" si="22"/>
        <v/>
      </c>
      <c r="O168" s="40" t="str">
        <f t="shared" si="23"/>
        <v/>
      </c>
      <c r="P168" s="40" t="str">
        <f t="shared" si="24"/>
        <v/>
      </c>
    </row>
    <row r="169" spans="8:16" ht="12.75" customHeight="1" x14ac:dyDescent="0.2">
      <c r="H169" s="52" t="e">
        <f t="shared" si="19"/>
        <v>#VALUE!</v>
      </c>
      <c r="I169" s="37" t="str">
        <f t="shared" si="25"/>
        <v/>
      </c>
      <c r="J169" s="38" t="str">
        <f t="shared" si="26"/>
        <v/>
      </c>
      <c r="K169" s="53">
        <f t="shared" si="20"/>
        <v>0</v>
      </c>
      <c r="L169" s="39" t="str">
        <f t="shared" si="21"/>
        <v/>
      </c>
      <c r="M169" s="40" t="str">
        <f t="shared" si="18"/>
        <v/>
      </c>
      <c r="N169" s="40" t="str">
        <f t="shared" si="22"/>
        <v/>
      </c>
      <c r="O169" s="40" t="str">
        <f t="shared" si="23"/>
        <v/>
      </c>
      <c r="P169" s="40" t="str">
        <f t="shared" si="24"/>
        <v/>
      </c>
    </row>
    <row r="170" spans="8:16" ht="12.75" customHeight="1" x14ac:dyDescent="0.2">
      <c r="H170" s="52" t="e">
        <f t="shared" si="19"/>
        <v>#VALUE!</v>
      </c>
      <c r="I170" s="37" t="str">
        <f t="shared" si="25"/>
        <v/>
      </c>
      <c r="J170" s="38" t="str">
        <f t="shared" si="26"/>
        <v/>
      </c>
      <c r="K170" s="53">
        <f t="shared" si="20"/>
        <v>0</v>
      </c>
      <c r="L170" s="39" t="str">
        <f t="shared" si="21"/>
        <v/>
      </c>
      <c r="M170" s="40" t="str">
        <f t="shared" si="18"/>
        <v/>
      </c>
      <c r="N170" s="40" t="str">
        <f t="shared" si="22"/>
        <v/>
      </c>
      <c r="O170" s="40" t="str">
        <f t="shared" si="23"/>
        <v/>
      </c>
      <c r="P170" s="40" t="str">
        <f t="shared" si="24"/>
        <v/>
      </c>
    </row>
    <row r="171" spans="8:16" ht="12.75" customHeight="1" x14ac:dyDescent="0.2">
      <c r="H171" s="52" t="e">
        <f t="shared" si="19"/>
        <v>#VALUE!</v>
      </c>
      <c r="I171" s="37" t="str">
        <f t="shared" si="25"/>
        <v/>
      </c>
      <c r="J171" s="38" t="str">
        <f t="shared" si="26"/>
        <v/>
      </c>
      <c r="K171" s="53">
        <f t="shared" si="20"/>
        <v>0</v>
      </c>
      <c r="L171" s="39" t="str">
        <f t="shared" si="21"/>
        <v/>
      </c>
      <c r="M171" s="40" t="str">
        <f t="shared" si="18"/>
        <v/>
      </c>
      <c r="N171" s="40" t="str">
        <f t="shared" si="22"/>
        <v/>
      </c>
      <c r="O171" s="40" t="str">
        <f t="shared" si="23"/>
        <v/>
      </c>
      <c r="P171" s="40" t="str">
        <f t="shared" si="24"/>
        <v/>
      </c>
    </row>
    <row r="172" spans="8:16" ht="12.75" customHeight="1" x14ac:dyDescent="0.2">
      <c r="H172" s="52" t="e">
        <f t="shared" si="19"/>
        <v>#VALUE!</v>
      </c>
      <c r="I172" s="37" t="str">
        <f t="shared" si="25"/>
        <v/>
      </c>
      <c r="J172" s="38" t="str">
        <f t="shared" si="26"/>
        <v/>
      </c>
      <c r="K172" s="53">
        <f t="shared" si="20"/>
        <v>0</v>
      </c>
      <c r="L172" s="39" t="str">
        <f t="shared" si="21"/>
        <v/>
      </c>
      <c r="M172" s="40" t="str">
        <f t="shared" si="18"/>
        <v/>
      </c>
      <c r="N172" s="40" t="str">
        <f t="shared" si="22"/>
        <v/>
      </c>
      <c r="O172" s="40" t="str">
        <f t="shared" si="23"/>
        <v/>
      </c>
      <c r="P172" s="40" t="str">
        <f t="shared" si="24"/>
        <v/>
      </c>
    </row>
    <row r="173" spans="8:16" ht="12.75" customHeight="1" x14ac:dyDescent="0.2">
      <c r="H173" s="52" t="e">
        <f t="shared" si="19"/>
        <v>#VALUE!</v>
      </c>
      <c r="I173" s="37" t="str">
        <f t="shared" si="25"/>
        <v/>
      </c>
      <c r="J173" s="38" t="str">
        <f t="shared" si="26"/>
        <v/>
      </c>
      <c r="K173" s="53">
        <f t="shared" si="20"/>
        <v>0</v>
      </c>
      <c r="L173" s="39" t="str">
        <f t="shared" si="21"/>
        <v/>
      </c>
      <c r="M173" s="40" t="str">
        <f t="shared" si="18"/>
        <v/>
      </c>
      <c r="N173" s="40" t="str">
        <f t="shared" si="22"/>
        <v/>
      </c>
      <c r="O173" s="40" t="str">
        <f t="shared" si="23"/>
        <v/>
      </c>
      <c r="P173" s="40" t="str">
        <f t="shared" si="24"/>
        <v/>
      </c>
    </row>
    <row r="174" spans="8:16" ht="12.75" customHeight="1" x14ac:dyDescent="0.2">
      <c r="H174" s="52" t="e">
        <f t="shared" si="19"/>
        <v>#VALUE!</v>
      </c>
      <c r="I174" s="37" t="str">
        <f t="shared" si="25"/>
        <v/>
      </c>
      <c r="J174" s="38" t="str">
        <f t="shared" si="26"/>
        <v/>
      </c>
      <c r="K174" s="53">
        <f t="shared" si="20"/>
        <v>0</v>
      </c>
      <c r="L174" s="39" t="str">
        <f t="shared" si="21"/>
        <v/>
      </c>
      <c r="M174" s="40" t="str">
        <f t="shared" si="18"/>
        <v/>
      </c>
      <c r="N174" s="40" t="str">
        <f t="shared" si="22"/>
        <v/>
      </c>
      <c r="O174" s="40" t="str">
        <f t="shared" si="23"/>
        <v/>
      </c>
      <c r="P174" s="40" t="str">
        <f t="shared" si="24"/>
        <v/>
      </c>
    </row>
    <row r="175" spans="8:16" ht="12.75" customHeight="1" x14ac:dyDescent="0.2">
      <c r="H175" s="52" t="e">
        <f t="shared" si="19"/>
        <v>#VALUE!</v>
      </c>
      <c r="I175" s="37" t="str">
        <f t="shared" si="25"/>
        <v/>
      </c>
      <c r="J175" s="38" t="str">
        <f t="shared" si="26"/>
        <v/>
      </c>
      <c r="K175" s="53">
        <f t="shared" si="20"/>
        <v>0</v>
      </c>
      <c r="L175" s="39" t="str">
        <f t="shared" si="21"/>
        <v/>
      </c>
      <c r="M175" s="40" t="str">
        <f t="shared" si="18"/>
        <v/>
      </c>
      <c r="N175" s="40" t="str">
        <f t="shared" si="22"/>
        <v/>
      </c>
      <c r="O175" s="40" t="str">
        <f t="shared" si="23"/>
        <v/>
      </c>
      <c r="P175" s="40" t="str">
        <f t="shared" si="24"/>
        <v/>
      </c>
    </row>
    <row r="176" spans="8:16" ht="12.75" customHeight="1" x14ac:dyDescent="0.2">
      <c r="H176" s="52" t="e">
        <f t="shared" si="19"/>
        <v>#VALUE!</v>
      </c>
      <c r="I176" s="37" t="str">
        <f t="shared" si="25"/>
        <v/>
      </c>
      <c r="J176" s="38" t="str">
        <f t="shared" si="26"/>
        <v/>
      </c>
      <c r="K176" s="53">
        <f t="shared" si="20"/>
        <v>0</v>
      </c>
      <c r="L176" s="39" t="str">
        <f t="shared" si="21"/>
        <v/>
      </c>
      <c r="M176" s="40" t="str">
        <f t="shared" si="18"/>
        <v/>
      </c>
      <c r="N176" s="40" t="str">
        <f t="shared" si="22"/>
        <v/>
      </c>
      <c r="O176" s="40" t="str">
        <f t="shared" si="23"/>
        <v/>
      </c>
      <c r="P176" s="40" t="str">
        <f t="shared" si="24"/>
        <v/>
      </c>
    </row>
    <row r="177" spans="8:16" ht="12.75" customHeight="1" x14ac:dyDescent="0.2">
      <c r="H177" s="52" t="e">
        <f t="shared" si="19"/>
        <v>#VALUE!</v>
      </c>
      <c r="I177" s="37" t="str">
        <f t="shared" si="25"/>
        <v/>
      </c>
      <c r="J177" s="38" t="str">
        <f t="shared" si="26"/>
        <v/>
      </c>
      <c r="K177" s="53">
        <f t="shared" si="20"/>
        <v>0</v>
      </c>
      <c r="L177" s="39" t="str">
        <f t="shared" si="21"/>
        <v/>
      </c>
      <c r="M177" s="40" t="str">
        <f t="shared" si="18"/>
        <v/>
      </c>
      <c r="N177" s="40" t="str">
        <f t="shared" si="22"/>
        <v/>
      </c>
      <c r="O177" s="40" t="str">
        <f t="shared" si="23"/>
        <v/>
      </c>
      <c r="P177" s="40" t="str">
        <f t="shared" si="24"/>
        <v/>
      </c>
    </row>
    <row r="178" spans="8:16" ht="12.75" customHeight="1" x14ac:dyDescent="0.2">
      <c r="H178" s="52" t="e">
        <f t="shared" si="19"/>
        <v>#VALUE!</v>
      </c>
      <c r="I178" s="37" t="str">
        <f t="shared" si="25"/>
        <v/>
      </c>
      <c r="J178" s="38" t="str">
        <f t="shared" si="26"/>
        <v/>
      </c>
      <c r="K178" s="53">
        <f t="shared" si="20"/>
        <v>0</v>
      </c>
      <c r="L178" s="39" t="str">
        <f t="shared" si="21"/>
        <v/>
      </c>
      <c r="M178" s="40" t="str">
        <f t="shared" si="18"/>
        <v/>
      </c>
      <c r="N178" s="40" t="str">
        <f t="shared" si="22"/>
        <v/>
      </c>
      <c r="O178" s="40" t="str">
        <f t="shared" si="23"/>
        <v/>
      </c>
      <c r="P178" s="40" t="str">
        <f t="shared" si="24"/>
        <v/>
      </c>
    </row>
    <row r="179" spans="8:16" ht="12.75" customHeight="1" x14ac:dyDescent="0.2">
      <c r="H179" s="52" t="e">
        <f t="shared" si="19"/>
        <v>#VALUE!</v>
      </c>
      <c r="I179" s="37" t="str">
        <f t="shared" si="25"/>
        <v/>
      </c>
      <c r="J179" s="38" t="str">
        <f t="shared" si="26"/>
        <v/>
      </c>
      <c r="K179" s="53">
        <f t="shared" si="20"/>
        <v>0</v>
      </c>
      <c r="L179" s="39" t="str">
        <f t="shared" si="21"/>
        <v/>
      </c>
      <c r="M179" s="40" t="str">
        <f t="shared" si="18"/>
        <v/>
      </c>
      <c r="N179" s="40" t="str">
        <f t="shared" si="22"/>
        <v/>
      </c>
      <c r="O179" s="40" t="str">
        <f t="shared" si="23"/>
        <v/>
      </c>
      <c r="P179" s="40" t="str">
        <f t="shared" si="24"/>
        <v/>
      </c>
    </row>
    <row r="180" spans="8:16" ht="12.75" customHeight="1" x14ac:dyDescent="0.2">
      <c r="H180" s="52" t="e">
        <f t="shared" si="19"/>
        <v>#VALUE!</v>
      </c>
      <c r="I180" s="37" t="str">
        <f t="shared" si="25"/>
        <v/>
      </c>
      <c r="J180" s="38" t="str">
        <f t="shared" si="26"/>
        <v/>
      </c>
      <c r="K180" s="53">
        <f t="shared" si="20"/>
        <v>0</v>
      </c>
      <c r="L180" s="39" t="str">
        <f t="shared" si="21"/>
        <v/>
      </c>
      <c r="M180" s="40" t="str">
        <f t="shared" si="18"/>
        <v/>
      </c>
      <c r="N180" s="40" t="str">
        <f t="shared" si="22"/>
        <v/>
      </c>
      <c r="O180" s="40" t="str">
        <f t="shared" si="23"/>
        <v/>
      </c>
      <c r="P180" s="40" t="str">
        <f t="shared" si="24"/>
        <v/>
      </c>
    </row>
    <row r="181" spans="8:16" ht="12.75" customHeight="1" x14ac:dyDescent="0.2">
      <c r="H181" s="52" t="e">
        <f t="shared" si="19"/>
        <v>#VALUE!</v>
      </c>
      <c r="I181" s="37" t="str">
        <f t="shared" si="25"/>
        <v/>
      </c>
      <c r="J181" s="38" t="str">
        <f t="shared" si="26"/>
        <v/>
      </c>
      <c r="K181" s="53">
        <f t="shared" si="20"/>
        <v>0</v>
      </c>
      <c r="L181" s="39" t="str">
        <f t="shared" si="21"/>
        <v/>
      </c>
      <c r="M181" s="40" t="str">
        <f t="shared" si="18"/>
        <v/>
      </c>
      <c r="N181" s="40" t="str">
        <f t="shared" si="22"/>
        <v/>
      </c>
      <c r="O181" s="40" t="str">
        <f t="shared" si="23"/>
        <v/>
      </c>
      <c r="P181" s="40" t="str">
        <f t="shared" si="24"/>
        <v/>
      </c>
    </row>
    <row r="182" spans="8:16" ht="12.75" customHeight="1" x14ac:dyDescent="0.2">
      <c r="H182" s="52" t="e">
        <f t="shared" si="19"/>
        <v>#VALUE!</v>
      </c>
      <c r="I182" s="37" t="str">
        <f t="shared" si="25"/>
        <v/>
      </c>
      <c r="J182" s="38" t="str">
        <f t="shared" si="26"/>
        <v/>
      </c>
      <c r="K182" s="53">
        <f t="shared" si="20"/>
        <v>0</v>
      </c>
      <c r="L182" s="39" t="str">
        <f t="shared" si="21"/>
        <v/>
      </c>
      <c r="M182" s="40" t="str">
        <f t="shared" si="18"/>
        <v/>
      </c>
      <c r="N182" s="40" t="str">
        <f t="shared" si="22"/>
        <v/>
      </c>
      <c r="O182" s="40" t="str">
        <f t="shared" si="23"/>
        <v/>
      </c>
      <c r="P182" s="40" t="str">
        <f t="shared" si="24"/>
        <v/>
      </c>
    </row>
    <row r="183" spans="8:16" ht="12.75" customHeight="1" x14ac:dyDescent="0.2">
      <c r="H183" s="52" t="e">
        <f t="shared" si="19"/>
        <v>#VALUE!</v>
      </c>
      <c r="I183" s="37" t="str">
        <f t="shared" si="25"/>
        <v/>
      </c>
      <c r="J183" s="38" t="str">
        <f t="shared" si="26"/>
        <v/>
      </c>
      <c r="K183" s="53">
        <f t="shared" si="20"/>
        <v>0</v>
      </c>
      <c r="L183" s="39" t="str">
        <f t="shared" si="21"/>
        <v/>
      </c>
      <c r="M183" s="40" t="str">
        <f t="shared" si="18"/>
        <v/>
      </c>
      <c r="N183" s="40" t="str">
        <f t="shared" si="22"/>
        <v/>
      </c>
      <c r="O183" s="40" t="str">
        <f t="shared" si="23"/>
        <v/>
      </c>
      <c r="P183" s="40" t="str">
        <f t="shared" si="24"/>
        <v/>
      </c>
    </row>
    <row r="184" spans="8:16" ht="12.75" customHeight="1" x14ac:dyDescent="0.2">
      <c r="H184" s="52" t="e">
        <f t="shared" si="19"/>
        <v>#VALUE!</v>
      </c>
      <c r="I184" s="37" t="str">
        <f t="shared" si="25"/>
        <v/>
      </c>
      <c r="J184" s="38" t="str">
        <f t="shared" si="26"/>
        <v/>
      </c>
      <c r="K184" s="53">
        <f t="shared" si="20"/>
        <v>0</v>
      </c>
      <c r="L184" s="39" t="str">
        <f t="shared" si="21"/>
        <v/>
      </c>
      <c r="M184" s="40" t="str">
        <f t="shared" si="18"/>
        <v/>
      </c>
      <c r="N184" s="40" t="str">
        <f t="shared" si="22"/>
        <v/>
      </c>
      <c r="O184" s="40" t="str">
        <f t="shared" si="23"/>
        <v/>
      </c>
      <c r="P184" s="40" t="str">
        <f t="shared" si="24"/>
        <v/>
      </c>
    </row>
    <row r="185" spans="8:16" ht="12.75" customHeight="1" x14ac:dyDescent="0.2">
      <c r="H185" s="52" t="e">
        <f t="shared" si="19"/>
        <v>#VALUE!</v>
      </c>
      <c r="I185" s="37" t="str">
        <f t="shared" si="25"/>
        <v/>
      </c>
      <c r="J185" s="38" t="str">
        <f t="shared" si="26"/>
        <v/>
      </c>
      <c r="K185" s="53">
        <f t="shared" si="20"/>
        <v>0</v>
      </c>
      <c r="L185" s="39" t="str">
        <f t="shared" si="21"/>
        <v/>
      </c>
      <c r="M185" s="40" t="str">
        <f t="shared" si="18"/>
        <v/>
      </c>
      <c r="N185" s="40" t="str">
        <f t="shared" si="22"/>
        <v/>
      </c>
      <c r="O185" s="40" t="str">
        <f t="shared" si="23"/>
        <v/>
      </c>
      <c r="P185" s="40" t="str">
        <f t="shared" si="24"/>
        <v/>
      </c>
    </row>
    <row r="186" spans="8:16" ht="12.75" customHeight="1" x14ac:dyDescent="0.2">
      <c r="H186" s="52" t="e">
        <f t="shared" si="19"/>
        <v>#VALUE!</v>
      </c>
      <c r="I186" s="37" t="str">
        <f t="shared" si="25"/>
        <v/>
      </c>
      <c r="J186" s="38" t="str">
        <f t="shared" si="26"/>
        <v/>
      </c>
      <c r="K186" s="53">
        <f t="shared" si="20"/>
        <v>0</v>
      </c>
      <c r="L186" s="39" t="str">
        <f t="shared" si="21"/>
        <v/>
      </c>
      <c r="M186" s="40" t="str">
        <f t="shared" si="18"/>
        <v/>
      </c>
      <c r="N186" s="40" t="str">
        <f t="shared" si="22"/>
        <v/>
      </c>
      <c r="O186" s="40" t="str">
        <f t="shared" si="23"/>
        <v/>
      </c>
      <c r="P186" s="40" t="str">
        <f t="shared" si="24"/>
        <v/>
      </c>
    </row>
    <row r="187" spans="8:16" ht="12.75" customHeight="1" x14ac:dyDescent="0.2">
      <c r="H187" s="52" t="e">
        <f t="shared" si="19"/>
        <v>#VALUE!</v>
      </c>
      <c r="I187" s="37" t="str">
        <f t="shared" si="25"/>
        <v/>
      </c>
      <c r="J187" s="38" t="str">
        <f t="shared" si="26"/>
        <v/>
      </c>
      <c r="K187" s="53">
        <f t="shared" si="20"/>
        <v>0</v>
      </c>
      <c r="L187" s="39" t="str">
        <f t="shared" si="21"/>
        <v/>
      </c>
      <c r="M187" s="40" t="str">
        <f t="shared" si="18"/>
        <v/>
      </c>
      <c r="N187" s="40" t="str">
        <f t="shared" si="22"/>
        <v/>
      </c>
      <c r="O187" s="40" t="str">
        <f t="shared" si="23"/>
        <v/>
      </c>
      <c r="P187" s="40" t="str">
        <f t="shared" si="24"/>
        <v/>
      </c>
    </row>
    <row r="188" spans="8:16" ht="12.75" customHeight="1" x14ac:dyDescent="0.2">
      <c r="H188" s="52" t="e">
        <f t="shared" si="19"/>
        <v>#VALUE!</v>
      </c>
      <c r="I188" s="37" t="str">
        <f t="shared" si="25"/>
        <v/>
      </c>
      <c r="J188" s="38" t="str">
        <f t="shared" si="26"/>
        <v/>
      </c>
      <c r="K188" s="53">
        <f t="shared" si="20"/>
        <v>0</v>
      </c>
      <c r="L188" s="39" t="str">
        <f t="shared" si="21"/>
        <v/>
      </c>
      <c r="M188" s="40" t="str">
        <f t="shared" si="18"/>
        <v/>
      </c>
      <c r="N188" s="40" t="str">
        <f t="shared" si="22"/>
        <v/>
      </c>
      <c r="O188" s="40" t="str">
        <f t="shared" si="23"/>
        <v/>
      </c>
      <c r="P188" s="40" t="str">
        <f t="shared" si="24"/>
        <v/>
      </c>
    </row>
    <row r="189" spans="8:16" ht="12.75" customHeight="1" x14ac:dyDescent="0.2">
      <c r="H189" s="52" t="e">
        <f t="shared" si="19"/>
        <v>#VALUE!</v>
      </c>
      <c r="I189" s="37" t="str">
        <f t="shared" si="25"/>
        <v/>
      </c>
      <c r="J189" s="38" t="str">
        <f t="shared" si="26"/>
        <v/>
      </c>
      <c r="K189" s="53">
        <f t="shared" si="20"/>
        <v>0</v>
      </c>
      <c r="L189" s="39" t="str">
        <f t="shared" si="21"/>
        <v/>
      </c>
      <c r="M189" s="40" t="str">
        <f t="shared" si="18"/>
        <v/>
      </c>
      <c r="N189" s="40" t="str">
        <f t="shared" si="22"/>
        <v/>
      </c>
      <c r="O189" s="40" t="str">
        <f t="shared" si="23"/>
        <v/>
      </c>
      <c r="P189" s="40" t="str">
        <f t="shared" si="24"/>
        <v/>
      </c>
    </row>
    <row r="190" spans="8:16" ht="12.75" customHeight="1" x14ac:dyDescent="0.2">
      <c r="H190" s="52" t="e">
        <f t="shared" si="19"/>
        <v>#VALUE!</v>
      </c>
      <c r="I190" s="37" t="str">
        <f t="shared" si="25"/>
        <v/>
      </c>
      <c r="J190" s="38" t="str">
        <f t="shared" si="26"/>
        <v/>
      </c>
      <c r="K190" s="53">
        <f t="shared" si="20"/>
        <v>0</v>
      </c>
      <c r="L190" s="39" t="str">
        <f t="shared" si="21"/>
        <v/>
      </c>
      <c r="M190" s="40" t="str">
        <f t="shared" si="18"/>
        <v/>
      </c>
      <c r="N190" s="40" t="str">
        <f t="shared" si="22"/>
        <v/>
      </c>
      <c r="O190" s="40" t="str">
        <f t="shared" si="23"/>
        <v/>
      </c>
      <c r="P190" s="40" t="str">
        <f t="shared" si="24"/>
        <v/>
      </c>
    </row>
    <row r="191" spans="8:16" ht="12.75" customHeight="1" x14ac:dyDescent="0.2">
      <c r="H191" s="52" t="e">
        <f t="shared" si="19"/>
        <v>#VALUE!</v>
      </c>
      <c r="I191" s="37" t="str">
        <f t="shared" si="25"/>
        <v/>
      </c>
      <c r="J191" s="38" t="str">
        <f t="shared" si="26"/>
        <v/>
      </c>
      <c r="K191" s="53">
        <f t="shared" si="20"/>
        <v>0</v>
      </c>
      <c r="L191" s="39" t="str">
        <f t="shared" si="21"/>
        <v/>
      </c>
      <c r="M191" s="40" t="str">
        <f t="shared" si="18"/>
        <v/>
      </c>
      <c r="N191" s="40" t="str">
        <f t="shared" si="22"/>
        <v/>
      </c>
      <c r="O191" s="40" t="str">
        <f t="shared" si="23"/>
        <v/>
      </c>
      <c r="P191" s="40" t="str">
        <f t="shared" si="24"/>
        <v/>
      </c>
    </row>
    <row r="192" spans="8:16" ht="12.75" customHeight="1" x14ac:dyDescent="0.2">
      <c r="H192" s="52" t="e">
        <f t="shared" si="19"/>
        <v>#VALUE!</v>
      </c>
      <c r="I192" s="37" t="str">
        <f t="shared" si="25"/>
        <v/>
      </c>
      <c r="J192" s="38" t="str">
        <f t="shared" si="26"/>
        <v/>
      </c>
      <c r="K192" s="53">
        <f t="shared" si="20"/>
        <v>0</v>
      </c>
      <c r="L192" s="39" t="str">
        <f t="shared" si="21"/>
        <v/>
      </c>
      <c r="M192" s="40" t="str">
        <f t="shared" si="18"/>
        <v/>
      </c>
      <c r="N192" s="40" t="str">
        <f t="shared" si="22"/>
        <v/>
      </c>
      <c r="O192" s="40" t="str">
        <f t="shared" si="23"/>
        <v/>
      </c>
      <c r="P192" s="40" t="str">
        <f t="shared" si="24"/>
        <v/>
      </c>
    </row>
    <row r="193" spans="8:16" ht="12.75" customHeight="1" x14ac:dyDescent="0.2">
      <c r="H193" s="52" t="e">
        <f t="shared" si="19"/>
        <v>#VALUE!</v>
      </c>
      <c r="I193" s="37" t="str">
        <f t="shared" si="25"/>
        <v/>
      </c>
      <c r="J193" s="38" t="str">
        <f t="shared" si="26"/>
        <v/>
      </c>
      <c r="K193" s="53">
        <f t="shared" si="20"/>
        <v>0</v>
      </c>
      <c r="L193" s="39" t="str">
        <f t="shared" si="21"/>
        <v/>
      </c>
      <c r="M193" s="40" t="str">
        <f t="shared" si="18"/>
        <v/>
      </c>
      <c r="N193" s="40" t="str">
        <f t="shared" si="22"/>
        <v/>
      </c>
      <c r="O193" s="40" t="str">
        <f t="shared" si="23"/>
        <v/>
      </c>
      <c r="P193" s="40" t="str">
        <f t="shared" si="24"/>
        <v/>
      </c>
    </row>
    <row r="194" spans="8:16" ht="12.75" customHeight="1" x14ac:dyDescent="0.2">
      <c r="H194" s="52" t="e">
        <f t="shared" si="19"/>
        <v>#VALUE!</v>
      </c>
      <c r="I194" s="37" t="str">
        <f t="shared" si="25"/>
        <v/>
      </c>
      <c r="J194" s="38" t="str">
        <f t="shared" si="26"/>
        <v/>
      </c>
      <c r="K194" s="53">
        <f t="shared" si="20"/>
        <v>0</v>
      </c>
      <c r="L194" s="39" t="str">
        <f t="shared" si="21"/>
        <v/>
      </c>
      <c r="M194" s="40" t="str">
        <f t="shared" si="18"/>
        <v/>
      </c>
      <c r="N194" s="40" t="str">
        <f t="shared" si="22"/>
        <v/>
      </c>
      <c r="O194" s="40" t="str">
        <f t="shared" si="23"/>
        <v/>
      </c>
      <c r="P194" s="40" t="str">
        <f t="shared" si="24"/>
        <v/>
      </c>
    </row>
    <row r="195" spans="8:16" ht="12.75" customHeight="1" x14ac:dyDescent="0.2">
      <c r="H195" s="52" t="e">
        <f t="shared" si="19"/>
        <v>#VALUE!</v>
      </c>
      <c r="I195" s="37" t="str">
        <f t="shared" si="25"/>
        <v/>
      </c>
      <c r="J195" s="38" t="str">
        <f t="shared" si="26"/>
        <v/>
      </c>
      <c r="K195" s="53">
        <f t="shared" si="20"/>
        <v>0</v>
      </c>
      <c r="L195" s="39" t="str">
        <f t="shared" si="21"/>
        <v/>
      </c>
      <c r="M195" s="40" t="str">
        <f t="shared" si="18"/>
        <v/>
      </c>
      <c r="N195" s="40" t="str">
        <f t="shared" si="22"/>
        <v/>
      </c>
      <c r="O195" s="40" t="str">
        <f t="shared" si="23"/>
        <v/>
      </c>
      <c r="P195" s="40" t="str">
        <f t="shared" si="24"/>
        <v/>
      </c>
    </row>
    <row r="196" spans="8:16" ht="12.75" customHeight="1" x14ac:dyDescent="0.2">
      <c r="H196" s="52" t="e">
        <f t="shared" si="19"/>
        <v>#VALUE!</v>
      </c>
      <c r="I196" s="37" t="str">
        <f t="shared" si="25"/>
        <v/>
      </c>
      <c r="J196" s="38" t="str">
        <f t="shared" si="26"/>
        <v/>
      </c>
      <c r="K196" s="53">
        <f t="shared" si="20"/>
        <v>0</v>
      </c>
      <c r="L196" s="39" t="str">
        <f t="shared" si="21"/>
        <v/>
      </c>
      <c r="M196" s="40" t="str">
        <f t="shared" si="18"/>
        <v/>
      </c>
      <c r="N196" s="40" t="str">
        <f t="shared" si="22"/>
        <v/>
      </c>
      <c r="O196" s="40" t="str">
        <f t="shared" si="23"/>
        <v/>
      </c>
      <c r="P196" s="40" t="str">
        <f t="shared" si="24"/>
        <v/>
      </c>
    </row>
    <row r="197" spans="8:16" ht="12.75" customHeight="1" x14ac:dyDescent="0.2">
      <c r="H197" s="52" t="e">
        <f t="shared" si="19"/>
        <v>#VALUE!</v>
      </c>
      <c r="I197" s="37" t="str">
        <f t="shared" si="25"/>
        <v/>
      </c>
      <c r="J197" s="38" t="str">
        <f t="shared" si="26"/>
        <v/>
      </c>
      <c r="K197" s="53">
        <f t="shared" si="20"/>
        <v>0</v>
      </c>
      <c r="L197" s="39" t="str">
        <f t="shared" si="21"/>
        <v/>
      </c>
      <c r="M197" s="40" t="str">
        <f t="shared" si="18"/>
        <v/>
      </c>
      <c r="N197" s="40" t="str">
        <f t="shared" si="22"/>
        <v/>
      </c>
      <c r="O197" s="40" t="str">
        <f t="shared" si="23"/>
        <v/>
      </c>
      <c r="P197" s="40" t="str">
        <f t="shared" si="24"/>
        <v/>
      </c>
    </row>
    <row r="198" spans="8:16" ht="12.75" customHeight="1" x14ac:dyDescent="0.2">
      <c r="H198" s="52" t="e">
        <f t="shared" si="19"/>
        <v>#VALUE!</v>
      </c>
      <c r="I198" s="37" t="str">
        <f t="shared" si="25"/>
        <v/>
      </c>
      <c r="J198" s="38" t="str">
        <f t="shared" si="26"/>
        <v/>
      </c>
      <c r="K198" s="53">
        <f t="shared" si="20"/>
        <v>0</v>
      </c>
      <c r="L198" s="39" t="str">
        <f t="shared" si="21"/>
        <v/>
      </c>
      <c r="M198" s="40" t="str">
        <f t="shared" si="18"/>
        <v/>
      </c>
      <c r="N198" s="40" t="str">
        <f t="shared" si="22"/>
        <v/>
      </c>
      <c r="O198" s="40" t="str">
        <f t="shared" si="23"/>
        <v/>
      </c>
      <c r="P198" s="40" t="str">
        <f t="shared" si="24"/>
        <v/>
      </c>
    </row>
    <row r="199" spans="8:16" ht="12.75" customHeight="1" x14ac:dyDescent="0.2">
      <c r="H199" s="52" t="e">
        <f t="shared" si="19"/>
        <v>#VALUE!</v>
      </c>
      <c r="I199" s="37" t="str">
        <f t="shared" si="25"/>
        <v/>
      </c>
      <c r="J199" s="38" t="str">
        <f t="shared" si="26"/>
        <v/>
      </c>
      <c r="K199" s="53">
        <f t="shared" si="20"/>
        <v>0</v>
      </c>
      <c r="L199" s="39" t="str">
        <f t="shared" si="21"/>
        <v/>
      </c>
      <c r="M199" s="40" t="str">
        <f t="shared" si="18"/>
        <v/>
      </c>
      <c r="N199" s="40" t="str">
        <f t="shared" si="22"/>
        <v/>
      </c>
      <c r="O199" s="40" t="str">
        <f t="shared" si="23"/>
        <v/>
      </c>
      <c r="P199" s="40" t="str">
        <f t="shared" si="24"/>
        <v/>
      </c>
    </row>
    <row r="200" spans="8:16" ht="12.75" customHeight="1" x14ac:dyDescent="0.2">
      <c r="H200" s="52" t="e">
        <f t="shared" si="19"/>
        <v>#VALUE!</v>
      </c>
      <c r="I200" s="37" t="str">
        <f t="shared" si="25"/>
        <v/>
      </c>
      <c r="J200" s="38" t="str">
        <f t="shared" si="26"/>
        <v/>
      </c>
      <c r="K200" s="53">
        <f t="shared" si="20"/>
        <v>0</v>
      </c>
      <c r="L200" s="39" t="str">
        <f t="shared" si="21"/>
        <v/>
      </c>
      <c r="M200" s="40" t="str">
        <f t="shared" si="18"/>
        <v/>
      </c>
      <c r="N200" s="40" t="str">
        <f t="shared" si="22"/>
        <v/>
      </c>
      <c r="O200" s="40" t="str">
        <f t="shared" si="23"/>
        <v/>
      </c>
      <c r="P200" s="40" t="str">
        <f t="shared" si="24"/>
        <v/>
      </c>
    </row>
    <row r="201" spans="8:16" ht="12.75" customHeight="1" x14ac:dyDescent="0.2">
      <c r="H201" s="52" t="e">
        <f t="shared" si="19"/>
        <v>#VALUE!</v>
      </c>
      <c r="I201" s="37" t="str">
        <f t="shared" si="25"/>
        <v/>
      </c>
      <c r="J201" s="38" t="str">
        <f t="shared" si="26"/>
        <v/>
      </c>
      <c r="K201" s="53">
        <f t="shared" si="20"/>
        <v>0</v>
      </c>
      <c r="L201" s="39" t="str">
        <f t="shared" si="21"/>
        <v/>
      </c>
      <c r="M201" s="40" t="str">
        <f t="shared" si="18"/>
        <v/>
      </c>
      <c r="N201" s="40" t="str">
        <f t="shared" si="22"/>
        <v/>
      </c>
      <c r="O201" s="40" t="str">
        <f t="shared" si="23"/>
        <v/>
      </c>
      <c r="P201" s="40" t="str">
        <f t="shared" si="24"/>
        <v/>
      </c>
    </row>
    <row r="202" spans="8:16" ht="12.75" customHeight="1" x14ac:dyDescent="0.2">
      <c r="H202" s="52" t="e">
        <f t="shared" si="19"/>
        <v>#VALUE!</v>
      </c>
      <c r="I202" s="37" t="str">
        <f t="shared" si="25"/>
        <v/>
      </c>
      <c r="J202" s="38" t="str">
        <f t="shared" si="26"/>
        <v/>
      </c>
      <c r="K202" s="53">
        <f t="shared" si="20"/>
        <v>0</v>
      </c>
      <c r="L202" s="39" t="str">
        <f t="shared" si="21"/>
        <v/>
      </c>
      <c r="M202" s="40" t="str">
        <f t="shared" si="18"/>
        <v/>
      </c>
      <c r="N202" s="40" t="str">
        <f t="shared" si="22"/>
        <v/>
      </c>
      <c r="O202" s="40" t="str">
        <f t="shared" si="23"/>
        <v/>
      </c>
      <c r="P202" s="40" t="str">
        <f t="shared" si="24"/>
        <v/>
      </c>
    </row>
    <row r="203" spans="8:16" ht="12.75" customHeight="1" x14ac:dyDescent="0.2">
      <c r="H203" s="52" t="e">
        <f t="shared" si="19"/>
        <v>#VALUE!</v>
      </c>
      <c r="I203" s="37" t="str">
        <f t="shared" si="25"/>
        <v/>
      </c>
      <c r="J203" s="38" t="str">
        <f t="shared" si="26"/>
        <v/>
      </c>
      <c r="K203" s="53">
        <f t="shared" si="20"/>
        <v>0</v>
      </c>
      <c r="L203" s="39" t="str">
        <f t="shared" si="21"/>
        <v/>
      </c>
      <c r="M203" s="40" t="str">
        <f t="shared" si="18"/>
        <v/>
      </c>
      <c r="N203" s="40" t="str">
        <f t="shared" si="22"/>
        <v/>
      </c>
      <c r="O203" s="40" t="str">
        <f t="shared" si="23"/>
        <v/>
      </c>
      <c r="P203" s="40" t="str">
        <f t="shared" si="24"/>
        <v/>
      </c>
    </row>
    <row r="204" spans="8:16" ht="12.75" customHeight="1" x14ac:dyDescent="0.2">
      <c r="H204" s="52" t="e">
        <f t="shared" si="19"/>
        <v>#VALUE!</v>
      </c>
      <c r="I204" s="37" t="str">
        <f t="shared" si="25"/>
        <v/>
      </c>
      <c r="J204" s="38" t="str">
        <f t="shared" si="26"/>
        <v/>
      </c>
      <c r="K204" s="53">
        <f t="shared" si="20"/>
        <v>0</v>
      </c>
      <c r="L204" s="39" t="str">
        <f t="shared" si="21"/>
        <v/>
      </c>
      <c r="M204" s="40" t="str">
        <f t="shared" si="18"/>
        <v/>
      </c>
      <c r="N204" s="40" t="str">
        <f t="shared" si="22"/>
        <v/>
      </c>
      <c r="O204" s="40" t="str">
        <f t="shared" si="23"/>
        <v/>
      </c>
      <c r="P204" s="40" t="str">
        <f t="shared" si="24"/>
        <v/>
      </c>
    </row>
    <row r="205" spans="8:16" ht="12.75" customHeight="1" x14ac:dyDescent="0.2">
      <c r="H205" s="52" t="e">
        <f t="shared" si="19"/>
        <v>#VALUE!</v>
      </c>
      <c r="I205" s="37" t="str">
        <f t="shared" si="25"/>
        <v/>
      </c>
      <c r="J205" s="38" t="str">
        <f t="shared" si="26"/>
        <v/>
      </c>
      <c r="K205" s="53">
        <f t="shared" si="20"/>
        <v>0</v>
      </c>
      <c r="L205" s="39" t="str">
        <f t="shared" si="21"/>
        <v/>
      </c>
      <c r="M205" s="40" t="str">
        <f t="shared" si="18"/>
        <v/>
      </c>
      <c r="N205" s="40" t="str">
        <f t="shared" si="22"/>
        <v/>
      </c>
      <c r="O205" s="40" t="str">
        <f t="shared" si="23"/>
        <v/>
      </c>
      <c r="P205" s="40" t="str">
        <f t="shared" si="24"/>
        <v/>
      </c>
    </row>
    <row r="206" spans="8:16" ht="12.75" customHeight="1" x14ac:dyDescent="0.2">
      <c r="H206" s="52" t="e">
        <f t="shared" si="19"/>
        <v>#VALUE!</v>
      </c>
      <c r="I206" s="37" t="str">
        <f t="shared" si="25"/>
        <v/>
      </c>
      <c r="J206" s="38" t="str">
        <f t="shared" si="26"/>
        <v/>
      </c>
      <c r="K206" s="53">
        <f t="shared" si="20"/>
        <v>0</v>
      </c>
      <c r="L206" s="39" t="str">
        <f t="shared" si="21"/>
        <v/>
      </c>
      <c r="M206" s="40" t="str">
        <f t="shared" si="18"/>
        <v/>
      </c>
      <c r="N206" s="40" t="str">
        <f t="shared" si="22"/>
        <v/>
      </c>
      <c r="O206" s="40" t="str">
        <f t="shared" si="23"/>
        <v/>
      </c>
      <c r="P206" s="40" t="str">
        <f t="shared" si="24"/>
        <v/>
      </c>
    </row>
    <row r="207" spans="8:16" ht="12.75" customHeight="1" x14ac:dyDescent="0.2">
      <c r="H207" s="52" t="e">
        <f t="shared" si="19"/>
        <v>#VALUE!</v>
      </c>
      <c r="I207" s="37" t="str">
        <f t="shared" si="25"/>
        <v/>
      </c>
      <c r="J207" s="38" t="str">
        <f t="shared" si="26"/>
        <v/>
      </c>
      <c r="K207" s="53">
        <f t="shared" si="20"/>
        <v>0</v>
      </c>
      <c r="L207" s="39" t="str">
        <f t="shared" si="21"/>
        <v/>
      </c>
      <c r="M207" s="40" t="str">
        <f t="shared" ref="M207:M270" si="27">IF(I207&lt;&gt;"",P206,"")</f>
        <v/>
      </c>
      <c r="N207" s="40" t="str">
        <f t="shared" si="22"/>
        <v/>
      </c>
      <c r="O207" s="40" t="str">
        <f t="shared" si="23"/>
        <v/>
      </c>
      <c r="P207" s="40" t="str">
        <f t="shared" si="24"/>
        <v/>
      </c>
    </row>
    <row r="208" spans="8:16" ht="12.75" customHeight="1" x14ac:dyDescent="0.2">
      <c r="H208" s="52" t="e">
        <f t="shared" si="19"/>
        <v>#VALUE!</v>
      </c>
      <c r="I208" s="37" t="str">
        <f t="shared" si="25"/>
        <v/>
      </c>
      <c r="J208" s="38" t="str">
        <f t="shared" si="26"/>
        <v/>
      </c>
      <c r="K208" s="53">
        <f t="shared" si="20"/>
        <v>0</v>
      </c>
      <c r="L208" s="39" t="str">
        <f t="shared" si="21"/>
        <v/>
      </c>
      <c r="M208" s="40" t="str">
        <f t="shared" si="27"/>
        <v/>
      </c>
      <c r="N208" s="40" t="str">
        <f t="shared" si="22"/>
        <v/>
      </c>
      <c r="O208" s="40" t="str">
        <f t="shared" si="23"/>
        <v/>
      </c>
      <c r="P208" s="40" t="str">
        <f t="shared" si="24"/>
        <v/>
      </c>
    </row>
    <row r="209" spans="8:16" ht="12.75" customHeight="1" x14ac:dyDescent="0.2">
      <c r="H209" s="52" t="e">
        <f t="shared" si="19"/>
        <v>#VALUE!</v>
      </c>
      <c r="I209" s="37" t="str">
        <f t="shared" si="25"/>
        <v/>
      </c>
      <c r="J209" s="38" t="str">
        <f t="shared" si="26"/>
        <v/>
      </c>
      <c r="K209" s="53">
        <f t="shared" si="20"/>
        <v>0</v>
      </c>
      <c r="L209" s="39" t="str">
        <f t="shared" si="21"/>
        <v/>
      </c>
      <c r="M209" s="40" t="str">
        <f t="shared" si="27"/>
        <v/>
      </c>
      <c r="N209" s="40" t="str">
        <f t="shared" si="22"/>
        <v/>
      </c>
      <c r="O209" s="40" t="str">
        <f t="shared" si="23"/>
        <v/>
      </c>
      <c r="P209" s="40" t="str">
        <f t="shared" si="24"/>
        <v/>
      </c>
    </row>
    <row r="210" spans="8:16" ht="12.75" customHeight="1" x14ac:dyDescent="0.2">
      <c r="H210" s="52" t="e">
        <f t="shared" si="19"/>
        <v>#VALUE!</v>
      </c>
      <c r="I210" s="37" t="str">
        <f t="shared" si="25"/>
        <v/>
      </c>
      <c r="J210" s="38" t="str">
        <f t="shared" si="26"/>
        <v/>
      </c>
      <c r="K210" s="53">
        <f t="shared" si="20"/>
        <v>0</v>
      </c>
      <c r="L210" s="39" t="str">
        <f t="shared" si="21"/>
        <v/>
      </c>
      <c r="M210" s="40" t="str">
        <f t="shared" si="27"/>
        <v/>
      </c>
      <c r="N210" s="40" t="str">
        <f t="shared" si="22"/>
        <v/>
      </c>
      <c r="O210" s="40" t="str">
        <f t="shared" si="23"/>
        <v/>
      </c>
      <c r="P210" s="40" t="str">
        <f t="shared" si="24"/>
        <v/>
      </c>
    </row>
    <row r="211" spans="8:16" ht="12.75" customHeight="1" x14ac:dyDescent="0.2">
      <c r="H211" s="52" t="e">
        <f t="shared" ref="H211:H258" si="28">I211/12</f>
        <v>#VALUE!</v>
      </c>
      <c r="I211" s="37" t="str">
        <f t="shared" si="25"/>
        <v/>
      </c>
      <c r="J211" s="38" t="str">
        <f t="shared" si="26"/>
        <v/>
      </c>
      <c r="K211" s="53">
        <f t="shared" si="20"/>
        <v>0</v>
      </c>
      <c r="L211" s="39" t="str">
        <f t="shared" si="21"/>
        <v/>
      </c>
      <c r="M211" s="40" t="str">
        <f t="shared" si="27"/>
        <v/>
      </c>
      <c r="N211" s="40" t="str">
        <f t="shared" si="22"/>
        <v/>
      </c>
      <c r="O211" s="40" t="str">
        <f t="shared" si="23"/>
        <v/>
      </c>
      <c r="P211" s="40" t="str">
        <f t="shared" si="24"/>
        <v/>
      </c>
    </row>
    <row r="212" spans="8:16" ht="12.75" customHeight="1" x14ac:dyDescent="0.2">
      <c r="H212" s="52" t="e">
        <f t="shared" si="28"/>
        <v>#VALUE!</v>
      </c>
      <c r="I212" s="37" t="str">
        <f t="shared" si="25"/>
        <v/>
      </c>
      <c r="J212" s="38" t="str">
        <f t="shared" si="26"/>
        <v/>
      </c>
      <c r="K212" s="53">
        <f t="shared" ref="K212:K275" si="29">IF(J213="",0,J213)</f>
        <v>0</v>
      </c>
      <c r="L212" s="39" t="str">
        <f t="shared" ref="L212:L275" si="30">IF(J212="","",$L$15)</f>
        <v/>
      </c>
      <c r="M212" s="40" t="str">
        <f t="shared" si="27"/>
        <v/>
      </c>
      <c r="N212" s="40" t="str">
        <f t="shared" ref="N212:N275" si="31">IF(I212&lt;&gt;"",$N$15*M212,"")</f>
        <v/>
      </c>
      <c r="O212" s="40" t="str">
        <f t="shared" ref="O212:O275" si="32">IF(I212&lt;&gt;"",L212-N212,"")</f>
        <v/>
      </c>
      <c r="P212" s="40" t="str">
        <f t="shared" ref="P212:P275" si="33">IF(I212&lt;&gt;"",M212-O212,"")</f>
        <v/>
      </c>
    </row>
    <row r="213" spans="8:16" ht="12.75" customHeight="1" x14ac:dyDescent="0.2">
      <c r="H213" s="52" t="e">
        <f t="shared" si="28"/>
        <v>#VALUE!</v>
      </c>
      <c r="I213" s="37" t="str">
        <f t="shared" ref="I213:I276" si="34">IF(I212&gt;=$I$15,"",I212+1)</f>
        <v/>
      </c>
      <c r="J213" s="38" t="str">
        <f t="shared" ref="J213:J276" si="35">IF(I213="","",EDATE($J$19,I212))</f>
        <v/>
      </c>
      <c r="K213" s="53">
        <f t="shared" si="29"/>
        <v>0</v>
      </c>
      <c r="L213" s="39" t="str">
        <f t="shared" si="30"/>
        <v/>
      </c>
      <c r="M213" s="40" t="str">
        <f t="shared" si="27"/>
        <v/>
      </c>
      <c r="N213" s="40" t="str">
        <f t="shared" si="31"/>
        <v/>
      </c>
      <c r="O213" s="40" t="str">
        <f t="shared" si="32"/>
        <v/>
      </c>
      <c r="P213" s="40" t="str">
        <f t="shared" si="33"/>
        <v/>
      </c>
    </row>
    <row r="214" spans="8:16" ht="12.75" customHeight="1" x14ac:dyDescent="0.2">
      <c r="H214" s="52" t="e">
        <f t="shared" si="28"/>
        <v>#VALUE!</v>
      </c>
      <c r="I214" s="37" t="str">
        <f t="shared" si="34"/>
        <v/>
      </c>
      <c r="J214" s="38" t="str">
        <f t="shared" si="35"/>
        <v/>
      </c>
      <c r="K214" s="53">
        <f t="shared" si="29"/>
        <v>0</v>
      </c>
      <c r="L214" s="39" t="str">
        <f t="shared" si="30"/>
        <v/>
      </c>
      <c r="M214" s="40" t="str">
        <f t="shared" si="27"/>
        <v/>
      </c>
      <c r="N214" s="40" t="str">
        <f t="shared" si="31"/>
        <v/>
      </c>
      <c r="O214" s="40" t="str">
        <f t="shared" si="32"/>
        <v/>
      </c>
      <c r="P214" s="40" t="str">
        <f t="shared" si="33"/>
        <v/>
      </c>
    </row>
    <row r="215" spans="8:16" ht="12.75" customHeight="1" x14ac:dyDescent="0.2">
      <c r="H215" s="52" t="e">
        <f t="shared" si="28"/>
        <v>#VALUE!</v>
      </c>
      <c r="I215" s="37" t="str">
        <f t="shared" si="34"/>
        <v/>
      </c>
      <c r="J215" s="38" t="str">
        <f t="shared" si="35"/>
        <v/>
      </c>
      <c r="K215" s="53">
        <f t="shared" si="29"/>
        <v>0</v>
      </c>
      <c r="L215" s="39" t="str">
        <f t="shared" si="30"/>
        <v/>
      </c>
      <c r="M215" s="40" t="str">
        <f t="shared" si="27"/>
        <v/>
      </c>
      <c r="N215" s="40" t="str">
        <f t="shared" si="31"/>
        <v/>
      </c>
      <c r="O215" s="40" t="str">
        <f t="shared" si="32"/>
        <v/>
      </c>
      <c r="P215" s="40" t="str">
        <f t="shared" si="33"/>
        <v/>
      </c>
    </row>
    <row r="216" spans="8:16" ht="12.75" customHeight="1" x14ac:dyDescent="0.2">
      <c r="H216" s="52" t="e">
        <f t="shared" si="28"/>
        <v>#VALUE!</v>
      </c>
      <c r="I216" s="37" t="str">
        <f t="shared" si="34"/>
        <v/>
      </c>
      <c r="J216" s="38" t="str">
        <f t="shared" si="35"/>
        <v/>
      </c>
      <c r="K216" s="53">
        <f t="shared" si="29"/>
        <v>0</v>
      </c>
      <c r="L216" s="39" t="str">
        <f t="shared" si="30"/>
        <v/>
      </c>
      <c r="M216" s="40" t="str">
        <f t="shared" si="27"/>
        <v/>
      </c>
      <c r="N216" s="40" t="str">
        <f t="shared" si="31"/>
        <v/>
      </c>
      <c r="O216" s="40" t="str">
        <f t="shared" si="32"/>
        <v/>
      </c>
      <c r="P216" s="40" t="str">
        <f t="shared" si="33"/>
        <v/>
      </c>
    </row>
    <row r="217" spans="8:16" ht="12.75" customHeight="1" x14ac:dyDescent="0.2">
      <c r="H217" s="52" t="e">
        <f t="shared" si="28"/>
        <v>#VALUE!</v>
      </c>
      <c r="I217" s="37" t="str">
        <f t="shared" si="34"/>
        <v/>
      </c>
      <c r="J217" s="38" t="str">
        <f t="shared" si="35"/>
        <v/>
      </c>
      <c r="K217" s="53">
        <f t="shared" si="29"/>
        <v>0</v>
      </c>
      <c r="L217" s="39" t="str">
        <f t="shared" si="30"/>
        <v/>
      </c>
      <c r="M217" s="40" t="str">
        <f t="shared" si="27"/>
        <v/>
      </c>
      <c r="N217" s="40" t="str">
        <f t="shared" si="31"/>
        <v/>
      </c>
      <c r="O217" s="40" t="str">
        <f t="shared" si="32"/>
        <v/>
      </c>
      <c r="P217" s="40" t="str">
        <f t="shared" si="33"/>
        <v/>
      </c>
    </row>
    <row r="218" spans="8:16" ht="12.75" customHeight="1" x14ac:dyDescent="0.2">
      <c r="H218" s="52" t="e">
        <f t="shared" si="28"/>
        <v>#VALUE!</v>
      </c>
      <c r="I218" s="37" t="str">
        <f t="shared" si="34"/>
        <v/>
      </c>
      <c r="J218" s="38" t="str">
        <f t="shared" si="35"/>
        <v/>
      </c>
      <c r="K218" s="53">
        <f t="shared" si="29"/>
        <v>0</v>
      </c>
      <c r="L218" s="39" t="str">
        <f t="shared" si="30"/>
        <v/>
      </c>
      <c r="M218" s="40" t="str">
        <f t="shared" si="27"/>
        <v/>
      </c>
      <c r="N218" s="40" t="str">
        <f t="shared" si="31"/>
        <v/>
      </c>
      <c r="O218" s="40" t="str">
        <f t="shared" si="32"/>
        <v/>
      </c>
      <c r="P218" s="40" t="str">
        <f t="shared" si="33"/>
        <v/>
      </c>
    </row>
    <row r="219" spans="8:16" ht="12.75" customHeight="1" x14ac:dyDescent="0.2">
      <c r="H219" s="52" t="e">
        <f t="shared" si="28"/>
        <v>#VALUE!</v>
      </c>
      <c r="I219" s="37" t="str">
        <f t="shared" si="34"/>
        <v/>
      </c>
      <c r="J219" s="38" t="str">
        <f t="shared" si="35"/>
        <v/>
      </c>
      <c r="K219" s="53">
        <f t="shared" si="29"/>
        <v>0</v>
      </c>
      <c r="L219" s="39" t="str">
        <f t="shared" si="30"/>
        <v/>
      </c>
      <c r="M219" s="40" t="str">
        <f t="shared" si="27"/>
        <v/>
      </c>
      <c r="N219" s="40" t="str">
        <f t="shared" si="31"/>
        <v/>
      </c>
      <c r="O219" s="40" t="str">
        <f t="shared" si="32"/>
        <v/>
      </c>
      <c r="P219" s="40" t="str">
        <f t="shared" si="33"/>
        <v/>
      </c>
    </row>
    <row r="220" spans="8:16" ht="12.75" customHeight="1" x14ac:dyDescent="0.2">
      <c r="H220" s="52" t="e">
        <f t="shared" si="28"/>
        <v>#VALUE!</v>
      </c>
      <c r="I220" s="37" t="str">
        <f t="shared" si="34"/>
        <v/>
      </c>
      <c r="J220" s="38" t="str">
        <f t="shared" si="35"/>
        <v/>
      </c>
      <c r="K220" s="53">
        <f t="shared" si="29"/>
        <v>0</v>
      </c>
      <c r="L220" s="39" t="str">
        <f t="shared" si="30"/>
        <v/>
      </c>
      <c r="M220" s="40" t="str">
        <f t="shared" si="27"/>
        <v/>
      </c>
      <c r="N220" s="40" t="str">
        <f t="shared" si="31"/>
        <v/>
      </c>
      <c r="O220" s="40" t="str">
        <f t="shared" si="32"/>
        <v/>
      </c>
      <c r="P220" s="40" t="str">
        <f t="shared" si="33"/>
        <v/>
      </c>
    </row>
    <row r="221" spans="8:16" ht="12.75" customHeight="1" x14ac:dyDescent="0.2">
      <c r="H221" s="52" t="e">
        <f t="shared" si="28"/>
        <v>#VALUE!</v>
      </c>
      <c r="I221" s="37" t="str">
        <f t="shared" si="34"/>
        <v/>
      </c>
      <c r="J221" s="38" t="str">
        <f t="shared" si="35"/>
        <v/>
      </c>
      <c r="K221" s="53">
        <f t="shared" si="29"/>
        <v>0</v>
      </c>
      <c r="L221" s="39" t="str">
        <f t="shared" si="30"/>
        <v/>
      </c>
      <c r="M221" s="40" t="str">
        <f t="shared" si="27"/>
        <v/>
      </c>
      <c r="N221" s="40" t="str">
        <f t="shared" si="31"/>
        <v/>
      </c>
      <c r="O221" s="40" t="str">
        <f t="shared" si="32"/>
        <v/>
      </c>
      <c r="P221" s="40" t="str">
        <f t="shared" si="33"/>
        <v/>
      </c>
    </row>
    <row r="222" spans="8:16" ht="12.75" customHeight="1" x14ac:dyDescent="0.2">
      <c r="H222" s="52" t="e">
        <f t="shared" si="28"/>
        <v>#VALUE!</v>
      </c>
      <c r="I222" s="37" t="str">
        <f t="shared" si="34"/>
        <v/>
      </c>
      <c r="J222" s="38" t="str">
        <f t="shared" si="35"/>
        <v/>
      </c>
      <c r="K222" s="53">
        <f t="shared" si="29"/>
        <v>0</v>
      </c>
      <c r="L222" s="39" t="str">
        <f t="shared" si="30"/>
        <v/>
      </c>
      <c r="M222" s="40" t="str">
        <f t="shared" si="27"/>
        <v/>
      </c>
      <c r="N222" s="40" t="str">
        <f t="shared" si="31"/>
        <v/>
      </c>
      <c r="O222" s="40" t="str">
        <f t="shared" si="32"/>
        <v/>
      </c>
      <c r="P222" s="40" t="str">
        <f t="shared" si="33"/>
        <v/>
      </c>
    </row>
    <row r="223" spans="8:16" ht="12.75" customHeight="1" x14ac:dyDescent="0.2">
      <c r="H223" s="52" t="e">
        <f t="shared" si="28"/>
        <v>#VALUE!</v>
      </c>
      <c r="I223" s="37" t="str">
        <f t="shared" si="34"/>
        <v/>
      </c>
      <c r="J223" s="38" t="str">
        <f t="shared" si="35"/>
        <v/>
      </c>
      <c r="K223" s="53">
        <f t="shared" si="29"/>
        <v>0</v>
      </c>
      <c r="L223" s="39" t="str">
        <f t="shared" si="30"/>
        <v/>
      </c>
      <c r="M223" s="40" t="str">
        <f t="shared" si="27"/>
        <v/>
      </c>
      <c r="N223" s="40" t="str">
        <f t="shared" si="31"/>
        <v/>
      </c>
      <c r="O223" s="40" t="str">
        <f t="shared" si="32"/>
        <v/>
      </c>
      <c r="P223" s="40" t="str">
        <f t="shared" si="33"/>
        <v/>
      </c>
    </row>
    <row r="224" spans="8:16" ht="12.75" customHeight="1" x14ac:dyDescent="0.2">
      <c r="H224" s="52" t="e">
        <f t="shared" si="28"/>
        <v>#VALUE!</v>
      </c>
      <c r="I224" s="37" t="str">
        <f t="shared" si="34"/>
        <v/>
      </c>
      <c r="J224" s="38" t="str">
        <f t="shared" si="35"/>
        <v/>
      </c>
      <c r="K224" s="53">
        <f t="shared" si="29"/>
        <v>0</v>
      </c>
      <c r="L224" s="39" t="str">
        <f t="shared" si="30"/>
        <v/>
      </c>
      <c r="M224" s="40" t="str">
        <f t="shared" si="27"/>
        <v/>
      </c>
      <c r="N224" s="40" t="str">
        <f t="shared" si="31"/>
        <v/>
      </c>
      <c r="O224" s="40" t="str">
        <f t="shared" si="32"/>
        <v/>
      </c>
      <c r="P224" s="40" t="str">
        <f t="shared" si="33"/>
        <v/>
      </c>
    </row>
    <row r="225" spans="8:16" ht="12.75" customHeight="1" x14ac:dyDescent="0.2">
      <c r="H225" s="52" t="e">
        <f t="shared" si="28"/>
        <v>#VALUE!</v>
      </c>
      <c r="I225" s="37" t="str">
        <f t="shared" si="34"/>
        <v/>
      </c>
      <c r="J225" s="38" t="str">
        <f t="shared" si="35"/>
        <v/>
      </c>
      <c r="K225" s="53">
        <f t="shared" si="29"/>
        <v>0</v>
      </c>
      <c r="L225" s="39" t="str">
        <f t="shared" si="30"/>
        <v/>
      </c>
      <c r="M225" s="40" t="str">
        <f t="shared" si="27"/>
        <v/>
      </c>
      <c r="N225" s="40" t="str">
        <f t="shared" si="31"/>
        <v/>
      </c>
      <c r="O225" s="40" t="str">
        <f t="shared" si="32"/>
        <v/>
      </c>
      <c r="P225" s="40" t="str">
        <f t="shared" si="33"/>
        <v/>
      </c>
    </row>
    <row r="226" spans="8:16" ht="12.75" customHeight="1" x14ac:dyDescent="0.2">
      <c r="H226" s="52" t="e">
        <f t="shared" si="28"/>
        <v>#VALUE!</v>
      </c>
      <c r="I226" s="37" t="str">
        <f t="shared" si="34"/>
        <v/>
      </c>
      <c r="J226" s="38" t="str">
        <f t="shared" si="35"/>
        <v/>
      </c>
      <c r="K226" s="53">
        <f t="shared" si="29"/>
        <v>0</v>
      </c>
      <c r="L226" s="39" t="str">
        <f t="shared" si="30"/>
        <v/>
      </c>
      <c r="M226" s="40" t="str">
        <f t="shared" si="27"/>
        <v/>
      </c>
      <c r="N226" s="40" t="str">
        <f t="shared" si="31"/>
        <v/>
      </c>
      <c r="O226" s="40" t="str">
        <f t="shared" si="32"/>
        <v/>
      </c>
      <c r="P226" s="40" t="str">
        <f t="shared" si="33"/>
        <v/>
      </c>
    </row>
    <row r="227" spans="8:16" ht="12.75" customHeight="1" x14ac:dyDescent="0.2">
      <c r="H227" s="52" t="e">
        <f t="shared" si="28"/>
        <v>#VALUE!</v>
      </c>
      <c r="I227" s="37" t="str">
        <f t="shared" si="34"/>
        <v/>
      </c>
      <c r="J227" s="38" t="str">
        <f t="shared" si="35"/>
        <v/>
      </c>
      <c r="K227" s="53">
        <f t="shared" si="29"/>
        <v>0</v>
      </c>
      <c r="L227" s="39" t="str">
        <f t="shared" si="30"/>
        <v/>
      </c>
      <c r="M227" s="40" t="str">
        <f t="shared" si="27"/>
        <v/>
      </c>
      <c r="N227" s="40" t="str">
        <f t="shared" si="31"/>
        <v/>
      </c>
      <c r="O227" s="40" t="str">
        <f t="shared" si="32"/>
        <v/>
      </c>
      <c r="P227" s="40" t="str">
        <f t="shared" si="33"/>
        <v/>
      </c>
    </row>
    <row r="228" spans="8:16" ht="12.75" customHeight="1" x14ac:dyDescent="0.2">
      <c r="H228" s="52" t="e">
        <f t="shared" si="28"/>
        <v>#VALUE!</v>
      </c>
      <c r="I228" s="37" t="str">
        <f t="shared" si="34"/>
        <v/>
      </c>
      <c r="J228" s="38" t="str">
        <f t="shared" si="35"/>
        <v/>
      </c>
      <c r="K228" s="53">
        <f t="shared" si="29"/>
        <v>0</v>
      </c>
      <c r="L228" s="39" t="str">
        <f t="shared" si="30"/>
        <v/>
      </c>
      <c r="M228" s="40" t="str">
        <f t="shared" si="27"/>
        <v/>
      </c>
      <c r="N228" s="40" t="str">
        <f t="shared" si="31"/>
        <v/>
      </c>
      <c r="O228" s="40" t="str">
        <f t="shared" si="32"/>
        <v/>
      </c>
      <c r="P228" s="40" t="str">
        <f t="shared" si="33"/>
        <v/>
      </c>
    </row>
    <row r="229" spans="8:16" ht="12.75" customHeight="1" x14ac:dyDescent="0.2">
      <c r="H229" s="52" t="e">
        <f t="shared" si="28"/>
        <v>#VALUE!</v>
      </c>
      <c r="I229" s="37" t="str">
        <f t="shared" si="34"/>
        <v/>
      </c>
      <c r="J229" s="38" t="str">
        <f t="shared" si="35"/>
        <v/>
      </c>
      <c r="K229" s="53">
        <f t="shared" si="29"/>
        <v>0</v>
      </c>
      <c r="L229" s="39" t="str">
        <f t="shared" si="30"/>
        <v/>
      </c>
      <c r="M229" s="40" t="str">
        <f t="shared" si="27"/>
        <v/>
      </c>
      <c r="N229" s="40" t="str">
        <f t="shared" si="31"/>
        <v/>
      </c>
      <c r="O229" s="40" t="str">
        <f t="shared" si="32"/>
        <v/>
      </c>
      <c r="P229" s="40" t="str">
        <f t="shared" si="33"/>
        <v/>
      </c>
    </row>
    <row r="230" spans="8:16" ht="12.75" customHeight="1" x14ac:dyDescent="0.2">
      <c r="H230" s="52" t="e">
        <f t="shared" si="28"/>
        <v>#VALUE!</v>
      </c>
      <c r="I230" s="37" t="str">
        <f t="shared" si="34"/>
        <v/>
      </c>
      <c r="J230" s="38" t="str">
        <f t="shared" si="35"/>
        <v/>
      </c>
      <c r="K230" s="53">
        <f t="shared" si="29"/>
        <v>0</v>
      </c>
      <c r="L230" s="39" t="str">
        <f t="shared" si="30"/>
        <v/>
      </c>
      <c r="M230" s="40" t="str">
        <f t="shared" si="27"/>
        <v/>
      </c>
      <c r="N230" s="40" t="str">
        <f t="shared" si="31"/>
        <v/>
      </c>
      <c r="O230" s="40" t="str">
        <f t="shared" si="32"/>
        <v/>
      </c>
      <c r="P230" s="40" t="str">
        <f t="shared" si="33"/>
        <v/>
      </c>
    </row>
    <row r="231" spans="8:16" ht="12.75" customHeight="1" x14ac:dyDescent="0.2">
      <c r="H231" s="52" t="e">
        <f t="shared" si="28"/>
        <v>#VALUE!</v>
      </c>
      <c r="I231" s="37" t="str">
        <f t="shared" si="34"/>
        <v/>
      </c>
      <c r="J231" s="38" t="str">
        <f t="shared" si="35"/>
        <v/>
      </c>
      <c r="K231" s="53">
        <f t="shared" si="29"/>
        <v>0</v>
      </c>
      <c r="L231" s="39" t="str">
        <f t="shared" si="30"/>
        <v/>
      </c>
      <c r="M231" s="40" t="str">
        <f t="shared" si="27"/>
        <v/>
      </c>
      <c r="N231" s="40" t="str">
        <f t="shared" si="31"/>
        <v/>
      </c>
      <c r="O231" s="40" t="str">
        <f t="shared" si="32"/>
        <v/>
      </c>
      <c r="P231" s="40" t="str">
        <f t="shared" si="33"/>
        <v/>
      </c>
    </row>
    <row r="232" spans="8:16" ht="12.75" customHeight="1" x14ac:dyDescent="0.2">
      <c r="H232" s="52" t="e">
        <f t="shared" si="28"/>
        <v>#VALUE!</v>
      </c>
      <c r="I232" s="37" t="str">
        <f t="shared" si="34"/>
        <v/>
      </c>
      <c r="J232" s="38" t="str">
        <f t="shared" si="35"/>
        <v/>
      </c>
      <c r="K232" s="53">
        <f t="shared" si="29"/>
        <v>0</v>
      </c>
      <c r="L232" s="39" t="str">
        <f t="shared" si="30"/>
        <v/>
      </c>
      <c r="M232" s="40" t="str">
        <f t="shared" si="27"/>
        <v/>
      </c>
      <c r="N232" s="40" t="str">
        <f t="shared" si="31"/>
        <v/>
      </c>
      <c r="O232" s="40" t="str">
        <f t="shared" si="32"/>
        <v/>
      </c>
      <c r="P232" s="40" t="str">
        <f t="shared" si="33"/>
        <v/>
      </c>
    </row>
    <row r="233" spans="8:16" ht="12.75" customHeight="1" x14ac:dyDescent="0.2">
      <c r="H233" s="52" t="e">
        <f t="shared" si="28"/>
        <v>#VALUE!</v>
      </c>
      <c r="I233" s="37" t="str">
        <f t="shared" si="34"/>
        <v/>
      </c>
      <c r="J233" s="38" t="str">
        <f t="shared" si="35"/>
        <v/>
      </c>
      <c r="K233" s="53">
        <f t="shared" si="29"/>
        <v>0</v>
      </c>
      <c r="L233" s="39" t="str">
        <f t="shared" si="30"/>
        <v/>
      </c>
      <c r="M233" s="40" t="str">
        <f t="shared" si="27"/>
        <v/>
      </c>
      <c r="N233" s="40" t="str">
        <f t="shared" si="31"/>
        <v/>
      </c>
      <c r="O233" s="40" t="str">
        <f t="shared" si="32"/>
        <v/>
      </c>
      <c r="P233" s="40" t="str">
        <f t="shared" si="33"/>
        <v/>
      </c>
    </row>
    <row r="234" spans="8:16" ht="12.75" customHeight="1" x14ac:dyDescent="0.2">
      <c r="H234" s="52" t="e">
        <f t="shared" si="28"/>
        <v>#VALUE!</v>
      </c>
      <c r="I234" s="37" t="str">
        <f t="shared" si="34"/>
        <v/>
      </c>
      <c r="J234" s="38" t="str">
        <f t="shared" si="35"/>
        <v/>
      </c>
      <c r="K234" s="53">
        <f t="shared" si="29"/>
        <v>0</v>
      </c>
      <c r="L234" s="39" t="str">
        <f t="shared" si="30"/>
        <v/>
      </c>
      <c r="M234" s="40" t="str">
        <f t="shared" si="27"/>
        <v/>
      </c>
      <c r="N234" s="40" t="str">
        <f t="shared" si="31"/>
        <v/>
      </c>
      <c r="O234" s="40" t="str">
        <f t="shared" si="32"/>
        <v/>
      </c>
      <c r="P234" s="40" t="str">
        <f t="shared" si="33"/>
        <v/>
      </c>
    </row>
    <row r="235" spans="8:16" ht="12.75" customHeight="1" x14ac:dyDescent="0.2">
      <c r="H235" s="52" t="e">
        <f t="shared" si="28"/>
        <v>#VALUE!</v>
      </c>
      <c r="I235" s="37" t="str">
        <f t="shared" si="34"/>
        <v/>
      </c>
      <c r="J235" s="38" t="str">
        <f t="shared" si="35"/>
        <v/>
      </c>
      <c r="K235" s="53">
        <f t="shared" si="29"/>
        <v>0</v>
      </c>
      <c r="L235" s="39" t="str">
        <f t="shared" si="30"/>
        <v/>
      </c>
      <c r="M235" s="40" t="str">
        <f t="shared" si="27"/>
        <v/>
      </c>
      <c r="N235" s="40" t="str">
        <f t="shared" si="31"/>
        <v/>
      </c>
      <c r="O235" s="40" t="str">
        <f t="shared" si="32"/>
        <v/>
      </c>
      <c r="P235" s="40" t="str">
        <f t="shared" si="33"/>
        <v/>
      </c>
    </row>
    <row r="236" spans="8:16" ht="12.75" customHeight="1" x14ac:dyDescent="0.2">
      <c r="H236" s="52" t="e">
        <f t="shared" si="28"/>
        <v>#VALUE!</v>
      </c>
      <c r="I236" s="37" t="str">
        <f t="shared" si="34"/>
        <v/>
      </c>
      <c r="J236" s="38" t="str">
        <f t="shared" si="35"/>
        <v/>
      </c>
      <c r="K236" s="53">
        <f t="shared" si="29"/>
        <v>0</v>
      </c>
      <c r="L236" s="39" t="str">
        <f t="shared" si="30"/>
        <v/>
      </c>
      <c r="M236" s="40" t="str">
        <f t="shared" si="27"/>
        <v/>
      </c>
      <c r="N236" s="40" t="str">
        <f t="shared" si="31"/>
        <v/>
      </c>
      <c r="O236" s="40" t="str">
        <f t="shared" si="32"/>
        <v/>
      </c>
      <c r="P236" s="40" t="str">
        <f t="shared" si="33"/>
        <v/>
      </c>
    </row>
    <row r="237" spans="8:16" ht="12.75" customHeight="1" x14ac:dyDescent="0.2">
      <c r="H237" s="52" t="e">
        <f t="shared" si="28"/>
        <v>#VALUE!</v>
      </c>
      <c r="I237" s="37" t="str">
        <f t="shared" si="34"/>
        <v/>
      </c>
      <c r="J237" s="38" t="str">
        <f t="shared" si="35"/>
        <v/>
      </c>
      <c r="K237" s="53">
        <f t="shared" si="29"/>
        <v>0</v>
      </c>
      <c r="L237" s="39" t="str">
        <f t="shared" si="30"/>
        <v/>
      </c>
      <c r="M237" s="40" t="str">
        <f t="shared" si="27"/>
        <v/>
      </c>
      <c r="N237" s="40" t="str">
        <f t="shared" si="31"/>
        <v/>
      </c>
      <c r="O237" s="40" t="str">
        <f t="shared" si="32"/>
        <v/>
      </c>
      <c r="P237" s="40" t="str">
        <f t="shared" si="33"/>
        <v/>
      </c>
    </row>
    <row r="238" spans="8:16" ht="12.75" customHeight="1" x14ac:dyDescent="0.2">
      <c r="H238" s="52" t="e">
        <f t="shared" si="28"/>
        <v>#VALUE!</v>
      </c>
      <c r="I238" s="37" t="str">
        <f t="shared" si="34"/>
        <v/>
      </c>
      <c r="J238" s="38" t="str">
        <f t="shared" si="35"/>
        <v/>
      </c>
      <c r="K238" s="53">
        <f t="shared" si="29"/>
        <v>0</v>
      </c>
      <c r="L238" s="39" t="str">
        <f t="shared" si="30"/>
        <v/>
      </c>
      <c r="M238" s="40" t="str">
        <f t="shared" si="27"/>
        <v/>
      </c>
      <c r="N238" s="40" t="str">
        <f t="shared" si="31"/>
        <v/>
      </c>
      <c r="O238" s="40" t="str">
        <f t="shared" si="32"/>
        <v/>
      </c>
      <c r="P238" s="40" t="str">
        <f t="shared" si="33"/>
        <v/>
      </c>
    </row>
    <row r="239" spans="8:16" ht="12.75" customHeight="1" x14ac:dyDescent="0.2">
      <c r="H239" s="52" t="e">
        <f t="shared" si="28"/>
        <v>#VALUE!</v>
      </c>
      <c r="I239" s="37" t="str">
        <f t="shared" si="34"/>
        <v/>
      </c>
      <c r="J239" s="38" t="str">
        <f t="shared" si="35"/>
        <v/>
      </c>
      <c r="K239" s="53">
        <f t="shared" si="29"/>
        <v>0</v>
      </c>
      <c r="L239" s="39" t="str">
        <f t="shared" si="30"/>
        <v/>
      </c>
      <c r="M239" s="40" t="str">
        <f t="shared" si="27"/>
        <v/>
      </c>
      <c r="N239" s="40" t="str">
        <f t="shared" si="31"/>
        <v/>
      </c>
      <c r="O239" s="40" t="str">
        <f t="shared" si="32"/>
        <v/>
      </c>
      <c r="P239" s="40" t="str">
        <f t="shared" si="33"/>
        <v/>
      </c>
    </row>
    <row r="240" spans="8:16" ht="12.75" customHeight="1" x14ac:dyDescent="0.2">
      <c r="H240" s="52" t="e">
        <f t="shared" si="28"/>
        <v>#VALUE!</v>
      </c>
      <c r="I240" s="37" t="str">
        <f t="shared" si="34"/>
        <v/>
      </c>
      <c r="J240" s="38" t="str">
        <f t="shared" si="35"/>
        <v/>
      </c>
      <c r="K240" s="53">
        <f t="shared" si="29"/>
        <v>0</v>
      </c>
      <c r="L240" s="39" t="str">
        <f t="shared" si="30"/>
        <v/>
      </c>
      <c r="M240" s="40" t="str">
        <f t="shared" si="27"/>
        <v/>
      </c>
      <c r="N240" s="40" t="str">
        <f t="shared" si="31"/>
        <v/>
      </c>
      <c r="O240" s="40" t="str">
        <f t="shared" si="32"/>
        <v/>
      </c>
      <c r="P240" s="40" t="str">
        <f t="shared" si="33"/>
        <v/>
      </c>
    </row>
    <row r="241" spans="8:16" ht="12.75" customHeight="1" x14ac:dyDescent="0.2">
      <c r="H241" s="52" t="e">
        <f t="shared" si="28"/>
        <v>#VALUE!</v>
      </c>
      <c r="I241" s="37" t="str">
        <f t="shared" si="34"/>
        <v/>
      </c>
      <c r="J241" s="38" t="str">
        <f t="shared" si="35"/>
        <v/>
      </c>
      <c r="K241" s="53">
        <f t="shared" si="29"/>
        <v>0</v>
      </c>
      <c r="L241" s="39" t="str">
        <f t="shared" si="30"/>
        <v/>
      </c>
      <c r="M241" s="40" t="str">
        <f t="shared" si="27"/>
        <v/>
      </c>
      <c r="N241" s="40" t="str">
        <f t="shared" si="31"/>
        <v/>
      </c>
      <c r="O241" s="40" t="str">
        <f t="shared" si="32"/>
        <v/>
      </c>
      <c r="P241" s="40" t="str">
        <f t="shared" si="33"/>
        <v/>
      </c>
    </row>
    <row r="242" spans="8:16" ht="12.75" customHeight="1" x14ac:dyDescent="0.2">
      <c r="H242" s="52" t="e">
        <f t="shared" si="28"/>
        <v>#VALUE!</v>
      </c>
      <c r="I242" s="37" t="str">
        <f t="shared" si="34"/>
        <v/>
      </c>
      <c r="J242" s="38" t="str">
        <f t="shared" si="35"/>
        <v/>
      </c>
      <c r="K242" s="53">
        <f t="shared" si="29"/>
        <v>0</v>
      </c>
      <c r="L242" s="39" t="str">
        <f t="shared" si="30"/>
        <v/>
      </c>
      <c r="M242" s="40" t="str">
        <f t="shared" si="27"/>
        <v/>
      </c>
      <c r="N242" s="40" t="str">
        <f t="shared" si="31"/>
        <v/>
      </c>
      <c r="O242" s="40" t="str">
        <f t="shared" si="32"/>
        <v/>
      </c>
      <c r="P242" s="40" t="str">
        <f t="shared" si="33"/>
        <v/>
      </c>
    </row>
    <row r="243" spans="8:16" ht="12.75" customHeight="1" x14ac:dyDescent="0.2">
      <c r="H243" s="52" t="e">
        <f t="shared" si="28"/>
        <v>#VALUE!</v>
      </c>
      <c r="I243" s="37" t="str">
        <f t="shared" si="34"/>
        <v/>
      </c>
      <c r="J243" s="38" t="str">
        <f t="shared" si="35"/>
        <v/>
      </c>
      <c r="K243" s="53">
        <f t="shared" si="29"/>
        <v>0</v>
      </c>
      <c r="L243" s="39" t="str">
        <f t="shared" si="30"/>
        <v/>
      </c>
      <c r="M243" s="40" t="str">
        <f t="shared" si="27"/>
        <v/>
      </c>
      <c r="N243" s="40" t="str">
        <f t="shared" si="31"/>
        <v/>
      </c>
      <c r="O243" s="40" t="str">
        <f t="shared" si="32"/>
        <v/>
      </c>
      <c r="P243" s="40" t="str">
        <f t="shared" si="33"/>
        <v/>
      </c>
    </row>
    <row r="244" spans="8:16" ht="12.75" customHeight="1" x14ac:dyDescent="0.2">
      <c r="H244" s="52" t="e">
        <f t="shared" si="28"/>
        <v>#VALUE!</v>
      </c>
      <c r="I244" s="37" t="str">
        <f t="shared" si="34"/>
        <v/>
      </c>
      <c r="J244" s="38" t="str">
        <f t="shared" si="35"/>
        <v/>
      </c>
      <c r="K244" s="53">
        <f t="shared" si="29"/>
        <v>0</v>
      </c>
      <c r="L244" s="39" t="str">
        <f t="shared" si="30"/>
        <v/>
      </c>
      <c r="M244" s="40" t="str">
        <f t="shared" si="27"/>
        <v/>
      </c>
      <c r="N244" s="40" t="str">
        <f t="shared" si="31"/>
        <v/>
      </c>
      <c r="O244" s="40" t="str">
        <f t="shared" si="32"/>
        <v/>
      </c>
      <c r="P244" s="40" t="str">
        <f t="shared" si="33"/>
        <v/>
      </c>
    </row>
    <row r="245" spans="8:16" ht="12.75" customHeight="1" x14ac:dyDescent="0.2">
      <c r="H245" s="52" t="e">
        <f t="shared" si="28"/>
        <v>#VALUE!</v>
      </c>
      <c r="I245" s="37" t="str">
        <f t="shared" si="34"/>
        <v/>
      </c>
      <c r="J245" s="38" t="str">
        <f t="shared" si="35"/>
        <v/>
      </c>
      <c r="K245" s="53">
        <f t="shared" si="29"/>
        <v>0</v>
      </c>
      <c r="L245" s="39" t="str">
        <f t="shared" si="30"/>
        <v/>
      </c>
      <c r="M245" s="40" t="str">
        <f t="shared" si="27"/>
        <v/>
      </c>
      <c r="N245" s="40" t="str">
        <f t="shared" si="31"/>
        <v/>
      </c>
      <c r="O245" s="40" t="str">
        <f t="shared" si="32"/>
        <v/>
      </c>
      <c r="P245" s="40" t="str">
        <f t="shared" si="33"/>
        <v/>
      </c>
    </row>
    <row r="246" spans="8:16" ht="12.75" customHeight="1" x14ac:dyDescent="0.2">
      <c r="H246" s="52" t="e">
        <f t="shared" si="28"/>
        <v>#VALUE!</v>
      </c>
      <c r="I246" s="37" t="str">
        <f t="shared" si="34"/>
        <v/>
      </c>
      <c r="J246" s="38" t="str">
        <f t="shared" si="35"/>
        <v/>
      </c>
      <c r="K246" s="53">
        <f t="shared" si="29"/>
        <v>0</v>
      </c>
      <c r="L246" s="39" t="str">
        <f t="shared" si="30"/>
        <v/>
      </c>
      <c r="M246" s="40" t="str">
        <f t="shared" si="27"/>
        <v/>
      </c>
      <c r="N246" s="40" t="str">
        <f t="shared" si="31"/>
        <v/>
      </c>
      <c r="O246" s="40" t="str">
        <f t="shared" si="32"/>
        <v/>
      </c>
      <c r="P246" s="40" t="str">
        <f t="shared" si="33"/>
        <v/>
      </c>
    </row>
    <row r="247" spans="8:16" ht="12.75" customHeight="1" x14ac:dyDescent="0.2">
      <c r="H247" s="52" t="e">
        <f t="shared" si="28"/>
        <v>#VALUE!</v>
      </c>
      <c r="I247" s="37" t="str">
        <f t="shared" si="34"/>
        <v/>
      </c>
      <c r="J247" s="38" t="str">
        <f t="shared" si="35"/>
        <v/>
      </c>
      <c r="K247" s="53">
        <f t="shared" si="29"/>
        <v>0</v>
      </c>
      <c r="L247" s="39" t="str">
        <f t="shared" si="30"/>
        <v/>
      </c>
      <c r="M247" s="40" t="str">
        <f t="shared" si="27"/>
        <v/>
      </c>
      <c r="N247" s="40" t="str">
        <f t="shared" si="31"/>
        <v/>
      </c>
      <c r="O247" s="40" t="str">
        <f t="shared" si="32"/>
        <v/>
      </c>
      <c r="P247" s="40" t="str">
        <f t="shared" si="33"/>
        <v/>
      </c>
    </row>
    <row r="248" spans="8:16" ht="12.75" customHeight="1" x14ac:dyDescent="0.2">
      <c r="H248" s="52" t="e">
        <f t="shared" si="28"/>
        <v>#VALUE!</v>
      </c>
      <c r="I248" s="37" t="str">
        <f t="shared" si="34"/>
        <v/>
      </c>
      <c r="J248" s="38" t="str">
        <f t="shared" si="35"/>
        <v/>
      </c>
      <c r="K248" s="53">
        <f t="shared" si="29"/>
        <v>0</v>
      </c>
      <c r="L248" s="39" t="str">
        <f t="shared" si="30"/>
        <v/>
      </c>
      <c r="M248" s="40" t="str">
        <f t="shared" si="27"/>
        <v/>
      </c>
      <c r="N248" s="40" t="str">
        <f t="shared" si="31"/>
        <v/>
      </c>
      <c r="O248" s="40" t="str">
        <f t="shared" si="32"/>
        <v/>
      </c>
      <c r="P248" s="40" t="str">
        <f t="shared" si="33"/>
        <v/>
      </c>
    </row>
    <row r="249" spans="8:16" ht="12.75" customHeight="1" x14ac:dyDescent="0.2">
      <c r="H249" s="52" t="e">
        <f t="shared" si="28"/>
        <v>#VALUE!</v>
      </c>
      <c r="I249" s="37" t="str">
        <f t="shared" si="34"/>
        <v/>
      </c>
      <c r="J249" s="38" t="str">
        <f t="shared" si="35"/>
        <v/>
      </c>
      <c r="K249" s="53">
        <f t="shared" si="29"/>
        <v>0</v>
      </c>
      <c r="L249" s="39" t="str">
        <f t="shared" si="30"/>
        <v/>
      </c>
      <c r="M249" s="40" t="str">
        <f t="shared" si="27"/>
        <v/>
      </c>
      <c r="N249" s="40" t="str">
        <f t="shared" si="31"/>
        <v/>
      </c>
      <c r="O249" s="40" t="str">
        <f t="shared" si="32"/>
        <v/>
      </c>
      <c r="P249" s="40" t="str">
        <f t="shared" si="33"/>
        <v/>
      </c>
    </row>
    <row r="250" spans="8:16" ht="12.75" customHeight="1" x14ac:dyDescent="0.2">
      <c r="H250" s="52" t="e">
        <f t="shared" si="28"/>
        <v>#VALUE!</v>
      </c>
      <c r="I250" s="37" t="str">
        <f t="shared" si="34"/>
        <v/>
      </c>
      <c r="J250" s="38" t="str">
        <f t="shared" si="35"/>
        <v/>
      </c>
      <c r="K250" s="53">
        <f t="shared" si="29"/>
        <v>0</v>
      </c>
      <c r="L250" s="39" t="str">
        <f t="shared" si="30"/>
        <v/>
      </c>
      <c r="M250" s="40" t="str">
        <f t="shared" si="27"/>
        <v/>
      </c>
      <c r="N250" s="40" t="str">
        <f t="shared" si="31"/>
        <v/>
      </c>
      <c r="O250" s="40" t="str">
        <f t="shared" si="32"/>
        <v/>
      </c>
      <c r="P250" s="40" t="str">
        <f t="shared" si="33"/>
        <v/>
      </c>
    </row>
    <row r="251" spans="8:16" ht="12.75" customHeight="1" x14ac:dyDescent="0.2">
      <c r="H251" s="52" t="e">
        <f t="shared" si="28"/>
        <v>#VALUE!</v>
      </c>
      <c r="I251" s="37" t="str">
        <f t="shared" si="34"/>
        <v/>
      </c>
      <c r="J251" s="38" t="str">
        <f t="shared" si="35"/>
        <v/>
      </c>
      <c r="K251" s="53">
        <f t="shared" si="29"/>
        <v>0</v>
      </c>
      <c r="L251" s="39" t="str">
        <f t="shared" si="30"/>
        <v/>
      </c>
      <c r="M251" s="40" t="str">
        <f t="shared" si="27"/>
        <v/>
      </c>
      <c r="N251" s="40" t="str">
        <f t="shared" si="31"/>
        <v/>
      </c>
      <c r="O251" s="40" t="str">
        <f t="shared" si="32"/>
        <v/>
      </c>
      <c r="P251" s="40" t="str">
        <f t="shared" si="33"/>
        <v/>
      </c>
    </row>
    <row r="252" spans="8:16" ht="12.75" customHeight="1" x14ac:dyDescent="0.2">
      <c r="H252" s="52" t="e">
        <f t="shared" si="28"/>
        <v>#VALUE!</v>
      </c>
      <c r="I252" s="37" t="str">
        <f t="shared" si="34"/>
        <v/>
      </c>
      <c r="J252" s="38" t="str">
        <f t="shared" si="35"/>
        <v/>
      </c>
      <c r="K252" s="53">
        <f t="shared" si="29"/>
        <v>0</v>
      </c>
      <c r="L252" s="39" t="str">
        <f t="shared" si="30"/>
        <v/>
      </c>
      <c r="M252" s="40" t="str">
        <f t="shared" si="27"/>
        <v/>
      </c>
      <c r="N252" s="40" t="str">
        <f t="shared" si="31"/>
        <v/>
      </c>
      <c r="O252" s="40" t="str">
        <f t="shared" si="32"/>
        <v/>
      </c>
      <c r="P252" s="40" t="str">
        <f t="shared" si="33"/>
        <v/>
      </c>
    </row>
    <row r="253" spans="8:16" ht="12.75" customHeight="1" x14ac:dyDescent="0.2">
      <c r="H253" s="52" t="e">
        <f t="shared" si="28"/>
        <v>#VALUE!</v>
      </c>
      <c r="I253" s="37" t="str">
        <f t="shared" si="34"/>
        <v/>
      </c>
      <c r="J253" s="38" t="str">
        <f t="shared" si="35"/>
        <v/>
      </c>
      <c r="K253" s="53">
        <f t="shared" si="29"/>
        <v>0</v>
      </c>
      <c r="L253" s="39" t="str">
        <f t="shared" si="30"/>
        <v/>
      </c>
      <c r="M253" s="40" t="str">
        <f t="shared" si="27"/>
        <v/>
      </c>
      <c r="N253" s="40" t="str">
        <f t="shared" si="31"/>
        <v/>
      </c>
      <c r="O253" s="40" t="str">
        <f t="shared" si="32"/>
        <v/>
      </c>
      <c r="P253" s="40" t="str">
        <f t="shared" si="33"/>
        <v/>
      </c>
    </row>
    <row r="254" spans="8:16" ht="12.75" customHeight="1" x14ac:dyDescent="0.2">
      <c r="H254" s="52" t="e">
        <f t="shared" si="28"/>
        <v>#VALUE!</v>
      </c>
      <c r="I254" s="37" t="str">
        <f t="shared" si="34"/>
        <v/>
      </c>
      <c r="J254" s="38" t="str">
        <f t="shared" si="35"/>
        <v/>
      </c>
      <c r="K254" s="53">
        <f t="shared" si="29"/>
        <v>0</v>
      </c>
      <c r="L254" s="39" t="str">
        <f t="shared" si="30"/>
        <v/>
      </c>
      <c r="M254" s="40" t="str">
        <f t="shared" si="27"/>
        <v/>
      </c>
      <c r="N254" s="40" t="str">
        <f t="shared" si="31"/>
        <v/>
      </c>
      <c r="O254" s="40" t="str">
        <f t="shared" si="32"/>
        <v/>
      </c>
      <c r="P254" s="40" t="str">
        <f t="shared" si="33"/>
        <v/>
      </c>
    </row>
    <row r="255" spans="8:16" ht="12.75" customHeight="1" x14ac:dyDescent="0.2">
      <c r="H255" s="52" t="e">
        <f t="shared" si="28"/>
        <v>#VALUE!</v>
      </c>
      <c r="I255" s="37" t="str">
        <f t="shared" si="34"/>
        <v/>
      </c>
      <c r="J255" s="38" t="str">
        <f t="shared" si="35"/>
        <v/>
      </c>
      <c r="K255" s="53">
        <f t="shared" si="29"/>
        <v>0</v>
      </c>
      <c r="L255" s="39" t="str">
        <f t="shared" si="30"/>
        <v/>
      </c>
      <c r="M255" s="40" t="str">
        <f t="shared" si="27"/>
        <v/>
      </c>
      <c r="N255" s="40" t="str">
        <f t="shared" si="31"/>
        <v/>
      </c>
      <c r="O255" s="40" t="str">
        <f t="shared" si="32"/>
        <v/>
      </c>
      <c r="P255" s="40" t="str">
        <f t="shared" si="33"/>
        <v/>
      </c>
    </row>
    <row r="256" spans="8:16" ht="12.75" customHeight="1" x14ac:dyDescent="0.2">
      <c r="H256" s="52" t="e">
        <f t="shared" si="28"/>
        <v>#VALUE!</v>
      </c>
      <c r="I256" s="37" t="str">
        <f t="shared" si="34"/>
        <v/>
      </c>
      <c r="J256" s="38" t="str">
        <f t="shared" si="35"/>
        <v/>
      </c>
      <c r="K256" s="53">
        <f t="shared" si="29"/>
        <v>0</v>
      </c>
      <c r="L256" s="39" t="str">
        <f t="shared" si="30"/>
        <v/>
      </c>
      <c r="M256" s="40" t="str">
        <f t="shared" si="27"/>
        <v/>
      </c>
      <c r="N256" s="40" t="str">
        <f t="shared" si="31"/>
        <v/>
      </c>
      <c r="O256" s="40" t="str">
        <f t="shared" si="32"/>
        <v/>
      </c>
      <c r="P256" s="40" t="str">
        <f t="shared" si="33"/>
        <v/>
      </c>
    </row>
    <row r="257" spans="8:16" ht="12.75" customHeight="1" x14ac:dyDescent="0.2">
      <c r="H257" s="52" t="e">
        <f t="shared" si="28"/>
        <v>#VALUE!</v>
      </c>
      <c r="I257" s="37" t="str">
        <f t="shared" si="34"/>
        <v/>
      </c>
      <c r="J257" s="38" t="str">
        <f t="shared" si="35"/>
        <v/>
      </c>
      <c r="K257" s="53">
        <f t="shared" si="29"/>
        <v>0</v>
      </c>
      <c r="L257" s="39" t="str">
        <f t="shared" si="30"/>
        <v/>
      </c>
      <c r="M257" s="40" t="str">
        <f t="shared" si="27"/>
        <v/>
      </c>
      <c r="N257" s="40" t="str">
        <f t="shared" si="31"/>
        <v/>
      </c>
      <c r="O257" s="40" t="str">
        <f t="shared" si="32"/>
        <v/>
      </c>
      <c r="P257" s="40" t="str">
        <f t="shared" si="33"/>
        <v/>
      </c>
    </row>
    <row r="258" spans="8:16" ht="12.75" customHeight="1" x14ac:dyDescent="0.2">
      <c r="H258" s="52" t="e">
        <f t="shared" si="28"/>
        <v>#VALUE!</v>
      </c>
      <c r="I258" s="37" t="str">
        <f t="shared" si="34"/>
        <v/>
      </c>
      <c r="J258" s="38" t="str">
        <f t="shared" si="35"/>
        <v/>
      </c>
      <c r="K258" s="53">
        <f t="shared" si="29"/>
        <v>0</v>
      </c>
      <c r="L258" s="39" t="str">
        <f t="shared" si="30"/>
        <v/>
      </c>
      <c r="M258" s="40" t="str">
        <f t="shared" si="27"/>
        <v/>
      </c>
      <c r="N258" s="40" t="str">
        <f t="shared" si="31"/>
        <v/>
      </c>
      <c r="O258" s="40" t="str">
        <f t="shared" si="32"/>
        <v/>
      </c>
      <c r="P258" s="40" t="str">
        <f t="shared" si="33"/>
        <v/>
      </c>
    </row>
    <row r="259" spans="8:16" ht="12.75" customHeight="1" x14ac:dyDescent="0.2">
      <c r="I259" s="37" t="str">
        <f t="shared" si="34"/>
        <v/>
      </c>
      <c r="J259" s="38" t="str">
        <f t="shared" si="35"/>
        <v/>
      </c>
      <c r="K259" s="53">
        <f t="shared" si="29"/>
        <v>0</v>
      </c>
      <c r="L259" s="39" t="str">
        <f t="shared" si="30"/>
        <v/>
      </c>
      <c r="M259" s="40" t="str">
        <f t="shared" si="27"/>
        <v/>
      </c>
      <c r="N259" s="40" t="str">
        <f t="shared" si="31"/>
        <v/>
      </c>
      <c r="O259" s="40" t="str">
        <f t="shared" si="32"/>
        <v/>
      </c>
      <c r="P259" s="40" t="str">
        <f t="shared" si="33"/>
        <v/>
      </c>
    </row>
    <row r="260" spans="8:16" ht="12.75" customHeight="1" x14ac:dyDescent="0.2">
      <c r="I260" s="37" t="str">
        <f t="shared" si="34"/>
        <v/>
      </c>
      <c r="J260" s="38" t="str">
        <f t="shared" si="35"/>
        <v/>
      </c>
      <c r="K260" s="53">
        <f t="shared" si="29"/>
        <v>0</v>
      </c>
      <c r="L260" s="39" t="str">
        <f t="shared" si="30"/>
        <v/>
      </c>
      <c r="M260" s="40" t="str">
        <f t="shared" si="27"/>
        <v/>
      </c>
      <c r="N260" s="40" t="str">
        <f t="shared" si="31"/>
        <v/>
      </c>
      <c r="O260" s="40" t="str">
        <f t="shared" si="32"/>
        <v/>
      </c>
      <c r="P260" s="40" t="str">
        <f t="shared" si="33"/>
        <v/>
      </c>
    </row>
    <row r="261" spans="8:16" ht="12.75" customHeight="1" x14ac:dyDescent="0.2">
      <c r="I261" s="37" t="str">
        <f t="shared" si="34"/>
        <v/>
      </c>
      <c r="J261" s="38" t="str">
        <f t="shared" si="35"/>
        <v/>
      </c>
      <c r="K261" s="53">
        <f t="shared" si="29"/>
        <v>0</v>
      </c>
      <c r="L261" s="39" t="str">
        <f t="shared" si="30"/>
        <v/>
      </c>
      <c r="M261" s="40" t="str">
        <f t="shared" si="27"/>
        <v/>
      </c>
      <c r="N261" s="40" t="str">
        <f t="shared" si="31"/>
        <v/>
      </c>
      <c r="O261" s="40" t="str">
        <f t="shared" si="32"/>
        <v/>
      </c>
      <c r="P261" s="40" t="str">
        <f t="shared" si="33"/>
        <v/>
      </c>
    </row>
    <row r="262" spans="8:16" ht="12.75" customHeight="1" x14ac:dyDescent="0.2">
      <c r="I262" s="37" t="str">
        <f t="shared" si="34"/>
        <v/>
      </c>
      <c r="J262" s="38" t="str">
        <f t="shared" si="35"/>
        <v/>
      </c>
      <c r="K262" s="53">
        <f t="shared" si="29"/>
        <v>0</v>
      </c>
      <c r="L262" s="39" t="str">
        <f t="shared" si="30"/>
        <v/>
      </c>
      <c r="M262" s="40" t="str">
        <f t="shared" si="27"/>
        <v/>
      </c>
      <c r="N262" s="40" t="str">
        <f t="shared" si="31"/>
        <v/>
      </c>
      <c r="O262" s="40" t="str">
        <f t="shared" si="32"/>
        <v/>
      </c>
      <c r="P262" s="40" t="str">
        <f t="shared" si="33"/>
        <v/>
      </c>
    </row>
    <row r="263" spans="8:16" ht="12.75" customHeight="1" x14ac:dyDescent="0.2">
      <c r="I263" s="37" t="str">
        <f t="shared" si="34"/>
        <v/>
      </c>
      <c r="J263" s="38" t="str">
        <f t="shared" si="35"/>
        <v/>
      </c>
      <c r="K263" s="53">
        <f t="shared" si="29"/>
        <v>0</v>
      </c>
      <c r="L263" s="39" t="str">
        <f t="shared" si="30"/>
        <v/>
      </c>
      <c r="M263" s="40" t="str">
        <f t="shared" si="27"/>
        <v/>
      </c>
      <c r="N263" s="40" t="str">
        <f t="shared" si="31"/>
        <v/>
      </c>
      <c r="O263" s="40" t="str">
        <f t="shared" si="32"/>
        <v/>
      </c>
      <c r="P263" s="40" t="str">
        <f t="shared" si="33"/>
        <v/>
      </c>
    </row>
    <row r="264" spans="8:16" ht="12.75" customHeight="1" x14ac:dyDescent="0.2">
      <c r="I264" s="37" t="str">
        <f t="shared" si="34"/>
        <v/>
      </c>
      <c r="J264" s="38" t="str">
        <f t="shared" si="35"/>
        <v/>
      </c>
      <c r="K264" s="53">
        <f t="shared" si="29"/>
        <v>0</v>
      </c>
      <c r="L264" s="39" t="str">
        <f t="shared" si="30"/>
        <v/>
      </c>
      <c r="M264" s="40" t="str">
        <f t="shared" si="27"/>
        <v/>
      </c>
      <c r="N264" s="40" t="str">
        <f t="shared" si="31"/>
        <v/>
      </c>
      <c r="O264" s="40" t="str">
        <f t="shared" si="32"/>
        <v/>
      </c>
      <c r="P264" s="40" t="str">
        <f t="shared" si="33"/>
        <v/>
      </c>
    </row>
    <row r="265" spans="8:16" ht="12.75" customHeight="1" x14ac:dyDescent="0.2">
      <c r="I265" s="37" t="str">
        <f t="shared" si="34"/>
        <v/>
      </c>
      <c r="J265" s="38" t="str">
        <f t="shared" si="35"/>
        <v/>
      </c>
      <c r="K265" s="53">
        <f t="shared" si="29"/>
        <v>0</v>
      </c>
      <c r="L265" s="39" t="str">
        <f t="shared" si="30"/>
        <v/>
      </c>
      <c r="M265" s="40" t="str">
        <f t="shared" si="27"/>
        <v/>
      </c>
      <c r="N265" s="40" t="str">
        <f t="shared" si="31"/>
        <v/>
      </c>
      <c r="O265" s="40" t="str">
        <f t="shared" si="32"/>
        <v/>
      </c>
      <c r="P265" s="40" t="str">
        <f t="shared" si="33"/>
        <v/>
      </c>
    </row>
    <row r="266" spans="8:16" ht="12.75" customHeight="1" x14ac:dyDescent="0.2">
      <c r="I266" s="37" t="str">
        <f t="shared" si="34"/>
        <v/>
      </c>
      <c r="J266" s="38" t="str">
        <f t="shared" si="35"/>
        <v/>
      </c>
      <c r="K266" s="53">
        <f t="shared" si="29"/>
        <v>0</v>
      </c>
      <c r="L266" s="39" t="str">
        <f t="shared" si="30"/>
        <v/>
      </c>
      <c r="M266" s="40" t="str">
        <f t="shared" si="27"/>
        <v/>
      </c>
      <c r="N266" s="40" t="str">
        <f t="shared" si="31"/>
        <v/>
      </c>
      <c r="O266" s="40" t="str">
        <f t="shared" si="32"/>
        <v/>
      </c>
      <c r="P266" s="40" t="str">
        <f t="shared" si="33"/>
        <v/>
      </c>
    </row>
    <row r="267" spans="8:16" ht="12.75" customHeight="1" x14ac:dyDescent="0.2">
      <c r="I267" s="37" t="str">
        <f t="shared" si="34"/>
        <v/>
      </c>
      <c r="J267" s="38" t="str">
        <f t="shared" si="35"/>
        <v/>
      </c>
      <c r="K267" s="53">
        <f t="shared" si="29"/>
        <v>0</v>
      </c>
      <c r="L267" s="39" t="str">
        <f t="shared" si="30"/>
        <v/>
      </c>
      <c r="M267" s="40" t="str">
        <f t="shared" si="27"/>
        <v/>
      </c>
      <c r="N267" s="40" t="str">
        <f t="shared" si="31"/>
        <v/>
      </c>
      <c r="O267" s="40" t="str">
        <f t="shared" si="32"/>
        <v/>
      </c>
      <c r="P267" s="40" t="str">
        <f t="shared" si="33"/>
        <v/>
      </c>
    </row>
    <row r="268" spans="8:16" ht="12.75" customHeight="1" x14ac:dyDescent="0.2">
      <c r="I268" s="37" t="str">
        <f t="shared" si="34"/>
        <v/>
      </c>
      <c r="J268" s="38" t="str">
        <f t="shared" si="35"/>
        <v/>
      </c>
      <c r="K268" s="53">
        <f t="shared" si="29"/>
        <v>0</v>
      </c>
      <c r="L268" s="39" t="str">
        <f t="shared" si="30"/>
        <v/>
      </c>
      <c r="M268" s="40" t="str">
        <f t="shared" si="27"/>
        <v/>
      </c>
      <c r="N268" s="40" t="str">
        <f t="shared" si="31"/>
        <v/>
      </c>
      <c r="O268" s="40" t="str">
        <f t="shared" si="32"/>
        <v/>
      </c>
      <c r="P268" s="40" t="str">
        <f t="shared" si="33"/>
        <v/>
      </c>
    </row>
    <row r="269" spans="8:16" ht="12.75" customHeight="1" x14ac:dyDescent="0.2">
      <c r="I269" s="37" t="str">
        <f t="shared" si="34"/>
        <v/>
      </c>
      <c r="J269" s="38" t="str">
        <f t="shared" si="35"/>
        <v/>
      </c>
      <c r="K269" s="53">
        <f t="shared" si="29"/>
        <v>0</v>
      </c>
      <c r="L269" s="39" t="str">
        <f t="shared" si="30"/>
        <v/>
      </c>
      <c r="M269" s="40" t="str">
        <f t="shared" si="27"/>
        <v/>
      </c>
      <c r="N269" s="40" t="str">
        <f t="shared" si="31"/>
        <v/>
      </c>
      <c r="O269" s="40" t="str">
        <f t="shared" si="32"/>
        <v/>
      </c>
      <c r="P269" s="40" t="str">
        <f t="shared" si="33"/>
        <v/>
      </c>
    </row>
    <row r="270" spans="8:16" ht="12.75" customHeight="1" x14ac:dyDescent="0.2">
      <c r="I270" s="37" t="str">
        <f t="shared" si="34"/>
        <v/>
      </c>
      <c r="J270" s="38" t="str">
        <f t="shared" si="35"/>
        <v/>
      </c>
      <c r="K270" s="53">
        <f t="shared" si="29"/>
        <v>0</v>
      </c>
      <c r="L270" s="39" t="str">
        <f t="shared" si="30"/>
        <v/>
      </c>
      <c r="M270" s="40" t="str">
        <f t="shared" si="27"/>
        <v/>
      </c>
      <c r="N270" s="40" t="str">
        <f t="shared" si="31"/>
        <v/>
      </c>
      <c r="O270" s="40" t="str">
        <f t="shared" si="32"/>
        <v/>
      </c>
      <c r="P270" s="40" t="str">
        <f t="shared" si="33"/>
        <v/>
      </c>
    </row>
    <row r="271" spans="8:16" ht="12.75" customHeight="1" x14ac:dyDescent="0.2">
      <c r="I271" s="37" t="str">
        <f t="shared" si="34"/>
        <v/>
      </c>
      <c r="J271" s="38" t="str">
        <f t="shared" si="35"/>
        <v/>
      </c>
      <c r="K271" s="53">
        <f t="shared" si="29"/>
        <v>0</v>
      </c>
      <c r="L271" s="39" t="str">
        <f t="shared" si="30"/>
        <v/>
      </c>
      <c r="M271" s="40" t="str">
        <f t="shared" ref="M271:M334" si="36">IF(I271&lt;&gt;"",P270,"")</f>
        <v/>
      </c>
      <c r="N271" s="40" t="str">
        <f t="shared" si="31"/>
        <v/>
      </c>
      <c r="O271" s="40" t="str">
        <f t="shared" si="32"/>
        <v/>
      </c>
      <c r="P271" s="40" t="str">
        <f t="shared" si="33"/>
        <v/>
      </c>
    </row>
    <row r="272" spans="8:16" ht="12.75" customHeight="1" x14ac:dyDescent="0.2">
      <c r="I272" s="37" t="str">
        <f t="shared" si="34"/>
        <v/>
      </c>
      <c r="J272" s="38" t="str">
        <f t="shared" si="35"/>
        <v/>
      </c>
      <c r="K272" s="53">
        <f t="shared" si="29"/>
        <v>0</v>
      </c>
      <c r="L272" s="39" t="str">
        <f t="shared" si="30"/>
        <v/>
      </c>
      <c r="M272" s="40" t="str">
        <f t="shared" si="36"/>
        <v/>
      </c>
      <c r="N272" s="40" t="str">
        <f t="shared" si="31"/>
        <v/>
      </c>
      <c r="O272" s="40" t="str">
        <f t="shared" si="32"/>
        <v/>
      </c>
      <c r="P272" s="40" t="str">
        <f t="shared" si="33"/>
        <v/>
      </c>
    </row>
    <row r="273" spans="9:16" ht="12.75" customHeight="1" x14ac:dyDescent="0.2">
      <c r="I273" s="37" t="str">
        <f t="shared" si="34"/>
        <v/>
      </c>
      <c r="J273" s="38" t="str">
        <f t="shared" si="35"/>
        <v/>
      </c>
      <c r="K273" s="53">
        <f t="shared" si="29"/>
        <v>0</v>
      </c>
      <c r="L273" s="39" t="str">
        <f t="shared" si="30"/>
        <v/>
      </c>
      <c r="M273" s="40" t="str">
        <f t="shared" si="36"/>
        <v/>
      </c>
      <c r="N273" s="40" t="str">
        <f t="shared" si="31"/>
        <v/>
      </c>
      <c r="O273" s="40" t="str">
        <f t="shared" si="32"/>
        <v/>
      </c>
      <c r="P273" s="40" t="str">
        <f t="shared" si="33"/>
        <v/>
      </c>
    </row>
    <row r="274" spans="9:16" ht="12.75" customHeight="1" x14ac:dyDescent="0.2">
      <c r="I274" s="37" t="str">
        <f t="shared" si="34"/>
        <v/>
      </c>
      <c r="J274" s="38" t="str">
        <f t="shared" si="35"/>
        <v/>
      </c>
      <c r="K274" s="53">
        <f t="shared" si="29"/>
        <v>0</v>
      </c>
      <c r="L274" s="39" t="str">
        <f t="shared" si="30"/>
        <v/>
      </c>
      <c r="M274" s="40" t="str">
        <f t="shared" si="36"/>
        <v/>
      </c>
      <c r="N274" s="40" t="str">
        <f t="shared" si="31"/>
        <v/>
      </c>
      <c r="O274" s="40" t="str">
        <f t="shared" si="32"/>
        <v/>
      </c>
      <c r="P274" s="40" t="str">
        <f t="shared" si="33"/>
        <v/>
      </c>
    </row>
    <row r="275" spans="9:16" ht="12.75" customHeight="1" x14ac:dyDescent="0.2">
      <c r="I275" s="37" t="str">
        <f t="shared" si="34"/>
        <v/>
      </c>
      <c r="J275" s="38" t="str">
        <f t="shared" si="35"/>
        <v/>
      </c>
      <c r="K275" s="53">
        <f t="shared" si="29"/>
        <v>0</v>
      </c>
      <c r="L275" s="39" t="str">
        <f t="shared" si="30"/>
        <v/>
      </c>
      <c r="M275" s="40" t="str">
        <f t="shared" si="36"/>
        <v/>
      </c>
      <c r="N275" s="40" t="str">
        <f t="shared" si="31"/>
        <v/>
      </c>
      <c r="O275" s="40" t="str">
        <f t="shared" si="32"/>
        <v/>
      </c>
      <c r="P275" s="40" t="str">
        <f t="shared" si="33"/>
        <v/>
      </c>
    </row>
    <row r="276" spans="9:16" ht="12.75" customHeight="1" x14ac:dyDescent="0.2">
      <c r="I276" s="37" t="str">
        <f t="shared" si="34"/>
        <v/>
      </c>
      <c r="J276" s="38" t="str">
        <f t="shared" si="35"/>
        <v/>
      </c>
      <c r="K276" s="53">
        <f t="shared" ref="K276:K339" si="37">IF(J277="",0,J277)</f>
        <v>0</v>
      </c>
      <c r="L276" s="39" t="str">
        <f t="shared" ref="L276:L339" si="38">IF(J276="","",$L$15)</f>
        <v/>
      </c>
      <c r="M276" s="40" t="str">
        <f t="shared" si="36"/>
        <v/>
      </c>
      <c r="N276" s="40" t="str">
        <f t="shared" ref="N276:N339" si="39">IF(I276&lt;&gt;"",$N$15*M276,"")</f>
        <v/>
      </c>
      <c r="O276" s="40" t="str">
        <f t="shared" ref="O276:O339" si="40">IF(I276&lt;&gt;"",L276-N276,"")</f>
        <v/>
      </c>
      <c r="P276" s="40" t="str">
        <f t="shared" ref="P276:P339" si="41">IF(I276&lt;&gt;"",M276-O276,"")</f>
        <v/>
      </c>
    </row>
    <row r="277" spans="9:16" ht="12.75" customHeight="1" x14ac:dyDescent="0.2">
      <c r="I277" s="37" t="str">
        <f t="shared" ref="I277:I340" si="42">IF(I276&gt;=$I$15,"",I276+1)</f>
        <v/>
      </c>
      <c r="J277" s="38" t="str">
        <f t="shared" ref="J277:J340" si="43">IF(I277="","",EDATE($J$19,I276))</f>
        <v/>
      </c>
      <c r="K277" s="53">
        <f t="shared" si="37"/>
        <v>0</v>
      </c>
      <c r="L277" s="39" t="str">
        <f t="shared" si="38"/>
        <v/>
      </c>
      <c r="M277" s="40" t="str">
        <f t="shared" si="36"/>
        <v/>
      </c>
      <c r="N277" s="40" t="str">
        <f t="shared" si="39"/>
        <v/>
      </c>
      <c r="O277" s="40" t="str">
        <f t="shared" si="40"/>
        <v/>
      </c>
      <c r="P277" s="40" t="str">
        <f t="shared" si="41"/>
        <v/>
      </c>
    </row>
    <row r="278" spans="9:16" ht="12.75" customHeight="1" x14ac:dyDescent="0.2">
      <c r="I278" s="37" t="str">
        <f t="shared" si="42"/>
        <v/>
      </c>
      <c r="J278" s="38" t="str">
        <f t="shared" si="43"/>
        <v/>
      </c>
      <c r="K278" s="53">
        <f t="shared" si="37"/>
        <v>0</v>
      </c>
      <c r="L278" s="39" t="str">
        <f t="shared" si="38"/>
        <v/>
      </c>
      <c r="M278" s="40" t="str">
        <f t="shared" si="36"/>
        <v/>
      </c>
      <c r="N278" s="40" t="str">
        <f t="shared" si="39"/>
        <v/>
      </c>
      <c r="O278" s="40" t="str">
        <f t="shared" si="40"/>
        <v/>
      </c>
      <c r="P278" s="40" t="str">
        <f t="shared" si="41"/>
        <v/>
      </c>
    </row>
    <row r="279" spans="9:16" ht="12.75" customHeight="1" x14ac:dyDescent="0.2">
      <c r="I279" s="37" t="str">
        <f t="shared" si="42"/>
        <v/>
      </c>
      <c r="J279" s="38" t="str">
        <f t="shared" si="43"/>
        <v/>
      </c>
      <c r="K279" s="53">
        <f t="shared" si="37"/>
        <v>0</v>
      </c>
      <c r="L279" s="39" t="str">
        <f t="shared" si="38"/>
        <v/>
      </c>
      <c r="M279" s="40" t="str">
        <f t="shared" si="36"/>
        <v/>
      </c>
      <c r="N279" s="40" t="str">
        <f t="shared" si="39"/>
        <v/>
      </c>
      <c r="O279" s="40" t="str">
        <f t="shared" si="40"/>
        <v/>
      </c>
      <c r="P279" s="40" t="str">
        <f t="shared" si="41"/>
        <v/>
      </c>
    </row>
    <row r="280" spans="9:16" ht="12.75" customHeight="1" x14ac:dyDescent="0.2">
      <c r="I280" s="37" t="str">
        <f t="shared" si="42"/>
        <v/>
      </c>
      <c r="J280" s="38" t="str">
        <f t="shared" si="43"/>
        <v/>
      </c>
      <c r="K280" s="53">
        <f t="shared" si="37"/>
        <v>0</v>
      </c>
      <c r="L280" s="39" t="str">
        <f t="shared" si="38"/>
        <v/>
      </c>
      <c r="M280" s="40" t="str">
        <f t="shared" si="36"/>
        <v/>
      </c>
      <c r="N280" s="40" t="str">
        <f t="shared" si="39"/>
        <v/>
      </c>
      <c r="O280" s="40" t="str">
        <f t="shared" si="40"/>
        <v/>
      </c>
      <c r="P280" s="40" t="str">
        <f t="shared" si="41"/>
        <v/>
      </c>
    </row>
    <row r="281" spans="9:16" ht="12.75" customHeight="1" x14ac:dyDescent="0.2">
      <c r="I281" s="37" t="str">
        <f t="shared" si="42"/>
        <v/>
      </c>
      <c r="J281" s="38" t="str">
        <f t="shared" si="43"/>
        <v/>
      </c>
      <c r="K281" s="53">
        <f t="shared" si="37"/>
        <v>0</v>
      </c>
      <c r="L281" s="39" t="str">
        <f t="shared" si="38"/>
        <v/>
      </c>
      <c r="M281" s="40" t="str">
        <f t="shared" si="36"/>
        <v/>
      </c>
      <c r="N281" s="40" t="str">
        <f t="shared" si="39"/>
        <v/>
      </c>
      <c r="O281" s="40" t="str">
        <f t="shared" si="40"/>
        <v/>
      </c>
      <c r="P281" s="40" t="str">
        <f t="shared" si="41"/>
        <v/>
      </c>
    </row>
    <row r="282" spans="9:16" ht="12.75" customHeight="1" x14ac:dyDescent="0.2">
      <c r="I282" s="37" t="str">
        <f t="shared" si="42"/>
        <v/>
      </c>
      <c r="J282" s="38" t="str">
        <f t="shared" si="43"/>
        <v/>
      </c>
      <c r="K282" s="53">
        <f t="shared" si="37"/>
        <v>0</v>
      </c>
      <c r="L282" s="39" t="str">
        <f t="shared" si="38"/>
        <v/>
      </c>
      <c r="M282" s="40" t="str">
        <f t="shared" si="36"/>
        <v/>
      </c>
      <c r="N282" s="40" t="str">
        <f t="shared" si="39"/>
        <v/>
      </c>
      <c r="O282" s="40" t="str">
        <f t="shared" si="40"/>
        <v/>
      </c>
      <c r="P282" s="40" t="str">
        <f t="shared" si="41"/>
        <v/>
      </c>
    </row>
    <row r="283" spans="9:16" ht="12.75" customHeight="1" x14ac:dyDescent="0.2">
      <c r="I283" s="37" t="str">
        <f t="shared" si="42"/>
        <v/>
      </c>
      <c r="J283" s="38" t="str">
        <f t="shared" si="43"/>
        <v/>
      </c>
      <c r="K283" s="53">
        <f t="shared" si="37"/>
        <v>0</v>
      </c>
      <c r="L283" s="39" t="str">
        <f t="shared" si="38"/>
        <v/>
      </c>
      <c r="M283" s="40" t="str">
        <f t="shared" si="36"/>
        <v/>
      </c>
      <c r="N283" s="40" t="str">
        <f t="shared" si="39"/>
        <v/>
      </c>
      <c r="O283" s="40" t="str">
        <f t="shared" si="40"/>
        <v/>
      </c>
      <c r="P283" s="40" t="str">
        <f t="shared" si="41"/>
        <v/>
      </c>
    </row>
    <row r="284" spans="9:16" ht="12.75" customHeight="1" x14ac:dyDescent="0.2">
      <c r="I284" s="37" t="str">
        <f t="shared" si="42"/>
        <v/>
      </c>
      <c r="J284" s="38" t="str">
        <f t="shared" si="43"/>
        <v/>
      </c>
      <c r="K284" s="53">
        <f t="shared" si="37"/>
        <v>0</v>
      </c>
      <c r="L284" s="39" t="str">
        <f t="shared" si="38"/>
        <v/>
      </c>
      <c r="M284" s="40" t="str">
        <f t="shared" si="36"/>
        <v/>
      </c>
      <c r="N284" s="40" t="str">
        <f t="shared" si="39"/>
        <v/>
      </c>
      <c r="O284" s="40" t="str">
        <f t="shared" si="40"/>
        <v/>
      </c>
      <c r="P284" s="40" t="str">
        <f t="shared" si="41"/>
        <v/>
      </c>
    </row>
    <row r="285" spans="9:16" ht="12.75" customHeight="1" x14ac:dyDescent="0.2">
      <c r="I285" s="37" t="str">
        <f t="shared" si="42"/>
        <v/>
      </c>
      <c r="J285" s="38" t="str">
        <f t="shared" si="43"/>
        <v/>
      </c>
      <c r="K285" s="53">
        <f t="shared" si="37"/>
        <v>0</v>
      </c>
      <c r="L285" s="39" t="str">
        <f t="shared" si="38"/>
        <v/>
      </c>
      <c r="M285" s="40" t="str">
        <f t="shared" si="36"/>
        <v/>
      </c>
      <c r="N285" s="40" t="str">
        <f t="shared" si="39"/>
        <v/>
      </c>
      <c r="O285" s="40" t="str">
        <f t="shared" si="40"/>
        <v/>
      </c>
      <c r="P285" s="40" t="str">
        <f t="shared" si="41"/>
        <v/>
      </c>
    </row>
    <row r="286" spans="9:16" ht="12.75" customHeight="1" x14ac:dyDescent="0.2">
      <c r="I286" s="37" t="str">
        <f t="shared" si="42"/>
        <v/>
      </c>
      <c r="J286" s="38" t="str">
        <f t="shared" si="43"/>
        <v/>
      </c>
      <c r="K286" s="53">
        <f t="shared" si="37"/>
        <v>0</v>
      </c>
      <c r="L286" s="39" t="str">
        <f t="shared" si="38"/>
        <v/>
      </c>
      <c r="M286" s="40" t="str">
        <f t="shared" si="36"/>
        <v/>
      </c>
      <c r="N286" s="40" t="str">
        <f t="shared" si="39"/>
        <v/>
      </c>
      <c r="O286" s="40" t="str">
        <f t="shared" si="40"/>
        <v/>
      </c>
      <c r="P286" s="40" t="str">
        <f t="shared" si="41"/>
        <v/>
      </c>
    </row>
    <row r="287" spans="9:16" ht="12.75" customHeight="1" x14ac:dyDescent="0.2">
      <c r="I287" s="37" t="str">
        <f t="shared" si="42"/>
        <v/>
      </c>
      <c r="J287" s="38" t="str">
        <f t="shared" si="43"/>
        <v/>
      </c>
      <c r="K287" s="53">
        <f t="shared" si="37"/>
        <v>0</v>
      </c>
      <c r="L287" s="39" t="str">
        <f t="shared" si="38"/>
        <v/>
      </c>
      <c r="M287" s="40" t="str">
        <f t="shared" si="36"/>
        <v/>
      </c>
      <c r="N287" s="40" t="str">
        <f t="shared" si="39"/>
        <v/>
      </c>
      <c r="O287" s="40" t="str">
        <f t="shared" si="40"/>
        <v/>
      </c>
      <c r="P287" s="40" t="str">
        <f t="shared" si="41"/>
        <v/>
      </c>
    </row>
    <row r="288" spans="9:16" ht="12.75" customHeight="1" x14ac:dyDescent="0.2">
      <c r="I288" s="37" t="str">
        <f t="shared" si="42"/>
        <v/>
      </c>
      <c r="J288" s="38" t="str">
        <f t="shared" si="43"/>
        <v/>
      </c>
      <c r="K288" s="53">
        <f t="shared" si="37"/>
        <v>0</v>
      </c>
      <c r="L288" s="39" t="str">
        <f t="shared" si="38"/>
        <v/>
      </c>
      <c r="M288" s="40" t="str">
        <f t="shared" si="36"/>
        <v/>
      </c>
      <c r="N288" s="40" t="str">
        <f t="shared" si="39"/>
        <v/>
      </c>
      <c r="O288" s="40" t="str">
        <f t="shared" si="40"/>
        <v/>
      </c>
      <c r="P288" s="40" t="str">
        <f t="shared" si="41"/>
        <v/>
      </c>
    </row>
    <row r="289" spans="9:16" ht="12.75" customHeight="1" x14ac:dyDescent="0.2">
      <c r="I289" s="37" t="str">
        <f t="shared" si="42"/>
        <v/>
      </c>
      <c r="J289" s="38" t="str">
        <f t="shared" si="43"/>
        <v/>
      </c>
      <c r="K289" s="53">
        <f t="shared" si="37"/>
        <v>0</v>
      </c>
      <c r="L289" s="39" t="str">
        <f t="shared" si="38"/>
        <v/>
      </c>
      <c r="M289" s="40" t="str">
        <f t="shared" si="36"/>
        <v/>
      </c>
      <c r="N289" s="40" t="str">
        <f t="shared" si="39"/>
        <v/>
      </c>
      <c r="O289" s="40" t="str">
        <f t="shared" si="40"/>
        <v/>
      </c>
      <c r="P289" s="40" t="str">
        <f t="shared" si="41"/>
        <v/>
      </c>
    </row>
    <row r="290" spans="9:16" ht="12.75" customHeight="1" x14ac:dyDescent="0.2">
      <c r="I290" s="37" t="str">
        <f t="shared" si="42"/>
        <v/>
      </c>
      <c r="J290" s="38" t="str">
        <f t="shared" si="43"/>
        <v/>
      </c>
      <c r="K290" s="53">
        <f t="shared" si="37"/>
        <v>0</v>
      </c>
      <c r="L290" s="39" t="str">
        <f t="shared" si="38"/>
        <v/>
      </c>
      <c r="M290" s="40" t="str">
        <f t="shared" si="36"/>
        <v/>
      </c>
      <c r="N290" s="40" t="str">
        <f t="shared" si="39"/>
        <v/>
      </c>
      <c r="O290" s="40" t="str">
        <f t="shared" si="40"/>
        <v/>
      </c>
      <c r="P290" s="40" t="str">
        <f t="shared" si="41"/>
        <v/>
      </c>
    </row>
    <row r="291" spans="9:16" ht="12.75" customHeight="1" x14ac:dyDescent="0.2">
      <c r="I291" s="37" t="str">
        <f t="shared" si="42"/>
        <v/>
      </c>
      <c r="J291" s="38" t="str">
        <f t="shared" si="43"/>
        <v/>
      </c>
      <c r="K291" s="53">
        <f t="shared" si="37"/>
        <v>0</v>
      </c>
      <c r="L291" s="39" t="str">
        <f t="shared" si="38"/>
        <v/>
      </c>
      <c r="M291" s="40" t="str">
        <f t="shared" si="36"/>
        <v/>
      </c>
      <c r="N291" s="40" t="str">
        <f t="shared" si="39"/>
        <v/>
      </c>
      <c r="O291" s="40" t="str">
        <f t="shared" si="40"/>
        <v/>
      </c>
      <c r="P291" s="40" t="str">
        <f t="shared" si="41"/>
        <v/>
      </c>
    </row>
    <row r="292" spans="9:16" ht="12.75" customHeight="1" x14ac:dyDescent="0.2">
      <c r="I292" s="37" t="str">
        <f t="shared" si="42"/>
        <v/>
      </c>
      <c r="J292" s="38" t="str">
        <f t="shared" si="43"/>
        <v/>
      </c>
      <c r="K292" s="53">
        <f t="shared" si="37"/>
        <v>0</v>
      </c>
      <c r="L292" s="39" t="str">
        <f t="shared" si="38"/>
        <v/>
      </c>
      <c r="M292" s="40" t="str">
        <f t="shared" si="36"/>
        <v/>
      </c>
      <c r="N292" s="40" t="str">
        <f t="shared" si="39"/>
        <v/>
      </c>
      <c r="O292" s="40" t="str">
        <f t="shared" si="40"/>
        <v/>
      </c>
      <c r="P292" s="40" t="str">
        <f t="shared" si="41"/>
        <v/>
      </c>
    </row>
    <row r="293" spans="9:16" ht="12.75" customHeight="1" x14ac:dyDescent="0.2">
      <c r="I293" s="37" t="str">
        <f t="shared" si="42"/>
        <v/>
      </c>
      <c r="J293" s="38" t="str">
        <f t="shared" si="43"/>
        <v/>
      </c>
      <c r="K293" s="53">
        <f t="shared" si="37"/>
        <v>0</v>
      </c>
      <c r="L293" s="39" t="str">
        <f t="shared" si="38"/>
        <v/>
      </c>
      <c r="M293" s="40" t="str">
        <f t="shared" si="36"/>
        <v/>
      </c>
      <c r="N293" s="40" t="str">
        <f t="shared" si="39"/>
        <v/>
      </c>
      <c r="O293" s="40" t="str">
        <f t="shared" si="40"/>
        <v/>
      </c>
      <c r="P293" s="40" t="str">
        <f t="shared" si="41"/>
        <v/>
      </c>
    </row>
    <row r="294" spans="9:16" ht="12.75" customHeight="1" x14ac:dyDescent="0.2">
      <c r="I294" s="37" t="str">
        <f t="shared" si="42"/>
        <v/>
      </c>
      <c r="J294" s="38" t="str">
        <f t="shared" si="43"/>
        <v/>
      </c>
      <c r="K294" s="53">
        <f t="shared" si="37"/>
        <v>0</v>
      </c>
      <c r="L294" s="39" t="str">
        <f t="shared" si="38"/>
        <v/>
      </c>
      <c r="M294" s="40" t="str">
        <f t="shared" si="36"/>
        <v/>
      </c>
      <c r="N294" s="40" t="str">
        <f t="shared" si="39"/>
        <v/>
      </c>
      <c r="O294" s="40" t="str">
        <f t="shared" si="40"/>
        <v/>
      </c>
      <c r="P294" s="40" t="str">
        <f t="shared" si="41"/>
        <v/>
      </c>
    </row>
    <row r="295" spans="9:16" ht="12.75" customHeight="1" x14ac:dyDescent="0.2">
      <c r="I295" s="37" t="str">
        <f t="shared" si="42"/>
        <v/>
      </c>
      <c r="J295" s="38" t="str">
        <f t="shared" si="43"/>
        <v/>
      </c>
      <c r="K295" s="53">
        <f t="shared" si="37"/>
        <v>0</v>
      </c>
      <c r="L295" s="39" t="str">
        <f t="shared" si="38"/>
        <v/>
      </c>
      <c r="M295" s="40" t="str">
        <f t="shared" si="36"/>
        <v/>
      </c>
      <c r="N295" s="40" t="str">
        <f t="shared" si="39"/>
        <v/>
      </c>
      <c r="O295" s="40" t="str">
        <f t="shared" si="40"/>
        <v/>
      </c>
      <c r="P295" s="40" t="str">
        <f t="shared" si="41"/>
        <v/>
      </c>
    </row>
    <row r="296" spans="9:16" ht="12.75" customHeight="1" x14ac:dyDescent="0.2">
      <c r="I296" s="37" t="str">
        <f t="shared" si="42"/>
        <v/>
      </c>
      <c r="J296" s="38" t="str">
        <f t="shared" si="43"/>
        <v/>
      </c>
      <c r="K296" s="53">
        <f t="shared" si="37"/>
        <v>0</v>
      </c>
      <c r="L296" s="39" t="str">
        <f t="shared" si="38"/>
        <v/>
      </c>
      <c r="M296" s="40" t="str">
        <f t="shared" si="36"/>
        <v/>
      </c>
      <c r="N296" s="40" t="str">
        <f t="shared" si="39"/>
        <v/>
      </c>
      <c r="O296" s="40" t="str">
        <f t="shared" si="40"/>
        <v/>
      </c>
      <c r="P296" s="40" t="str">
        <f t="shared" si="41"/>
        <v/>
      </c>
    </row>
    <row r="297" spans="9:16" ht="12.75" customHeight="1" x14ac:dyDescent="0.2">
      <c r="I297" s="37" t="str">
        <f t="shared" si="42"/>
        <v/>
      </c>
      <c r="J297" s="38" t="str">
        <f t="shared" si="43"/>
        <v/>
      </c>
      <c r="K297" s="53">
        <f t="shared" si="37"/>
        <v>0</v>
      </c>
      <c r="L297" s="39" t="str">
        <f t="shared" si="38"/>
        <v/>
      </c>
      <c r="M297" s="40" t="str">
        <f t="shared" si="36"/>
        <v/>
      </c>
      <c r="N297" s="40" t="str">
        <f t="shared" si="39"/>
        <v/>
      </c>
      <c r="O297" s="40" t="str">
        <f t="shared" si="40"/>
        <v/>
      </c>
      <c r="P297" s="40" t="str">
        <f t="shared" si="41"/>
        <v/>
      </c>
    </row>
    <row r="298" spans="9:16" ht="12.75" customHeight="1" x14ac:dyDescent="0.2">
      <c r="I298" s="37" t="str">
        <f t="shared" si="42"/>
        <v/>
      </c>
      <c r="J298" s="38" t="str">
        <f t="shared" si="43"/>
        <v/>
      </c>
      <c r="K298" s="53">
        <f t="shared" si="37"/>
        <v>0</v>
      </c>
      <c r="L298" s="39" t="str">
        <f t="shared" si="38"/>
        <v/>
      </c>
      <c r="M298" s="40" t="str">
        <f t="shared" si="36"/>
        <v/>
      </c>
      <c r="N298" s="40" t="str">
        <f t="shared" si="39"/>
        <v/>
      </c>
      <c r="O298" s="40" t="str">
        <f t="shared" si="40"/>
        <v/>
      </c>
      <c r="P298" s="40" t="str">
        <f t="shared" si="41"/>
        <v/>
      </c>
    </row>
    <row r="299" spans="9:16" ht="12.75" customHeight="1" x14ac:dyDescent="0.2">
      <c r="I299" s="37" t="str">
        <f t="shared" si="42"/>
        <v/>
      </c>
      <c r="J299" s="38" t="str">
        <f t="shared" si="43"/>
        <v/>
      </c>
      <c r="K299" s="53">
        <f t="shared" si="37"/>
        <v>0</v>
      </c>
      <c r="L299" s="39" t="str">
        <f t="shared" si="38"/>
        <v/>
      </c>
      <c r="M299" s="40" t="str">
        <f t="shared" si="36"/>
        <v/>
      </c>
      <c r="N299" s="40" t="str">
        <f t="shared" si="39"/>
        <v/>
      </c>
      <c r="O299" s="40" t="str">
        <f t="shared" si="40"/>
        <v/>
      </c>
      <c r="P299" s="40" t="str">
        <f t="shared" si="41"/>
        <v/>
      </c>
    </row>
    <row r="300" spans="9:16" ht="12.75" customHeight="1" x14ac:dyDescent="0.2">
      <c r="I300" s="37" t="str">
        <f t="shared" si="42"/>
        <v/>
      </c>
      <c r="J300" s="38" t="str">
        <f t="shared" si="43"/>
        <v/>
      </c>
      <c r="K300" s="53">
        <f t="shared" si="37"/>
        <v>0</v>
      </c>
      <c r="L300" s="39" t="str">
        <f t="shared" si="38"/>
        <v/>
      </c>
      <c r="M300" s="40" t="str">
        <f t="shared" si="36"/>
        <v/>
      </c>
      <c r="N300" s="40" t="str">
        <f t="shared" si="39"/>
        <v/>
      </c>
      <c r="O300" s="40" t="str">
        <f t="shared" si="40"/>
        <v/>
      </c>
      <c r="P300" s="40" t="str">
        <f t="shared" si="41"/>
        <v/>
      </c>
    </row>
    <row r="301" spans="9:16" ht="12.75" customHeight="1" x14ac:dyDescent="0.2">
      <c r="I301" s="37" t="str">
        <f t="shared" si="42"/>
        <v/>
      </c>
      <c r="J301" s="38" t="str">
        <f t="shared" si="43"/>
        <v/>
      </c>
      <c r="K301" s="53">
        <f t="shared" si="37"/>
        <v>0</v>
      </c>
      <c r="L301" s="39" t="str">
        <f t="shared" si="38"/>
        <v/>
      </c>
      <c r="M301" s="40" t="str">
        <f t="shared" si="36"/>
        <v/>
      </c>
      <c r="N301" s="40" t="str">
        <f t="shared" si="39"/>
        <v/>
      </c>
      <c r="O301" s="40" t="str">
        <f t="shared" si="40"/>
        <v/>
      </c>
      <c r="P301" s="40" t="str">
        <f t="shared" si="41"/>
        <v/>
      </c>
    </row>
    <row r="302" spans="9:16" ht="12.75" customHeight="1" x14ac:dyDescent="0.2">
      <c r="I302" s="37" t="str">
        <f t="shared" si="42"/>
        <v/>
      </c>
      <c r="J302" s="38" t="str">
        <f t="shared" si="43"/>
        <v/>
      </c>
      <c r="K302" s="53">
        <f t="shared" si="37"/>
        <v>0</v>
      </c>
      <c r="L302" s="39" t="str">
        <f t="shared" si="38"/>
        <v/>
      </c>
      <c r="M302" s="40" t="str">
        <f t="shared" si="36"/>
        <v/>
      </c>
      <c r="N302" s="40" t="str">
        <f t="shared" si="39"/>
        <v/>
      </c>
      <c r="O302" s="40" t="str">
        <f t="shared" si="40"/>
        <v/>
      </c>
      <c r="P302" s="40" t="str">
        <f t="shared" si="41"/>
        <v/>
      </c>
    </row>
    <row r="303" spans="9:16" ht="12.75" customHeight="1" x14ac:dyDescent="0.2">
      <c r="I303" s="37" t="str">
        <f t="shared" si="42"/>
        <v/>
      </c>
      <c r="J303" s="38" t="str">
        <f t="shared" si="43"/>
        <v/>
      </c>
      <c r="K303" s="53">
        <f t="shared" si="37"/>
        <v>0</v>
      </c>
      <c r="L303" s="39" t="str">
        <f t="shared" si="38"/>
        <v/>
      </c>
      <c r="M303" s="40" t="str">
        <f t="shared" si="36"/>
        <v/>
      </c>
      <c r="N303" s="40" t="str">
        <f t="shared" si="39"/>
        <v/>
      </c>
      <c r="O303" s="40" t="str">
        <f t="shared" si="40"/>
        <v/>
      </c>
      <c r="P303" s="40" t="str">
        <f t="shared" si="41"/>
        <v/>
      </c>
    </row>
    <row r="304" spans="9:16" ht="12.75" customHeight="1" x14ac:dyDescent="0.2">
      <c r="I304" s="37" t="str">
        <f t="shared" si="42"/>
        <v/>
      </c>
      <c r="J304" s="38" t="str">
        <f t="shared" si="43"/>
        <v/>
      </c>
      <c r="K304" s="53">
        <f t="shared" si="37"/>
        <v>0</v>
      </c>
      <c r="L304" s="39" t="str">
        <f t="shared" si="38"/>
        <v/>
      </c>
      <c r="M304" s="40" t="str">
        <f t="shared" si="36"/>
        <v/>
      </c>
      <c r="N304" s="40" t="str">
        <f t="shared" si="39"/>
        <v/>
      </c>
      <c r="O304" s="40" t="str">
        <f t="shared" si="40"/>
        <v/>
      </c>
      <c r="P304" s="40" t="str">
        <f t="shared" si="41"/>
        <v/>
      </c>
    </row>
    <row r="305" spans="9:16" ht="12.75" customHeight="1" x14ac:dyDescent="0.2">
      <c r="I305" s="37" t="str">
        <f t="shared" si="42"/>
        <v/>
      </c>
      <c r="J305" s="38" t="str">
        <f t="shared" si="43"/>
        <v/>
      </c>
      <c r="K305" s="53">
        <f t="shared" si="37"/>
        <v>0</v>
      </c>
      <c r="L305" s="39" t="str">
        <f t="shared" si="38"/>
        <v/>
      </c>
      <c r="M305" s="40" t="str">
        <f t="shared" si="36"/>
        <v/>
      </c>
      <c r="N305" s="40" t="str">
        <f t="shared" si="39"/>
        <v/>
      </c>
      <c r="O305" s="40" t="str">
        <f t="shared" si="40"/>
        <v/>
      </c>
      <c r="P305" s="40" t="str">
        <f t="shared" si="41"/>
        <v/>
      </c>
    </row>
    <row r="306" spans="9:16" ht="12.75" customHeight="1" x14ac:dyDescent="0.2">
      <c r="I306" s="37" t="str">
        <f t="shared" si="42"/>
        <v/>
      </c>
      <c r="J306" s="38" t="str">
        <f t="shared" si="43"/>
        <v/>
      </c>
      <c r="K306" s="53">
        <f t="shared" si="37"/>
        <v>0</v>
      </c>
      <c r="L306" s="39" t="str">
        <f t="shared" si="38"/>
        <v/>
      </c>
      <c r="M306" s="40" t="str">
        <f t="shared" si="36"/>
        <v/>
      </c>
      <c r="N306" s="40" t="str">
        <f t="shared" si="39"/>
        <v/>
      </c>
      <c r="O306" s="40" t="str">
        <f t="shared" si="40"/>
        <v/>
      </c>
      <c r="P306" s="40" t="str">
        <f t="shared" si="41"/>
        <v/>
      </c>
    </row>
    <row r="307" spans="9:16" ht="12.75" customHeight="1" x14ac:dyDescent="0.2">
      <c r="I307" s="37" t="str">
        <f t="shared" si="42"/>
        <v/>
      </c>
      <c r="J307" s="38" t="str">
        <f t="shared" si="43"/>
        <v/>
      </c>
      <c r="K307" s="53">
        <f t="shared" si="37"/>
        <v>0</v>
      </c>
      <c r="L307" s="39" t="str">
        <f t="shared" si="38"/>
        <v/>
      </c>
      <c r="M307" s="40" t="str">
        <f t="shared" si="36"/>
        <v/>
      </c>
      <c r="N307" s="40" t="str">
        <f t="shared" si="39"/>
        <v/>
      </c>
      <c r="O307" s="40" t="str">
        <f t="shared" si="40"/>
        <v/>
      </c>
      <c r="P307" s="40" t="str">
        <f t="shared" si="41"/>
        <v/>
      </c>
    </row>
    <row r="308" spans="9:16" ht="12.75" customHeight="1" x14ac:dyDescent="0.2">
      <c r="I308" s="37" t="str">
        <f t="shared" si="42"/>
        <v/>
      </c>
      <c r="J308" s="38" t="str">
        <f t="shared" si="43"/>
        <v/>
      </c>
      <c r="K308" s="53">
        <f t="shared" si="37"/>
        <v>0</v>
      </c>
      <c r="L308" s="39" t="str">
        <f t="shared" si="38"/>
        <v/>
      </c>
      <c r="M308" s="40" t="str">
        <f t="shared" si="36"/>
        <v/>
      </c>
      <c r="N308" s="40" t="str">
        <f t="shared" si="39"/>
        <v/>
      </c>
      <c r="O308" s="40" t="str">
        <f t="shared" si="40"/>
        <v/>
      </c>
      <c r="P308" s="40" t="str">
        <f t="shared" si="41"/>
        <v/>
      </c>
    </row>
    <row r="309" spans="9:16" ht="12.75" customHeight="1" x14ac:dyDescent="0.2">
      <c r="I309" s="37" t="str">
        <f t="shared" si="42"/>
        <v/>
      </c>
      <c r="J309" s="38" t="str">
        <f t="shared" si="43"/>
        <v/>
      </c>
      <c r="K309" s="53">
        <f t="shared" si="37"/>
        <v>0</v>
      </c>
      <c r="L309" s="39" t="str">
        <f t="shared" si="38"/>
        <v/>
      </c>
      <c r="M309" s="40" t="str">
        <f t="shared" si="36"/>
        <v/>
      </c>
      <c r="N309" s="40" t="str">
        <f t="shared" si="39"/>
        <v/>
      </c>
      <c r="O309" s="40" t="str">
        <f t="shared" si="40"/>
        <v/>
      </c>
      <c r="P309" s="40" t="str">
        <f t="shared" si="41"/>
        <v/>
      </c>
    </row>
    <row r="310" spans="9:16" ht="12.75" customHeight="1" x14ac:dyDescent="0.2">
      <c r="I310" s="37" t="str">
        <f t="shared" si="42"/>
        <v/>
      </c>
      <c r="J310" s="38" t="str">
        <f t="shared" si="43"/>
        <v/>
      </c>
      <c r="K310" s="53">
        <f t="shared" si="37"/>
        <v>0</v>
      </c>
      <c r="L310" s="39" t="str">
        <f t="shared" si="38"/>
        <v/>
      </c>
      <c r="M310" s="40" t="str">
        <f t="shared" si="36"/>
        <v/>
      </c>
      <c r="N310" s="40" t="str">
        <f t="shared" si="39"/>
        <v/>
      </c>
      <c r="O310" s="40" t="str">
        <f t="shared" si="40"/>
        <v/>
      </c>
      <c r="P310" s="40" t="str">
        <f t="shared" si="41"/>
        <v/>
      </c>
    </row>
    <row r="311" spans="9:16" ht="12.75" customHeight="1" x14ac:dyDescent="0.2">
      <c r="I311" s="37" t="str">
        <f t="shared" si="42"/>
        <v/>
      </c>
      <c r="J311" s="38" t="str">
        <f t="shared" si="43"/>
        <v/>
      </c>
      <c r="K311" s="53">
        <f t="shared" si="37"/>
        <v>0</v>
      </c>
      <c r="L311" s="39" t="str">
        <f t="shared" si="38"/>
        <v/>
      </c>
      <c r="M311" s="40" t="str">
        <f t="shared" si="36"/>
        <v/>
      </c>
      <c r="N311" s="40" t="str">
        <f t="shared" si="39"/>
        <v/>
      </c>
      <c r="O311" s="40" t="str">
        <f t="shared" si="40"/>
        <v/>
      </c>
      <c r="P311" s="40" t="str">
        <f t="shared" si="41"/>
        <v/>
      </c>
    </row>
    <row r="312" spans="9:16" ht="12.75" customHeight="1" x14ac:dyDescent="0.2">
      <c r="I312" s="37" t="str">
        <f t="shared" si="42"/>
        <v/>
      </c>
      <c r="J312" s="38" t="str">
        <f t="shared" si="43"/>
        <v/>
      </c>
      <c r="K312" s="53">
        <f t="shared" si="37"/>
        <v>0</v>
      </c>
      <c r="L312" s="39" t="str">
        <f t="shared" si="38"/>
        <v/>
      </c>
      <c r="M312" s="40" t="str">
        <f t="shared" si="36"/>
        <v/>
      </c>
      <c r="N312" s="40" t="str">
        <f t="shared" si="39"/>
        <v/>
      </c>
      <c r="O312" s="40" t="str">
        <f t="shared" si="40"/>
        <v/>
      </c>
      <c r="P312" s="40" t="str">
        <f t="shared" si="41"/>
        <v/>
      </c>
    </row>
    <row r="313" spans="9:16" ht="12.75" customHeight="1" x14ac:dyDescent="0.2">
      <c r="I313" s="37" t="str">
        <f t="shared" si="42"/>
        <v/>
      </c>
      <c r="J313" s="38" t="str">
        <f t="shared" si="43"/>
        <v/>
      </c>
      <c r="K313" s="53">
        <f t="shared" si="37"/>
        <v>0</v>
      </c>
      <c r="L313" s="39" t="str">
        <f t="shared" si="38"/>
        <v/>
      </c>
      <c r="M313" s="40" t="str">
        <f t="shared" si="36"/>
        <v/>
      </c>
      <c r="N313" s="40" t="str">
        <f t="shared" si="39"/>
        <v/>
      </c>
      <c r="O313" s="40" t="str">
        <f t="shared" si="40"/>
        <v/>
      </c>
      <c r="P313" s="40" t="str">
        <f t="shared" si="41"/>
        <v/>
      </c>
    </row>
    <row r="314" spans="9:16" ht="12.75" customHeight="1" x14ac:dyDescent="0.2">
      <c r="I314" s="37" t="str">
        <f t="shared" si="42"/>
        <v/>
      </c>
      <c r="J314" s="38" t="str">
        <f t="shared" si="43"/>
        <v/>
      </c>
      <c r="K314" s="53">
        <f t="shared" si="37"/>
        <v>0</v>
      </c>
      <c r="L314" s="39" t="str">
        <f t="shared" si="38"/>
        <v/>
      </c>
      <c r="M314" s="40" t="str">
        <f t="shared" si="36"/>
        <v/>
      </c>
      <c r="N314" s="40" t="str">
        <f t="shared" si="39"/>
        <v/>
      </c>
      <c r="O314" s="40" t="str">
        <f t="shared" si="40"/>
        <v/>
      </c>
      <c r="P314" s="40" t="str">
        <f t="shared" si="41"/>
        <v/>
      </c>
    </row>
    <row r="315" spans="9:16" ht="12.75" customHeight="1" x14ac:dyDescent="0.2">
      <c r="I315" s="37" t="str">
        <f t="shared" si="42"/>
        <v/>
      </c>
      <c r="J315" s="38" t="str">
        <f t="shared" si="43"/>
        <v/>
      </c>
      <c r="K315" s="53">
        <f t="shared" si="37"/>
        <v>0</v>
      </c>
      <c r="L315" s="39" t="str">
        <f t="shared" si="38"/>
        <v/>
      </c>
      <c r="M315" s="40" t="str">
        <f t="shared" si="36"/>
        <v/>
      </c>
      <c r="N315" s="40" t="str">
        <f t="shared" si="39"/>
        <v/>
      </c>
      <c r="O315" s="40" t="str">
        <f t="shared" si="40"/>
        <v/>
      </c>
      <c r="P315" s="40" t="str">
        <f t="shared" si="41"/>
        <v/>
      </c>
    </row>
    <row r="316" spans="9:16" ht="12.75" customHeight="1" x14ac:dyDescent="0.2">
      <c r="I316" s="37" t="str">
        <f t="shared" si="42"/>
        <v/>
      </c>
      <c r="J316" s="38" t="str">
        <f t="shared" si="43"/>
        <v/>
      </c>
      <c r="K316" s="53">
        <f t="shared" si="37"/>
        <v>0</v>
      </c>
      <c r="L316" s="39" t="str">
        <f t="shared" si="38"/>
        <v/>
      </c>
      <c r="M316" s="40" t="str">
        <f t="shared" si="36"/>
        <v/>
      </c>
      <c r="N316" s="40" t="str">
        <f t="shared" si="39"/>
        <v/>
      </c>
      <c r="O316" s="40" t="str">
        <f t="shared" si="40"/>
        <v/>
      </c>
      <c r="P316" s="40" t="str">
        <f t="shared" si="41"/>
        <v/>
      </c>
    </row>
    <row r="317" spans="9:16" ht="12.75" customHeight="1" x14ac:dyDescent="0.2">
      <c r="I317" s="37" t="str">
        <f t="shared" si="42"/>
        <v/>
      </c>
      <c r="J317" s="38" t="str">
        <f t="shared" si="43"/>
        <v/>
      </c>
      <c r="K317" s="53">
        <f t="shared" si="37"/>
        <v>0</v>
      </c>
      <c r="L317" s="39" t="str">
        <f t="shared" si="38"/>
        <v/>
      </c>
      <c r="M317" s="40" t="str">
        <f t="shared" si="36"/>
        <v/>
      </c>
      <c r="N317" s="40" t="str">
        <f t="shared" si="39"/>
        <v/>
      </c>
      <c r="O317" s="40" t="str">
        <f t="shared" si="40"/>
        <v/>
      </c>
      <c r="P317" s="40" t="str">
        <f t="shared" si="41"/>
        <v/>
      </c>
    </row>
    <row r="318" spans="9:16" ht="12.75" customHeight="1" x14ac:dyDescent="0.2">
      <c r="I318" s="37" t="str">
        <f t="shared" si="42"/>
        <v/>
      </c>
      <c r="J318" s="38" t="str">
        <f t="shared" si="43"/>
        <v/>
      </c>
      <c r="K318" s="53">
        <f t="shared" si="37"/>
        <v>0</v>
      </c>
      <c r="L318" s="39" t="str">
        <f t="shared" si="38"/>
        <v/>
      </c>
      <c r="M318" s="40" t="str">
        <f t="shared" si="36"/>
        <v/>
      </c>
      <c r="N318" s="40" t="str">
        <f t="shared" si="39"/>
        <v/>
      </c>
      <c r="O318" s="40" t="str">
        <f t="shared" si="40"/>
        <v/>
      </c>
      <c r="P318" s="40" t="str">
        <f t="shared" si="41"/>
        <v/>
      </c>
    </row>
    <row r="319" spans="9:16" ht="12.75" customHeight="1" x14ac:dyDescent="0.2">
      <c r="I319" s="37" t="str">
        <f t="shared" si="42"/>
        <v/>
      </c>
      <c r="J319" s="38" t="str">
        <f t="shared" si="43"/>
        <v/>
      </c>
      <c r="K319" s="53">
        <f t="shared" si="37"/>
        <v>0</v>
      </c>
      <c r="L319" s="39" t="str">
        <f t="shared" si="38"/>
        <v/>
      </c>
      <c r="M319" s="40" t="str">
        <f t="shared" si="36"/>
        <v/>
      </c>
      <c r="N319" s="40" t="str">
        <f t="shared" si="39"/>
        <v/>
      </c>
      <c r="O319" s="40" t="str">
        <f t="shared" si="40"/>
        <v/>
      </c>
      <c r="P319" s="40" t="str">
        <f t="shared" si="41"/>
        <v/>
      </c>
    </row>
    <row r="320" spans="9:16" ht="12.75" customHeight="1" x14ac:dyDescent="0.2">
      <c r="I320" s="37" t="str">
        <f t="shared" si="42"/>
        <v/>
      </c>
      <c r="J320" s="38" t="str">
        <f t="shared" si="43"/>
        <v/>
      </c>
      <c r="K320" s="53">
        <f t="shared" si="37"/>
        <v>0</v>
      </c>
      <c r="L320" s="39" t="str">
        <f t="shared" si="38"/>
        <v/>
      </c>
      <c r="M320" s="40" t="str">
        <f t="shared" si="36"/>
        <v/>
      </c>
      <c r="N320" s="40" t="str">
        <f t="shared" si="39"/>
        <v/>
      </c>
      <c r="O320" s="40" t="str">
        <f t="shared" si="40"/>
        <v/>
      </c>
      <c r="P320" s="40" t="str">
        <f t="shared" si="41"/>
        <v/>
      </c>
    </row>
    <row r="321" spans="9:16" ht="12.75" customHeight="1" x14ac:dyDescent="0.2">
      <c r="I321" s="37" t="str">
        <f t="shared" si="42"/>
        <v/>
      </c>
      <c r="J321" s="38" t="str">
        <f t="shared" si="43"/>
        <v/>
      </c>
      <c r="K321" s="53">
        <f t="shared" si="37"/>
        <v>0</v>
      </c>
      <c r="L321" s="39" t="str">
        <f t="shared" si="38"/>
        <v/>
      </c>
      <c r="M321" s="40" t="str">
        <f t="shared" si="36"/>
        <v/>
      </c>
      <c r="N321" s="40" t="str">
        <f t="shared" si="39"/>
        <v/>
      </c>
      <c r="O321" s="40" t="str">
        <f t="shared" si="40"/>
        <v/>
      </c>
      <c r="P321" s="40" t="str">
        <f t="shared" si="41"/>
        <v/>
      </c>
    </row>
    <row r="322" spans="9:16" ht="12.75" customHeight="1" x14ac:dyDescent="0.2">
      <c r="I322" s="37" t="str">
        <f t="shared" si="42"/>
        <v/>
      </c>
      <c r="J322" s="38" t="str">
        <f t="shared" si="43"/>
        <v/>
      </c>
      <c r="K322" s="53">
        <f t="shared" si="37"/>
        <v>0</v>
      </c>
      <c r="L322" s="39" t="str">
        <f t="shared" si="38"/>
        <v/>
      </c>
      <c r="M322" s="40" t="str">
        <f t="shared" si="36"/>
        <v/>
      </c>
      <c r="N322" s="40" t="str">
        <f t="shared" si="39"/>
        <v/>
      </c>
      <c r="O322" s="40" t="str">
        <f t="shared" si="40"/>
        <v/>
      </c>
      <c r="P322" s="40" t="str">
        <f t="shared" si="41"/>
        <v/>
      </c>
    </row>
    <row r="323" spans="9:16" ht="12.75" customHeight="1" x14ac:dyDescent="0.2">
      <c r="I323" s="37" t="str">
        <f t="shared" si="42"/>
        <v/>
      </c>
      <c r="J323" s="38" t="str">
        <f t="shared" si="43"/>
        <v/>
      </c>
      <c r="K323" s="53">
        <f t="shared" si="37"/>
        <v>0</v>
      </c>
      <c r="L323" s="39" t="str">
        <f t="shared" si="38"/>
        <v/>
      </c>
      <c r="M323" s="40" t="str">
        <f t="shared" si="36"/>
        <v/>
      </c>
      <c r="N323" s="40" t="str">
        <f t="shared" si="39"/>
        <v/>
      </c>
      <c r="O323" s="40" t="str">
        <f t="shared" si="40"/>
        <v/>
      </c>
      <c r="P323" s="40" t="str">
        <f t="shared" si="41"/>
        <v/>
      </c>
    </row>
    <row r="324" spans="9:16" ht="12.75" customHeight="1" x14ac:dyDescent="0.2">
      <c r="I324" s="37" t="str">
        <f t="shared" si="42"/>
        <v/>
      </c>
      <c r="J324" s="38" t="str">
        <f t="shared" si="43"/>
        <v/>
      </c>
      <c r="K324" s="53">
        <f t="shared" si="37"/>
        <v>0</v>
      </c>
      <c r="L324" s="39" t="str">
        <f t="shared" si="38"/>
        <v/>
      </c>
      <c r="M324" s="40" t="str">
        <f t="shared" si="36"/>
        <v/>
      </c>
      <c r="N324" s="40" t="str">
        <f t="shared" si="39"/>
        <v/>
      </c>
      <c r="O324" s="40" t="str">
        <f t="shared" si="40"/>
        <v/>
      </c>
      <c r="P324" s="40" t="str">
        <f t="shared" si="41"/>
        <v/>
      </c>
    </row>
    <row r="325" spans="9:16" ht="12.75" customHeight="1" x14ac:dyDescent="0.2">
      <c r="I325" s="37" t="str">
        <f t="shared" si="42"/>
        <v/>
      </c>
      <c r="J325" s="38" t="str">
        <f t="shared" si="43"/>
        <v/>
      </c>
      <c r="K325" s="53">
        <f t="shared" si="37"/>
        <v>0</v>
      </c>
      <c r="L325" s="39" t="str">
        <f t="shared" si="38"/>
        <v/>
      </c>
      <c r="M325" s="40" t="str">
        <f t="shared" si="36"/>
        <v/>
      </c>
      <c r="N325" s="40" t="str">
        <f t="shared" si="39"/>
        <v/>
      </c>
      <c r="O325" s="40" t="str">
        <f t="shared" si="40"/>
        <v/>
      </c>
      <c r="P325" s="40" t="str">
        <f t="shared" si="41"/>
        <v/>
      </c>
    </row>
    <row r="326" spans="9:16" ht="12.75" customHeight="1" x14ac:dyDescent="0.2">
      <c r="I326" s="37" t="str">
        <f t="shared" si="42"/>
        <v/>
      </c>
      <c r="J326" s="38" t="str">
        <f t="shared" si="43"/>
        <v/>
      </c>
      <c r="K326" s="53">
        <f t="shared" si="37"/>
        <v>0</v>
      </c>
      <c r="L326" s="39" t="str">
        <f t="shared" si="38"/>
        <v/>
      </c>
      <c r="M326" s="40" t="str">
        <f t="shared" si="36"/>
        <v/>
      </c>
      <c r="N326" s="40" t="str">
        <f t="shared" si="39"/>
        <v/>
      </c>
      <c r="O326" s="40" t="str">
        <f t="shared" si="40"/>
        <v/>
      </c>
      <c r="P326" s="40" t="str">
        <f t="shared" si="41"/>
        <v/>
      </c>
    </row>
    <row r="327" spans="9:16" ht="12.75" customHeight="1" x14ac:dyDescent="0.2">
      <c r="I327" s="37" t="str">
        <f t="shared" si="42"/>
        <v/>
      </c>
      <c r="J327" s="38" t="str">
        <f t="shared" si="43"/>
        <v/>
      </c>
      <c r="K327" s="53">
        <f t="shared" si="37"/>
        <v>0</v>
      </c>
      <c r="L327" s="39" t="str">
        <f t="shared" si="38"/>
        <v/>
      </c>
      <c r="M327" s="40" t="str">
        <f t="shared" si="36"/>
        <v/>
      </c>
      <c r="N327" s="40" t="str">
        <f t="shared" si="39"/>
        <v/>
      </c>
      <c r="O327" s="40" t="str">
        <f t="shared" si="40"/>
        <v/>
      </c>
      <c r="P327" s="40" t="str">
        <f t="shared" si="41"/>
        <v/>
      </c>
    </row>
    <row r="328" spans="9:16" ht="12.75" customHeight="1" x14ac:dyDescent="0.2">
      <c r="I328" s="37" t="str">
        <f t="shared" si="42"/>
        <v/>
      </c>
      <c r="J328" s="38" t="str">
        <f t="shared" si="43"/>
        <v/>
      </c>
      <c r="K328" s="53">
        <f t="shared" si="37"/>
        <v>0</v>
      </c>
      <c r="L328" s="39" t="str">
        <f t="shared" si="38"/>
        <v/>
      </c>
      <c r="M328" s="40" t="str">
        <f t="shared" si="36"/>
        <v/>
      </c>
      <c r="N328" s="40" t="str">
        <f t="shared" si="39"/>
        <v/>
      </c>
      <c r="O328" s="40" t="str">
        <f t="shared" si="40"/>
        <v/>
      </c>
      <c r="P328" s="40" t="str">
        <f t="shared" si="41"/>
        <v/>
      </c>
    </row>
    <row r="329" spans="9:16" ht="12.75" customHeight="1" x14ac:dyDescent="0.2">
      <c r="I329" s="37" t="str">
        <f t="shared" si="42"/>
        <v/>
      </c>
      <c r="J329" s="38" t="str">
        <f t="shared" si="43"/>
        <v/>
      </c>
      <c r="K329" s="53">
        <f t="shared" si="37"/>
        <v>0</v>
      </c>
      <c r="L329" s="39" t="str">
        <f t="shared" si="38"/>
        <v/>
      </c>
      <c r="M329" s="40" t="str">
        <f t="shared" si="36"/>
        <v/>
      </c>
      <c r="N329" s="40" t="str">
        <f t="shared" si="39"/>
        <v/>
      </c>
      <c r="O329" s="40" t="str">
        <f t="shared" si="40"/>
        <v/>
      </c>
      <c r="P329" s="40" t="str">
        <f t="shared" si="41"/>
        <v/>
      </c>
    </row>
    <row r="330" spans="9:16" ht="12.75" customHeight="1" x14ac:dyDescent="0.2">
      <c r="I330" s="37" t="str">
        <f t="shared" si="42"/>
        <v/>
      </c>
      <c r="J330" s="38" t="str">
        <f t="shared" si="43"/>
        <v/>
      </c>
      <c r="K330" s="53">
        <f t="shared" si="37"/>
        <v>0</v>
      </c>
      <c r="L330" s="39" t="str">
        <f t="shared" si="38"/>
        <v/>
      </c>
      <c r="M330" s="40" t="str">
        <f t="shared" si="36"/>
        <v/>
      </c>
      <c r="N330" s="40" t="str">
        <f t="shared" si="39"/>
        <v/>
      </c>
      <c r="O330" s="40" t="str">
        <f t="shared" si="40"/>
        <v/>
      </c>
      <c r="P330" s="40" t="str">
        <f t="shared" si="41"/>
        <v/>
      </c>
    </row>
    <row r="331" spans="9:16" ht="12.75" customHeight="1" x14ac:dyDescent="0.2">
      <c r="I331" s="37" t="str">
        <f t="shared" si="42"/>
        <v/>
      </c>
      <c r="J331" s="38" t="str">
        <f t="shared" si="43"/>
        <v/>
      </c>
      <c r="K331" s="53">
        <f t="shared" si="37"/>
        <v>0</v>
      </c>
      <c r="L331" s="39" t="str">
        <f t="shared" si="38"/>
        <v/>
      </c>
      <c r="M331" s="40" t="str">
        <f t="shared" si="36"/>
        <v/>
      </c>
      <c r="N331" s="40" t="str">
        <f t="shared" si="39"/>
        <v/>
      </c>
      <c r="O331" s="40" t="str">
        <f t="shared" si="40"/>
        <v/>
      </c>
      <c r="P331" s="40" t="str">
        <f t="shared" si="41"/>
        <v/>
      </c>
    </row>
    <row r="332" spans="9:16" ht="12.75" customHeight="1" x14ac:dyDescent="0.2">
      <c r="I332" s="37" t="str">
        <f t="shared" si="42"/>
        <v/>
      </c>
      <c r="J332" s="38" t="str">
        <f t="shared" si="43"/>
        <v/>
      </c>
      <c r="K332" s="53">
        <f t="shared" si="37"/>
        <v>0</v>
      </c>
      <c r="L332" s="39" t="str">
        <f t="shared" si="38"/>
        <v/>
      </c>
      <c r="M332" s="40" t="str">
        <f t="shared" si="36"/>
        <v/>
      </c>
      <c r="N332" s="40" t="str">
        <f t="shared" si="39"/>
        <v/>
      </c>
      <c r="O332" s="40" t="str">
        <f t="shared" si="40"/>
        <v/>
      </c>
      <c r="P332" s="40" t="str">
        <f t="shared" si="41"/>
        <v/>
      </c>
    </row>
    <row r="333" spans="9:16" ht="12.75" customHeight="1" x14ac:dyDescent="0.2">
      <c r="I333" s="37" t="str">
        <f t="shared" si="42"/>
        <v/>
      </c>
      <c r="J333" s="38" t="str">
        <f t="shared" si="43"/>
        <v/>
      </c>
      <c r="K333" s="53">
        <f t="shared" si="37"/>
        <v>0</v>
      </c>
      <c r="L333" s="39" t="str">
        <f t="shared" si="38"/>
        <v/>
      </c>
      <c r="M333" s="40" t="str">
        <f t="shared" si="36"/>
        <v/>
      </c>
      <c r="N333" s="40" t="str">
        <f t="shared" si="39"/>
        <v/>
      </c>
      <c r="O333" s="40" t="str">
        <f t="shared" si="40"/>
        <v/>
      </c>
      <c r="P333" s="40" t="str">
        <f t="shared" si="41"/>
        <v/>
      </c>
    </row>
    <row r="334" spans="9:16" ht="12.75" customHeight="1" x14ac:dyDescent="0.2">
      <c r="I334" s="37" t="str">
        <f t="shared" si="42"/>
        <v/>
      </c>
      <c r="J334" s="38" t="str">
        <f t="shared" si="43"/>
        <v/>
      </c>
      <c r="K334" s="53">
        <f t="shared" si="37"/>
        <v>0</v>
      </c>
      <c r="L334" s="39" t="str">
        <f t="shared" si="38"/>
        <v/>
      </c>
      <c r="M334" s="40" t="str">
        <f t="shared" si="36"/>
        <v/>
      </c>
      <c r="N334" s="40" t="str">
        <f t="shared" si="39"/>
        <v/>
      </c>
      <c r="O334" s="40" t="str">
        <f t="shared" si="40"/>
        <v/>
      </c>
      <c r="P334" s="40" t="str">
        <f t="shared" si="41"/>
        <v/>
      </c>
    </row>
    <row r="335" spans="9:16" ht="12.75" customHeight="1" x14ac:dyDescent="0.2">
      <c r="I335" s="37" t="str">
        <f t="shared" si="42"/>
        <v/>
      </c>
      <c r="J335" s="38" t="str">
        <f t="shared" si="43"/>
        <v/>
      </c>
      <c r="K335" s="53">
        <f t="shared" si="37"/>
        <v>0</v>
      </c>
      <c r="L335" s="39" t="str">
        <f t="shared" si="38"/>
        <v/>
      </c>
      <c r="M335" s="40" t="str">
        <f t="shared" ref="M335:M378" si="44">IF(I335&lt;&gt;"",P334,"")</f>
        <v/>
      </c>
      <c r="N335" s="40" t="str">
        <f t="shared" si="39"/>
        <v/>
      </c>
      <c r="O335" s="40" t="str">
        <f t="shared" si="40"/>
        <v/>
      </c>
      <c r="P335" s="40" t="str">
        <f t="shared" si="41"/>
        <v/>
      </c>
    </row>
    <row r="336" spans="9:16" ht="12.75" customHeight="1" x14ac:dyDescent="0.2">
      <c r="I336" s="37" t="str">
        <f t="shared" si="42"/>
        <v/>
      </c>
      <c r="J336" s="38" t="str">
        <f t="shared" si="43"/>
        <v/>
      </c>
      <c r="K336" s="53">
        <f t="shared" si="37"/>
        <v>0</v>
      </c>
      <c r="L336" s="39" t="str">
        <f t="shared" si="38"/>
        <v/>
      </c>
      <c r="M336" s="40" t="str">
        <f t="shared" si="44"/>
        <v/>
      </c>
      <c r="N336" s="40" t="str">
        <f t="shared" si="39"/>
        <v/>
      </c>
      <c r="O336" s="40" t="str">
        <f t="shared" si="40"/>
        <v/>
      </c>
      <c r="P336" s="40" t="str">
        <f t="shared" si="41"/>
        <v/>
      </c>
    </row>
    <row r="337" spans="9:16" ht="12.75" customHeight="1" x14ac:dyDescent="0.2">
      <c r="I337" s="37" t="str">
        <f t="shared" si="42"/>
        <v/>
      </c>
      <c r="J337" s="38" t="str">
        <f t="shared" si="43"/>
        <v/>
      </c>
      <c r="K337" s="53">
        <f t="shared" si="37"/>
        <v>0</v>
      </c>
      <c r="L337" s="39" t="str">
        <f t="shared" si="38"/>
        <v/>
      </c>
      <c r="M337" s="40" t="str">
        <f t="shared" si="44"/>
        <v/>
      </c>
      <c r="N337" s="40" t="str">
        <f t="shared" si="39"/>
        <v/>
      </c>
      <c r="O337" s="40" t="str">
        <f t="shared" si="40"/>
        <v/>
      </c>
      <c r="P337" s="40" t="str">
        <f t="shared" si="41"/>
        <v/>
      </c>
    </row>
    <row r="338" spans="9:16" ht="12.75" customHeight="1" x14ac:dyDescent="0.2">
      <c r="I338" s="37" t="str">
        <f t="shared" si="42"/>
        <v/>
      </c>
      <c r="J338" s="38" t="str">
        <f t="shared" si="43"/>
        <v/>
      </c>
      <c r="K338" s="53">
        <f t="shared" si="37"/>
        <v>0</v>
      </c>
      <c r="L338" s="39" t="str">
        <f t="shared" si="38"/>
        <v/>
      </c>
      <c r="M338" s="40" t="str">
        <f t="shared" si="44"/>
        <v/>
      </c>
      <c r="N338" s="40" t="str">
        <f t="shared" si="39"/>
        <v/>
      </c>
      <c r="O338" s="40" t="str">
        <f t="shared" si="40"/>
        <v/>
      </c>
      <c r="P338" s="40" t="str">
        <f t="shared" si="41"/>
        <v/>
      </c>
    </row>
    <row r="339" spans="9:16" ht="12.75" customHeight="1" x14ac:dyDescent="0.2">
      <c r="I339" s="37" t="str">
        <f t="shared" si="42"/>
        <v/>
      </c>
      <c r="J339" s="38" t="str">
        <f t="shared" si="43"/>
        <v/>
      </c>
      <c r="K339" s="53">
        <f t="shared" si="37"/>
        <v>0</v>
      </c>
      <c r="L339" s="39" t="str">
        <f t="shared" si="38"/>
        <v/>
      </c>
      <c r="M339" s="40" t="str">
        <f t="shared" si="44"/>
        <v/>
      </c>
      <c r="N339" s="40" t="str">
        <f t="shared" si="39"/>
        <v/>
      </c>
      <c r="O339" s="40" t="str">
        <f t="shared" si="40"/>
        <v/>
      </c>
      <c r="P339" s="40" t="str">
        <f t="shared" si="41"/>
        <v/>
      </c>
    </row>
    <row r="340" spans="9:16" ht="12.75" customHeight="1" x14ac:dyDescent="0.2">
      <c r="I340" s="37" t="str">
        <f t="shared" si="42"/>
        <v/>
      </c>
      <c r="J340" s="38" t="str">
        <f t="shared" si="43"/>
        <v/>
      </c>
      <c r="K340" s="53">
        <f t="shared" ref="K340:K403" si="45">IF(J341="",0,J341)</f>
        <v>0</v>
      </c>
      <c r="L340" s="39" t="str">
        <f t="shared" ref="L340:L378" si="46">IF(J340="","",$L$15)</f>
        <v/>
      </c>
      <c r="M340" s="40" t="str">
        <f t="shared" si="44"/>
        <v/>
      </c>
      <c r="N340" s="40" t="str">
        <f t="shared" ref="N340:N378" si="47">IF(I340&lt;&gt;"",$N$15*M340,"")</f>
        <v/>
      </c>
      <c r="O340" s="40" t="str">
        <f t="shared" ref="O340:O378" si="48">IF(I340&lt;&gt;"",L340-N340,"")</f>
        <v/>
      </c>
      <c r="P340" s="40" t="str">
        <f t="shared" ref="P340:P378" si="49">IF(I340&lt;&gt;"",M340-O340,"")</f>
        <v/>
      </c>
    </row>
    <row r="341" spans="9:16" ht="12.75" customHeight="1" x14ac:dyDescent="0.2">
      <c r="I341" s="37" t="str">
        <f t="shared" ref="I341:I378" si="50">IF(I340&gt;=$I$15,"",I340+1)</f>
        <v/>
      </c>
      <c r="J341" s="38" t="str">
        <f t="shared" ref="J341:J378" si="51">IF(I341="","",EDATE($J$19,I340))</f>
        <v/>
      </c>
      <c r="K341" s="53">
        <f t="shared" si="45"/>
        <v>0</v>
      </c>
      <c r="L341" s="39" t="str">
        <f t="shared" si="46"/>
        <v/>
      </c>
      <c r="M341" s="40" t="str">
        <f t="shared" si="44"/>
        <v/>
      </c>
      <c r="N341" s="40" t="str">
        <f t="shared" si="47"/>
        <v/>
      </c>
      <c r="O341" s="40" t="str">
        <f t="shared" si="48"/>
        <v/>
      </c>
      <c r="P341" s="40" t="str">
        <f t="shared" si="49"/>
        <v/>
      </c>
    </row>
    <row r="342" spans="9:16" ht="12.75" customHeight="1" x14ac:dyDescent="0.2">
      <c r="I342" s="37" t="str">
        <f t="shared" si="50"/>
        <v/>
      </c>
      <c r="J342" s="38" t="str">
        <f t="shared" si="51"/>
        <v/>
      </c>
      <c r="K342" s="53">
        <f t="shared" si="45"/>
        <v>0</v>
      </c>
      <c r="L342" s="39" t="str">
        <f t="shared" si="46"/>
        <v/>
      </c>
      <c r="M342" s="40" t="str">
        <f t="shared" si="44"/>
        <v/>
      </c>
      <c r="N342" s="40" t="str">
        <f t="shared" si="47"/>
        <v/>
      </c>
      <c r="O342" s="40" t="str">
        <f t="shared" si="48"/>
        <v/>
      </c>
      <c r="P342" s="40" t="str">
        <f t="shared" si="49"/>
        <v/>
      </c>
    </row>
    <row r="343" spans="9:16" ht="12.75" customHeight="1" x14ac:dyDescent="0.2">
      <c r="I343" s="37" t="str">
        <f t="shared" si="50"/>
        <v/>
      </c>
      <c r="J343" s="38" t="str">
        <f t="shared" si="51"/>
        <v/>
      </c>
      <c r="K343" s="53">
        <f t="shared" si="45"/>
        <v>0</v>
      </c>
      <c r="L343" s="39" t="str">
        <f t="shared" si="46"/>
        <v/>
      </c>
      <c r="M343" s="40" t="str">
        <f t="shared" si="44"/>
        <v/>
      </c>
      <c r="N343" s="40" t="str">
        <f t="shared" si="47"/>
        <v/>
      </c>
      <c r="O343" s="40" t="str">
        <f t="shared" si="48"/>
        <v/>
      </c>
      <c r="P343" s="40" t="str">
        <f t="shared" si="49"/>
        <v/>
      </c>
    </row>
    <row r="344" spans="9:16" ht="12.75" customHeight="1" x14ac:dyDescent="0.2">
      <c r="I344" s="37" t="str">
        <f t="shared" si="50"/>
        <v/>
      </c>
      <c r="J344" s="38" t="str">
        <f t="shared" si="51"/>
        <v/>
      </c>
      <c r="K344" s="53">
        <f t="shared" si="45"/>
        <v>0</v>
      </c>
      <c r="L344" s="39" t="str">
        <f t="shared" si="46"/>
        <v/>
      </c>
      <c r="M344" s="40" t="str">
        <f t="shared" si="44"/>
        <v/>
      </c>
      <c r="N344" s="40" t="str">
        <f t="shared" si="47"/>
        <v/>
      </c>
      <c r="O344" s="40" t="str">
        <f t="shared" si="48"/>
        <v/>
      </c>
      <c r="P344" s="40" t="str">
        <f t="shared" si="49"/>
        <v/>
      </c>
    </row>
    <row r="345" spans="9:16" ht="12.75" customHeight="1" x14ac:dyDescent="0.2">
      <c r="I345" s="37" t="str">
        <f t="shared" si="50"/>
        <v/>
      </c>
      <c r="J345" s="38" t="str">
        <f t="shared" si="51"/>
        <v/>
      </c>
      <c r="K345" s="53">
        <f t="shared" si="45"/>
        <v>0</v>
      </c>
      <c r="L345" s="39" t="str">
        <f t="shared" si="46"/>
        <v/>
      </c>
      <c r="M345" s="40" t="str">
        <f t="shared" si="44"/>
        <v/>
      </c>
      <c r="N345" s="40" t="str">
        <f t="shared" si="47"/>
        <v/>
      </c>
      <c r="O345" s="40" t="str">
        <f t="shared" si="48"/>
        <v/>
      </c>
      <c r="P345" s="40" t="str">
        <f t="shared" si="49"/>
        <v/>
      </c>
    </row>
    <row r="346" spans="9:16" ht="12.75" customHeight="1" x14ac:dyDescent="0.2">
      <c r="I346" s="37" t="str">
        <f t="shared" si="50"/>
        <v/>
      </c>
      <c r="J346" s="38" t="str">
        <f t="shared" si="51"/>
        <v/>
      </c>
      <c r="K346" s="53">
        <f t="shared" si="45"/>
        <v>0</v>
      </c>
      <c r="L346" s="39" t="str">
        <f t="shared" si="46"/>
        <v/>
      </c>
      <c r="M346" s="40" t="str">
        <f t="shared" si="44"/>
        <v/>
      </c>
      <c r="N346" s="40" t="str">
        <f t="shared" si="47"/>
        <v/>
      </c>
      <c r="O346" s="40" t="str">
        <f t="shared" si="48"/>
        <v/>
      </c>
      <c r="P346" s="40" t="str">
        <f t="shared" si="49"/>
        <v/>
      </c>
    </row>
    <row r="347" spans="9:16" ht="12.75" customHeight="1" x14ac:dyDescent="0.2">
      <c r="I347" s="37" t="str">
        <f t="shared" si="50"/>
        <v/>
      </c>
      <c r="J347" s="38" t="str">
        <f t="shared" si="51"/>
        <v/>
      </c>
      <c r="K347" s="53">
        <f t="shared" si="45"/>
        <v>0</v>
      </c>
      <c r="L347" s="39" t="str">
        <f t="shared" si="46"/>
        <v/>
      </c>
      <c r="M347" s="40" t="str">
        <f t="shared" si="44"/>
        <v/>
      </c>
      <c r="N347" s="40" t="str">
        <f t="shared" si="47"/>
        <v/>
      </c>
      <c r="O347" s="40" t="str">
        <f t="shared" si="48"/>
        <v/>
      </c>
      <c r="P347" s="40" t="str">
        <f t="shared" si="49"/>
        <v/>
      </c>
    </row>
    <row r="348" spans="9:16" ht="12.75" customHeight="1" x14ac:dyDescent="0.2">
      <c r="I348" s="37" t="str">
        <f t="shared" si="50"/>
        <v/>
      </c>
      <c r="J348" s="38" t="str">
        <f t="shared" si="51"/>
        <v/>
      </c>
      <c r="K348" s="53">
        <f t="shared" si="45"/>
        <v>0</v>
      </c>
      <c r="L348" s="39" t="str">
        <f t="shared" si="46"/>
        <v/>
      </c>
      <c r="M348" s="40" t="str">
        <f t="shared" si="44"/>
        <v/>
      </c>
      <c r="N348" s="40" t="str">
        <f t="shared" si="47"/>
        <v/>
      </c>
      <c r="O348" s="40" t="str">
        <f t="shared" si="48"/>
        <v/>
      </c>
      <c r="P348" s="40" t="str">
        <f t="shared" si="49"/>
        <v/>
      </c>
    </row>
    <row r="349" spans="9:16" ht="12.75" customHeight="1" x14ac:dyDescent="0.2">
      <c r="I349" s="37" t="str">
        <f t="shared" si="50"/>
        <v/>
      </c>
      <c r="J349" s="38" t="str">
        <f t="shared" si="51"/>
        <v/>
      </c>
      <c r="K349" s="53">
        <f t="shared" si="45"/>
        <v>0</v>
      </c>
      <c r="L349" s="39" t="str">
        <f t="shared" si="46"/>
        <v/>
      </c>
      <c r="M349" s="40" t="str">
        <f t="shared" si="44"/>
        <v/>
      </c>
      <c r="N349" s="40" t="str">
        <f t="shared" si="47"/>
        <v/>
      </c>
      <c r="O349" s="40" t="str">
        <f t="shared" si="48"/>
        <v/>
      </c>
      <c r="P349" s="40" t="str">
        <f t="shared" si="49"/>
        <v/>
      </c>
    </row>
    <row r="350" spans="9:16" ht="12.75" customHeight="1" x14ac:dyDescent="0.2">
      <c r="I350" s="37" t="str">
        <f t="shared" si="50"/>
        <v/>
      </c>
      <c r="J350" s="38" t="str">
        <f t="shared" si="51"/>
        <v/>
      </c>
      <c r="K350" s="53">
        <f t="shared" si="45"/>
        <v>0</v>
      </c>
      <c r="L350" s="39" t="str">
        <f t="shared" si="46"/>
        <v/>
      </c>
      <c r="M350" s="40" t="str">
        <f t="shared" si="44"/>
        <v/>
      </c>
      <c r="N350" s="40" t="str">
        <f t="shared" si="47"/>
        <v/>
      </c>
      <c r="O350" s="40" t="str">
        <f t="shared" si="48"/>
        <v/>
      </c>
      <c r="P350" s="40" t="str">
        <f t="shared" si="49"/>
        <v/>
      </c>
    </row>
    <row r="351" spans="9:16" ht="12.75" customHeight="1" x14ac:dyDescent="0.2">
      <c r="I351" s="37" t="str">
        <f t="shared" si="50"/>
        <v/>
      </c>
      <c r="J351" s="38" t="str">
        <f t="shared" si="51"/>
        <v/>
      </c>
      <c r="K351" s="53">
        <f t="shared" si="45"/>
        <v>0</v>
      </c>
      <c r="L351" s="39" t="str">
        <f t="shared" si="46"/>
        <v/>
      </c>
      <c r="M351" s="40" t="str">
        <f t="shared" si="44"/>
        <v/>
      </c>
      <c r="N351" s="40" t="str">
        <f t="shared" si="47"/>
        <v/>
      </c>
      <c r="O351" s="40" t="str">
        <f t="shared" si="48"/>
        <v/>
      </c>
      <c r="P351" s="40" t="str">
        <f t="shared" si="49"/>
        <v/>
      </c>
    </row>
    <row r="352" spans="9:16" ht="12.75" customHeight="1" x14ac:dyDescent="0.2">
      <c r="I352" s="37" t="str">
        <f t="shared" si="50"/>
        <v/>
      </c>
      <c r="J352" s="38" t="str">
        <f t="shared" si="51"/>
        <v/>
      </c>
      <c r="K352" s="53">
        <f t="shared" si="45"/>
        <v>0</v>
      </c>
      <c r="L352" s="39" t="str">
        <f t="shared" si="46"/>
        <v/>
      </c>
      <c r="M352" s="40" t="str">
        <f t="shared" si="44"/>
        <v/>
      </c>
      <c r="N352" s="40" t="str">
        <f t="shared" si="47"/>
        <v/>
      </c>
      <c r="O352" s="40" t="str">
        <f t="shared" si="48"/>
        <v/>
      </c>
      <c r="P352" s="40" t="str">
        <f t="shared" si="49"/>
        <v/>
      </c>
    </row>
    <row r="353" spans="9:16" ht="12.75" customHeight="1" x14ac:dyDescent="0.2">
      <c r="I353" s="37" t="str">
        <f t="shared" si="50"/>
        <v/>
      </c>
      <c r="J353" s="38" t="str">
        <f t="shared" si="51"/>
        <v/>
      </c>
      <c r="K353" s="53">
        <f t="shared" si="45"/>
        <v>0</v>
      </c>
      <c r="L353" s="39" t="str">
        <f t="shared" si="46"/>
        <v/>
      </c>
      <c r="M353" s="40" t="str">
        <f t="shared" si="44"/>
        <v/>
      </c>
      <c r="N353" s="40" t="str">
        <f t="shared" si="47"/>
        <v/>
      </c>
      <c r="O353" s="40" t="str">
        <f t="shared" si="48"/>
        <v/>
      </c>
      <c r="P353" s="40" t="str">
        <f t="shared" si="49"/>
        <v/>
      </c>
    </row>
    <row r="354" spans="9:16" ht="12.75" customHeight="1" x14ac:dyDescent="0.2">
      <c r="I354" s="37" t="str">
        <f t="shared" si="50"/>
        <v/>
      </c>
      <c r="J354" s="38" t="str">
        <f t="shared" si="51"/>
        <v/>
      </c>
      <c r="K354" s="53">
        <f t="shared" si="45"/>
        <v>0</v>
      </c>
      <c r="L354" s="39" t="str">
        <f t="shared" si="46"/>
        <v/>
      </c>
      <c r="M354" s="40" t="str">
        <f t="shared" si="44"/>
        <v/>
      </c>
      <c r="N354" s="40" t="str">
        <f t="shared" si="47"/>
        <v/>
      </c>
      <c r="O354" s="40" t="str">
        <f t="shared" si="48"/>
        <v/>
      </c>
      <c r="P354" s="40" t="str">
        <f t="shared" si="49"/>
        <v/>
      </c>
    </row>
    <row r="355" spans="9:16" ht="12.75" customHeight="1" x14ac:dyDescent="0.2">
      <c r="I355" s="37" t="str">
        <f t="shared" si="50"/>
        <v/>
      </c>
      <c r="J355" s="38" t="str">
        <f t="shared" si="51"/>
        <v/>
      </c>
      <c r="K355" s="53">
        <f t="shared" si="45"/>
        <v>0</v>
      </c>
      <c r="L355" s="39" t="str">
        <f t="shared" si="46"/>
        <v/>
      </c>
      <c r="M355" s="40" t="str">
        <f t="shared" si="44"/>
        <v/>
      </c>
      <c r="N355" s="40" t="str">
        <f t="shared" si="47"/>
        <v/>
      </c>
      <c r="O355" s="40" t="str">
        <f t="shared" si="48"/>
        <v/>
      </c>
      <c r="P355" s="40" t="str">
        <f t="shared" si="49"/>
        <v/>
      </c>
    </row>
    <row r="356" spans="9:16" ht="12.75" customHeight="1" x14ac:dyDescent="0.2">
      <c r="I356" s="37" t="str">
        <f t="shared" si="50"/>
        <v/>
      </c>
      <c r="J356" s="38" t="str">
        <f t="shared" si="51"/>
        <v/>
      </c>
      <c r="K356" s="53">
        <f t="shared" si="45"/>
        <v>0</v>
      </c>
      <c r="L356" s="39" t="str">
        <f t="shared" si="46"/>
        <v/>
      </c>
      <c r="M356" s="40" t="str">
        <f t="shared" si="44"/>
        <v/>
      </c>
      <c r="N356" s="40" t="str">
        <f t="shared" si="47"/>
        <v/>
      </c>
      <c r="O356" s="40" t="str">
        <f t="shared" si="48"/>
        <v/>
      </c>
      <c r="P356" s="40" t="str">
        <f t="shared" si="49"/>
        <v/>
      </c>
    </row>
    <row r="357" spans="9:16" ht="12.75" customHeight="1" x14ac:dyDescent="0.2">
      <c r="I357" s="37" t="str">
        <f t="shared" si="50"/>
        <v/>
      </c>
      <c r="J357" s="38" t="str">
        <f t="shared" si="51"/>
        <v/>
      </c>
      <c r="K357" s="53">
        <f t="shared" si="45"/>
        <v>0</v>
      </c>
      <c r="L357" s="39" t="str">
        <f t="shared" si="46"/>
        <v/>
      </c>
      <c r="M357" s="40" t="str">
        <f t="shared" si="44"/>
        <v/>
      </c>
      <c r="N357" s="40" t="str">
        <f t="shared" si="47"/>
        <v/>
      </c>
      <c r="O357" s="40" t="str">
        <f t="shared" si="48"/>
        <v/>
      </c>
      <c r="P357" s="40" t="str">
        <f t="shared" si="49"/>
        <v/>
      </c>
    </row>
    <row r="358" spans="9:16" ht="12.75" customHeight="1" x14ac:dyDescent="0.2">
      <c r="I358" s="37" t="str">
        <f t="shared" si="50"/>
        <v/>
      </c>
      <c r="J358" s="38" t="str">
        <f t="shared" si="51"/>
        <v/>
      </c>
      <c r="K358" s="53">
        <f t="shared" si="45"/>
        <v>0</v>
      </c>
      <c r="L358" s="39" t="str">
        <f t="shared" si="46"/>
        <v/>
      </c>
      <c r="M358" s="40" t="str">
        <f t="shared" si="44"/>
        <v/>
      </c>
      <c r="N358" s="40" t="str">
        <f t="shared" si="47"/>
        <v/>
      </c>
      <c r="O358" s="40" t="str">
        <f t="shared" si="48"/>
        <v/>
      </c>
      <c r="P358" s="40" t="str">
        <f t="shared" si="49"/>
        <v/>
      </c>
    </row>
    <row r="359" spans="9:16" ht="12.75" customHeight="1" x14ac:dyDescent="0.2">
      <c r="I359" s="37" t="str">
        <f t="shared" si="50"/>
        <v/>
      </c>
      <c r="J359" s="38" t="str">
        <f t="shared" si="51"/>
        <v/>
      </c>
      <c r="K359" s="53">
        <f t="shared" si="45"/>
        <v>0</v>
      </c>
      <c r="L359" s="39" t="str">
        <f t="shared" si="46"/>
        <v/>
      </c>
      <c r="M359" s="40" t="str">
        <f t="shared" si="44"/>
        <v/>
      </c>
      <c r="N359" s="40" t="str">
        <f t="shared" si="47"/>
        <v/>
      </c>
      <c r="O359" s="40" t="str">
        <f t="shared" si="48"/>
        <v/>
      </c>
      <c r="P359" s="40" t="str">
        <f t="shared" si="49"/>
        <v/>
      </c>
    </row>
    <row r="360" spans="9:16" ht="12.75" customHeight="1" x14ac:dyDescent="0.2">
      <c r="I360" s="37" t="str">
        <f t="shared" si="50"/>
        <v/>
      </c>
      <c r="J360" s="38" t="str">
        <f t="shared" si="51"/>
        <v/>
      </c>
      <c r="K360" s="53">
        <f t="shared" si="45"/>
        <v>0</v>
      </c>
      <c r="L360" s="39" t="str">
        <f t="shared" si="46"/>
        <v/>
      </c>
      <c r="M360" s="40" t="str">
        <f t="shared" si="44"/>
        <v/>
      </c>
      <c r="N360" s="40" t="str">
        <f t="shared" si="47"/>
        <v/>
      </c>
      <c r="O360" s="40" t="str">
        <f t="shared" si="48"/>
        <v/>
      </c>
      <c r="P360" s="40" t="str">
        <f t="shared" si="49"/>
        <v/>
      </c>
    </row>
    <row r="361" spans="9:16" ht="12.75" customHeight="1" x14ac:dyDescent="0.2">
      <c r="I361" s="37" t="str">
        <f t="shared" si="50"/>
        <v/>
      </c>
      <c r="J361" s="38" t="str">
        <f t="shared" si="51"/>
        <v/>
      </c>
      <c r="K361" s="53">
        <f t="shared" si="45"/>
        <v>0</v>
      </c>
      <c r="L361" s="39" t="str">
        <f t="shared" si="46"/>
        <v/>
      </c>
      <c r="M361" s="40" t="str">
        <f t="shared" si="44"/>
        <v/>
      </c>
      <c r="N361" s="40" t="str">
        <f t="shared" si="47"/>
        <v/>
      </c>
      <c r="O361" s="40" t="str">
        <f t="shared" si="48"/>
        <v/>
      </c>
      <c r="P361" s="40" t="str">
        <f t="shared" si="49"/>
        <v/>
      </c>
    </row>
    <row r="362" spans="9:16" ht="12.75" customHeight="1" x14ac:dyDescent="0.2">
      <c r="I362" s="37" t="str">
        <f t="shared" si="50"/>
        <v/>
      </c>
      <c r="J362" s="38" t="str">
        <f t="shared" si="51"/>
        <v/>
      </c>
      <c r="K362" s="53">
        <f t="shared" si="45"/>
        <v>0</v>
      </c>
      <c r="L362" s="39" t="str">
        <f t="shared" si="46"/>
        <v/>
      </c>
      <c r="M362" s="40" t="str">
        <f t="shared" si="44"/>
        <v/>
      </c>
      <c r="N362" s="40" t="str">
        <f t="shared" si="47"/>
        <v/>
      </c>
      <c r="O362" s="40" t="str">
        <f t="shared" si="48"/>
        <v/>
      </c>
      <c r="P362" s="40" t="str">
        <f t="shared" si="49"/>
        <v/>
      </c>
    </row>
    <row r="363" spans="9:16" ht="12.75" customHeight="1" x14ac:dyDescent="0.2">
      <c r="I363" s="37" t="str">
        <f t="shared" si="50"/>
        <v/>
      </c>
      <c r="J363" s="38" t="str">
        <f t="shared" si="51"/>
        <v/>
      </c>
      <c r="K363" s="53">
        <f t="shared" si="45"/>
        <v>0</v>
      </c>
      <c r="L363" s="39" t="str">
        <f t="shared" si="46"/>
        <v/>
      </c>
      <c r="M363" s="40" t="str">
        <f t="shared" si="44"/>
        <v/>
      </c>
      <c r="N363" s="40" t="str">
        <f t="shared" si="47"/>
        <v/>
      </c>
      <c r="O363" s="40" t="str">
        <f t="shared" si="48"/>
        <v/>
      </c>
      <c r="P363" s="40" t="str">
        <f t="shared" si="49"/>
        <v/>
      </c>
    </row>
    <row r="364" spans="9:16" ht="12.75" customHeight="1" x14ac:dyDescent="0.2">
      <c r="I364" s="37" t="str">
        <f t="shared" si="50"/>
        <v/>
      </c>
      <c r="J364" s="38" t="str">
        <f t="shared" si="51"/>
        <v/>
      </c>
      <c r="K364" s="53">
        <f t="shared" si="45"/>
        <v>0</v>
      </c>
      <c r="L364" s="39" t="str">
        <f t="shared" si="46"/>
        <v/>
      </c>
      <c r="M364" s="40" t="str">
        <f t="shared" si="44"/>
        <v/>
      </c>
      <c r="N364" s="40" t="str">
        <f t="shared" si="47"/>
        <v/>
      </c>
      <c r="O364" s="40" t="str">
        <f t="shared" si="48"/>
        <v/>
      </c>
      <c r="P364" s="40" t="str">
        <f t="shared" si="49"/>
        <v/>
      </c>
    </row>
    <row r="365" spans="9:16" ht="12.75" customHeight="1" x14ac:dyDescent="0.2">
      <c r="I365" s="37" t="str">
        <f t="shared" si="50"/>
        <v/>
      </c>
      <c r="J365" s="38" t="str">
        <f t="shared" si="51"/>
        <v/>
      </c>
      <c r="K365" s="53">
        <f t="shared" si="45"/>
        <v>0</v>
      </c>
      <c r="L365" s="39" t="str">
        <f t="shared" si="46"/>
        <v/>
      </c>
      <c r="M365" s="40" t="str">
        <f t="shared" si="44"/>
        <v/>
      </c>
      <c r="N365" s="40" t="str">
        <f t="shared" si="47"/>
        <v/>
      </c>
      <c r="O365" s="40" t="str">
        <f t="shared" si="48"/>
        <v/>
      </c>
      <c r="P365" s="40" t="str">
        <f t="shared" si="49"/>
        <v/>
      </c>
    </row>
    <row r="366" spans="9:16" ht="12.75" customHeight="1" x14ac:dyDescent="0.2">
      <c r="I366" s="37" t="str">
        <f t="shared" si="50"/>
        <v/>
      </c>
      <c r="J366" s="38" t="str">
        <f t="shared" si="51"/>
        <v/>
      </c>
      <c r="K366" s="53">
        <f t="shared" si="45"/>
        <v>0</v>
      </c>
      <c r="L366" s="39" t="str">
        <f t="shared" si="46"/>
        <v/>
      </c>
      <c r="M366" s="40" t="str">
        <f t="shared" si="44"/>
        <v/>
      </c>
      <c r="N366" s="40" t="str">
        <f t="shared" si="47"/>
        <v/>
      </c>
      <c r="O366" s="40" t="str">
        <f t="shared" si="48"/>
        <v/>
      </c>
      <c r="P366" s="40" t="str">
        <f t="shared" si="49"/>
        <v/>
      </c>
    </row>
    <row r="367" spans="9:16" ht="12.75" customHeight="1" x14ac:dyDescent="0.2">
      <c r="I367" s="37" t="str">
        <f t="shared" si="50"/>
        <v/>
      </c>
      <c r="J367" s="38" t="str">
        <f t="shared" si="51"/>
        <v/>
      </c>
      <c r="K367" s="53">
        <f t="shared" si="45"/>
        <v>0</v>
      </c>
      <c r="L367" s="39" t="str">
        <f t="shared" si="46"/>
        <v/>
      </c>
      <c r="M367" s="40" t="str">
        <f t="shared" si="44"/>
        <v/>
      </c>
      <c r="N367" s="40" t="str">
        <f t="shared" si="47"/>
        <v/>
      </c>
      <c r="O367" s="40" t="str">
        <f t="shared" si="48"/>
        <v/>
      </c>
      <c r="P367" s="40" t="str">
        <f t="shared" si="49"/>
        <v/>
      </c>
    </row>
    <row r="368" spans="9:16" ht="12.75" customHeight="1" x14ac:dyDescent="0.2">
      <c r="I368" s="37" t="str">
        <f t="shared" si="50"/>
        <v/>
      </c>
      <c r="J368" s="38" t="str">
        <f t="shared" si="51"/>
        <v/>
      </c>
      <c r="K368" s="53">
        <f t="shared" si="45"/>
        <v>0</v>
      </c>
      <c r="L368" s="39" t="str">
        <f t="shared" si="46"/>
        <v/>
      </c>
      <c r="M368" s="40" t="str">
        <f t="shared" si="44"/>
        <v/>
      </c>
      <c r="N368" s="40" t="str">
        <f t="shared" si="47"/>
        <v/>
      </c>
      <c r="O368" s="40" t="str">
        <f t="shared" si="48"/>
        <v/>
      </c>
      <c r="P368" s="40" t="str">
        <f t="shared" si="49"/>
        <v/>
      </c>
    </row>
    <row r="369" spans="9:16" ht="12.75" customHeight="1" x14ac:dyDescent="0.2">
      <c r="I369" s="37" t="str">
        <f t="shared" si="50"/>
        <v/>
      </c>
      <c r="J369" s="38" t="str">
        <f t="shared" si="51"/>
        <v/>
      </c>
      <c r="K369" s="53">
        <f t="shared" si="45"/>
        <v>0</v>
      </c>
      <c r="L369" s="39" t="str">
        <f t="shared" si="46"/>
        <v/>
      </c>
      <c r="M369" s="40" t="str">
        <f t="shared" si="44"/>
        <v/>
      </c>
      <c r="N369" s="40" t="str">
        <f t="shared" si="47"/>
        <v/>
      </c>
      <c r="O369" s="40" t="str">
        <f t="shared" si="48"/>
        <v/>
      </c>
      <c r="P369" s="40" t="str">
        <f t="shared" si="49"/>
        <v/>
      </c>
    </row>
    <row r="370" spans="9:16" ht="12.75" customHeight="1" x14ac:dyDescent="0.2">
      <c r="I370" s="37" t="str">
        <f t="shared" si="50"/>
        <v/>
      </c>
      <c r="J370" s="38" t="str">
        <f t="shared" si="51"/>
        <v/>
      </c>
      <c r="K370" s="53">
        <f t="shared" si="45"/>
        <v>0</v>
      </c>
      <c r="L370" s="39" t="str">
        <f t="shared" si="46"/>
        <v/>
      </c>
      <c r="M370" s="40" t="str">
        <f t="shared" si="44"/>
        <v/>
      </c>
      <c r="N370" s="40" t="str">
        <f t="shared" si="47"/>
        <v/>
      </c>
      <c r="O370" s="40" t="str">
        <f t="shared" si="48"/>
        <v/>
      </c>
      <c r="P370" s="40" t="str">
        <f t="shared" si="49"/>
        <v/>
      </c>
    </row>
    <row r="371" spans="9:16" ht="12.75" customHeight="1" x14ac:dyDescent="0.2">
      <c r="I371" s="37" t="str">
        <f t="shared" si="50"/>
        <v/>
      </c>
      <c r="J371" s="38" t="str">
        <f t="shared" si="51"/>
        <v/>
      </c>
      <c r="K371" s="53">
        <f t="shared" si="45"/>
        <v>0</v>
      </c>
      <c r="L371" s="39" t="str">
        <f t="shared" si="46"/>
        <v/>
      </c>
      <c r="M371" s="40" t="str">
        <f t="shared" si="44"/>
        <v/>
      </c>
      <c r="N371" s="40" t="str">
        <f t="shared" si="47"/>
        <v/>
      </c>
      <c r="O371" s="40" t="str">
        <f t="shared" si="48"/>
        <v/>
      </c>
      <c r="P371" s="40" t="str">
        <f t="shared" si="49"/>
        <v/>
      </c>
    </row>
    <row r="372" spans="9:16" ht="12.75" customHeight="1" x14ac:dyDescent="0.2">
      <c r="I372" s="37" t="str">
        <f t="shared" si="50"/>
        <v/>
      </c>
      <c r="J372" s="38" t="str">
        <f t="shared" si="51"/>
        <v/>
      </c>
      <c r="K372" s="53">
        <f t="shared" si="45"/>
        <v>0</v>
      </c>
      <c r="L372" s="39" t="str">
        <f t="shared" si="46"/>
        <v/>
      </c>
      <c r="M372" s="40" t="str">
        <f t="shared" si="44"/>
        <v/>
      </c>
      <c r="N372" s="40" t="str">
        <f t="shared" si="47"/>
        <v/>
      </c>
      <c r="O372" s="40" t="str">
        <f t="shared" si="48"/>
        <v/>
      </c>
      <c r="P372" s="40" t="str">
        <f t="shared" si="49"/>
        <v/>
      </c>
    </row>
    <row r="373" spans="9:16" ht="12.75" customHeight="1" x14ac:dyDescent="0.2">
      <c r="I373" s="37" t="str">
        <f t="shared" si="50"/>
        <v/>
      </c>
      <c r="J373" s="38" t="str">
        <f t="shared" si="51"/>
        <v/>
      </c>
      <c r="K373" s="53">
        <f t="shared" si="45"/>
        <v>0</v>
      </c>
      <c r="L373" s="39" t="str">
        <f t="shared" si="46"/>
        <v/>
      </c>
      <c r="M373" s="40" t="str">
        <f t="shared" si="44"/>
        <v/>
      </c>
      <c r="N373" s="40" t="str">
        <f t="shared" si="47"/>
        <v/>
      </c>
      <c r="O373" s="40" t="str">
        <f t="shared" si="48"/>
        <v/>
      </c>
      <c r="P373" s="40" t="str">
        <f t="shared" si="49"/>
        <v/>
      </c>
    </row>
    <row r="374" spans="9:16" ht="12.75" customHeight="1" x14ac:dyDescent="0.2">
      <c r="I374" s="37" t="str">
        <f t="shared" si="50"/>
        <v/>
      </c>
      <c r="J374" s="38" t="str">
        <f t="shared" si="51"/>
        <v/>
      </c>
      <c r="K374" s="53">
        <f t="shared" si="45"/>
        <v>0</v>
      </c>
      <c r="L374" s="39" t="str">
        <f t="shared" si="46"/>
        <v/>
      </c>
      <c r="M374" s="40" t="str">
        <f t="shared" si="44"/>
        <v/>
      </c>
      <c r="N374" s="40" t="str">
        <f t="shared" si="47"/>
        <v/>
      </c>
      <c r="O374" s="40" t="str">
        <f t="shared" si="48"/>
        <v/>
      </c>
      <c r="P374" s="40" t="str">
        <f t="shared" si="49"/>
        <v/>
      </c>
    </row>
    <row r="375" spans="9:16" ht="12.75" customHeight="1" x14ac:dyDescent="0.2">
      <c r="I375" s="37" t="str">
        <f t="shared" si="50"/>
        <v/>
      </c>
      <c r="J375" s="38" t="str">
        <f t="shared" si="51"/>
        <v/>
      </c>
      <c r="K375" s="53">
        <f t="shared" si="45"/>
        <v>0</v>
      </c>
      <c r="L375" s="39" t="str">
        <f t="shared" si="46"/>
        <v/>
      </c>
      <c r="M375" s="40" t="str">
        <f t="shared" si="44"/>
        <v/>
      </c>
      <c r="N375" s="40" t="str">
        <f t="shared" si="47"/>
        <v/>
      </c>
      <c r="O375" s="40" t="str">
        <f t="shared" si="48"/>
        <v/>
      </c>
      <c r="P375" s="40" t="str">
        <f t="shared" si="49"/>
        <v/>
      </c>
    </row>
    <row r="376" spans="9:16" ht="12.75" customHeight="1" x14ac:dyDescent="0.2">
      <c r="I376" s="37" t="str">
        <f t="shared" si="50"/>
        <v/>
      </c>
      <c r="J376" s="38" t="str">
        <f t="shared" si="51"/>
        <v/>
      </c>
      <c r="K376" s="53">
        <f t="shared" si="45"/>
        <v>0</v>
      </c>
      <c r="L376" s="39" t="str">
        <f t="shared" si="46"/>
        <v/>
      </c>
      <c r="M376" s="40" t="str">
        <f t="shared" si="44"/>
        <v/>
      </c>
      <c r="N376" s="40" t="str">
        <f t="shared" si="47"/>
        <v/>
      </c>
      <c r="O376" s="40" t="str">
        <f t="shared" si="48"/>
        <v/>
      </c>
      <c r="P376" s="40" t="str">
        <f t="shared" si="49"/>
        <v/>
      </c>
    </row>
    <row r="377" spans="9:16" ht="12.75" customHeight="1" x14ac:dyDescent="0.2">
      <c r="I377" s="37" t="str">
        <f t="shared" si="50"/>
        <v/>
      </c>
      <c r="J377" s="38" t="str">
        <f t="shared" si="51"/>
        <v/>
      </c>
      <c r="K377" s="53">
        <f t="shared" si="45"/>
        <v>0</v>
      </c>
      <c r="L377" s="39" t="str">
        <f t="shared" si="46"/>
        <v/>
      </c>
      <c r="M377" s="40" t="str">
        <f t="shared" si="44"/>
        <v/>
      </c>
      <c r="N377" s="40" t="str">
        <f t="shared" si="47"/>
        <v/>
      </c>
      <c r="O377" s="40" t="str">
        <f t="shared" si="48"/>
        <v/>
      </c>
      <c r="P377" s="40" t="str">
        <f t="shared" si="49"/>
        <v/>
      </c>
    </row>
    <row r="378" spans="9:16" ht="12.75" customHeight="1" x14ac:dyDescent="0.2">
      <c r="I378" s="37" t="str">
        <f t="shared" si="50"/>
        <v/>
      </c>
      <c r="J378" s="38" t="str">
        <f t="shared" si="51"/>
        <v/>
      </c>
      <c r="K378" s="53">
        <f t="shared" si="45"/>
        <v>0</v>
      </c>
      <c r="L378" s="39" t="str">
        <f t="shared" si="46"/>
        <v/>
      </c>
      <c r="M378" s="40" t="str">
        <f t="shared" si="44"/>
        <v/>
      </c>
      <c r="N378" s="40" t="str">
        <f t="shared" si="47"/>
        <v/>
      </c>
      <c r="O378" s="40" t="str">
        <f t="shared" si="48"/>
        <v/>
      </c>
      <c r="P378" s="40" t="str">
        <f t="shared" si="49"/>
        <v/>
      </c>
    </row>
    <row r="379" spans="9:16" ht="12.75" customHeight="1" x14ac:dyDescent="0.2">
      <c r="J379" s="56"/>
      <c r="K379" s="53">
        <f t="shared" si="45"/>
        <v>0</v>
      </c>
    </row>
    <row r="380" spans="9:16" ht="12.75" customHeight="1" x14ac:dyDescent="0.2">
      <c r="J380" s="56"/>
      <c r="K380" s="53">
        <f t="shared" si="45"/>
        <v>0</v>
      </c>
    </row>
    <row r="381" spans="9:16" ht="12.75" customHeight="1" x14ac:dyDescent="0.2">
      <c r="J381" s="56"/>
      <c r="K381" s="53">
        <f t="shared" si="45"/>
        <v>0</v>
      </c>
    </row>
    <row r="382" spans="9:16" ht="12.75" customHeight="1" x14ac:dyDescent="0.2">
      <c r="J382" s="56"/>
      <c r="K382" s="53">
        <f t="shared" si="45"/>
        <v>0</v>
      </c>
    </row>
    <row r="383" spans="9:16" ht="12.75" customHeight="1" x14ac:dyDescent="0.2">
      <c r="J383" s="56"/>
      <c r="K383" s="53">
        <f t="shared" si="45"/>
        <v>0</v>
      </c>
    </row>
    <row r="384" spans="9:16" ht="12.75" customHeight="1" x14ac:dyDescent="0.2">
      <c r="J384" s="56"/>
      <c r="K384" s="53">
        <f t="shared" si="45"/>
        <v>0</v>
      </c>
    </row>
    <row r="385" spans="10:11" ht="12.75" customHeight="1" x14ac:dyDescent="0.2">
      <c r="J385" s="56"/>
      <c r="K385" s="53">
        <f t="shared" si="45"/>
        <v>0</v>
      </c>
    </row>
    <row r="386" spans="10:11" ht="12.75" customHeight="1" x14ac:dyDescent="0.2">
      <c r="J386" s="56"/>
      <c r="K386" s="53">
        <f t="shared" si="45"/>
        <v>0</v>
      </c>
    </row>
    <row r="387" spans="10:11" ht="12.75" customHeight="1" x14ac:dyDescent="0.2">
      <c r="J387" s="56"/>
      <c r="K387" s="53">
        <f t="shared" si="45"/>
        <v>0</v>
      </c>
    </row>
    <row r="388" spans="10:11" ht="12.75" customHeight="1" x14ac:dyDescent="0.2">
      <c r="J388" s="56"/>
      <c r="K388" s="53">
        <f t="shared" si="45"/>
        <v>0</v>
      </c>
    </row>
    <row r="389" spans="10:11" ht="12.75" customHeight="1" x14ac:dyDescent="0.2">
      <c r="J389" s="56"/>
      <c r="K389" s="53">
        <f t="shared" si="45"/>
        <v>0</v>
      </c>
    </row>
    <row r="390" spans="10:11" ht="12.75" customHeight="1" x14ac:dyDescent="0.2">
      <c r="J390" s="56"/>
      <c r="K390" s="53">
        <f t="shared" si="45"/>
        <v>0</v>
      </c>
    </row>
    <row r="391" spans="10:11" ht="12.75" customHeight="1" x14ac:dyDescent="0.2">
      <c r="J391" s="56"/>
      <c r="K391" s="53">
        <f t="shared" si="45"/>
        <v>0</v>
      </c>
    </row>
    <row r="392" spans="10:11" ht="12.75" customHeight="1" x14ac:dyDescent="0.2">
      <c r="J392" s="56"/>
      <c r="K392" s="53">
        <f t="shared" si="45"/>
        <v>0</v>
      </c>
    </row>
    <row r="393" spans="10:11" ht="12.75" customHeight="1" x14ac:dyDescent="0.2">
      <c r="J393" s="53"/>
      <c r="K393" s="53">
        <f t="shared" si="45"/>
        <v>0</v>
      </c>
    </row>
    <row r="394" spans="10:11" ht="12.75" customHeight="1" x14ac:dyDescent="0.2">
      <c r="J394" s="53"/>
      <c r="K394" s="53">
        <f t="shared" si="45"/>
        <v>0</v>
      </c>
    </row>
    <row r="395" spans="10:11" ht="12.75" customHeight="1" x14ac:dyDescent="0.2">
      <c r="J395" s="53"/>
      <c r="K395" s="53">
        <f t="shared" si="45"/>
        <v>0</v>
      </c>
    </row>
    <row r="396" spans="10:11" ht="12.75" customHeight="1" x14ac:dyDescent="0.2">
      <c r="J396" s="53"/>
      <c r="K396" s="53">
        <f t="shared" si="45"/>
        <v>0</v>
      </c>
    </row>
    <row r="397" spans="10:11" ht="12.75" customHeight="1" x14ac:dyDescent="0.2">
      <c r="J397" s="53"/>
      <c r="K397" s="53">
        <f t="shared" si="45"/>
        <v>0</v>
      </c>
    </row>
    <row r="398" spans="10:11" ht="12.75" customHeight="1" x14ac:dyDescent="0.2">
      <c r="J398" s="53"/>
      <c r="K398" s="53">
        <f t="shared" si="45"/>
        <v>0</v>
      </c>
    </row>
    <row r="399" spans="10:11" ht="12.75" customHeight="1" x14ac:dyDescent="0.2">
      <c r="J399" s="53"/>
      <c r="K399" s="53">
        <f t="shared" si="45"/>
        <v>0</v>
      </c>
    </row>
    <row r="400" spans="10:11" ht="12.75" customHeight="1" x14ac:dyDescent="0.2">
      <c r="J400" s="53"/>
      <c r="K400" s="53">
        <f t="shared" si="45"/>
        <v>0</v>
      </c>
    </row>
    <row r="401" spans="10:11" ht="12.75" customHeight="1" x14ac:dyDescent="0.2">
      <c r="J401" s="53"/>
      <c r="K401" s="53">
        <f t="shared" si="45"/>
        <v>0</v>
      </c>
    </row>
    <row r="402" spans="10:11" ht="12.75" customHeight="1" x14ac:dyDescent="0.2">
      <c r="J402" s="53"/>
      <c r="K402" s="53">
        <f t="shared" si="45"/>
        <v>0</v>
      </c>
    </row>
    <row r="403" spans="10:11" ht="12.75" customHeight="1" x14ac:dyDescent="0.2">
      <c r="J403" s="53"/>
      <c r="K403" s="53">
        <f t="shared" si="45"/>
        <v>0</v>
      </c>
    </row>
    <row r="404" spans="10:11" ht="12.75" customHeight="1" x14ac:dyDescent="0.2">
      <c r="J404" s="53"/>
      <c r="K404" s="53">
        <f t="shared" ref="K404:K467" si="52">IF(J405="",0,J405)</f>
        <v>0</v>
      </c>
    </row>
    <row r="405" spans="10:11" ht="12.75" customHeight="1" x14ac:dyDescent="0.2">
      <c r="J405" s="53"/>
      <c r="K405" s="53">
        <f t="shared" si="52"/>
        <v>0</v>
      </c>
    </row>
    <row r="406" spans="10:11" ht="12.75" customHeight="1" x14ac:dyDescent="0.2">
      <c r="J406" s="53"/>
      <c r="K406" s="53">
        <f t="shared" si="52"/>
        <v>0</v>
      </c>
    </row>
    <row r="407" spans="10:11" ht="12.75" customHeight="1" x14ac:dyDescent="0.2">
      <c r="J407" s="53"/>
      <c r="K407" s="53">
        <f t="shared" si="52"/>
        <v>0</v>
      </c>
    </row>
    <row r="408" spans="10:11" ht="12.75" customHeight="1" x14ac:dyDescent="0.2">
      <c r="J408" s="53"/>
      <c r="K408" s="53">
        <f t="shared" si="52"/>
        <v>0</v>
      </c>
    </row>
    <row r="409" spans="10:11" ht="12.75" customHeight="1" x14ac:dyDescent="0.2">
      <c r="J409" s="53"/>
      <c r="K409" s="53">
        <f t="shared" si="52"/>
        <v>0</v>
      </c>
    </row>
    <row r="410" spans="10:11" ht="12.75" customHeight="1" x14ac:dyDescent="0.2">
      <c r="J410" s="53"/>
      <c r="K410" s="53">
        <f t="shared" si="52"/>
        <v>0</v>
      </c>
    </row>
    <row r="411" spans="10:11" ht="12.75" customHeight="1" x14ac:dyDescent="0.2">
      <c r="J411" s="53"/>
      <c r="K411" s="53">
        <f t="shared" si="52"/>
        <v>0</v>
      </c>
    </row>
    <row r="412" spans="10:11" ht="12.75" customHeight="1" x14ac:dyDescent="0.2">
      <c r="J412" s="53"/>
      <c r="K412" s="53">
        <f t="shared" si="52"/>
        <v>0</v>
      </c>
    </row>
    <row r="413" spans="10:11" ht="12.75" customHeight="1" x14ac:dyDescent="0.2">
      <c r="J413" s="53"/>
      <c r="K413" s="53">
        <f t="shared" si="52"/>
        <v>0</v>
      </c>
    </row>
    <row r="414" spans="10:11" ht="12.75" customHeight="1" x14ac:dyDescent="0.2">
      <c r="J414" s="53"/>
      <c r="K414" s="53">
        <f t="shared" si="52"/>
        <v>0</v>
      </c>
    </row>
    <row r="415" spans="10:11" ht="12.75" customHeight="1" x14ac:dyDescent="0.2">
      <c r="J415" s="53"/>
      <c r="K415" s="53">
        <f t="shared" si="52"/>
        <v>0</v>
      </c>
    </row>
    <row r="416" spans="10:11" ht="12.75" customHeight="1" x14ac:dyDescent="0.2">
      <c r="J416" s="53"/>
      <c r="K416" s="53">
        <f t="shared" si="52"/>
        <v>0</v>
      </c>
    </row>
    <row r="417" spans="10:11" ht="12.75" customHeight="1" x14ac:dyDescent="0.2">
      <c r="J417" s="53"/>
      <c r="K417" s="53">
        <f t="shared" si="52"/>
        <v>0</v>
      </c>
    </row>
    <row r="418" spans="10:11" ht="12.75" customHeight="1" x14ac:dyDescent="0.2">
      <c r="J418" s="53"/>
      <c r="K418" s="53">
        <f t="shared" si="52"/>
        <v>0</v>
      </c>
    </row>
    <row r="419" spans="10:11" ht="12.75" customHeight="1" x14ac:dyDescent="0.2">
      <c r="J419" s="53"/>
      <c r="K419" s="53">
        <f t="shared" si="52"/>
        <v>0</v>
      </c>
    </row>
    <row r="420" spans="10:11" ht="12.75" customHeight="1" x14ac:dyDescent="0.2">
      <c r="J420" s="53"/>
      <c r="K420" s="53">
        <f t="shared" si="52"/>
        <v>0</v>
      </c>
    </row>
    <row r="421" spans="10:11" ht="12.75" customHeight="1" x14ac:dyDescent="0.2">
      <c r="J421" s="53"/>
      <c r="K421" s="53">
        <f t="shared" si="52"/>
        <v>0</v>
      </c>
    </row>
    <row r="422" spans="10:11" ht="12.75" customHeight="1" x14ac:dyDescent="0.2">
      <c r="J422" s="53"/>
      <c r="K422" s="53">
        <f t="shared" si="52"/>
        <v>0</v>
      </c>
    </row>
    <row r="423" spans="10:11" ht="12.75" customHeight="1" x14ac:dyDescent="0.2">
      <c r="J423" s="53"/>
      <c r="K423" s="53">
        <f t="shared" si="52"/>
        <v>0</v>
      </c>
    </row>
    <row r="424" spans="10:11" ht="12.75" customHeight="1" x14ac:dyDescent="0.2">
      <c r="J424" s="53"/>
      <c r="K424" s="53">
        <f t="shared" si="52"/>
        <v>0</v>
      </c>
    </row>
    <row r="425" spans="10:11" ht="12.75" customHeight="1" x14ac:dyDescent="0.2">
      <c r="J425" s="53"/>
      <c r="K425" s="53">
        <f t="shared" si="52"/>
        <v>0</v>
      </c>
    </row>
    <row r="426" spans="10:11" ht="12.75" customHeight="1" x14ac:dyDescent="0.2">
      <c r="J426" s="53"/>
      <c r="K426" s="53">
        <f t="shared" si="52"/>
        <v>0</v>
      </c>
    </row>
    <row r="427" spans="10:11" ht="12.75" customHeight="1" x14ac:dyDescent="0.2">
      <c r="J427" s="53"/>
      <c r="K427" s="53">
        <f t="shared" si="52"/>
        <v>0</v>
      </c>
    </row>
    <row r="428" spans="10:11" ht="12.75" customHeight="1" x14ac:dyDescent="0.2">
      <c r="J428" s="53"/>
      <c r="K428" s="53">
        <f t="shared" si="52"/>
        <v>0</v>
      </c>
    </row>
    <row r="429" spans="10:11" ht="12.75" customHeight="1" x14ac:dyDescent="0.2">
      <c r="J429" s="53"/>
      <c r="K429" s="53">
        <f t="shared" si="52"/>
        <v>0</v>
      </c>
    </row>
    <row r="430" spans="10:11" ht="12.75" customHeight="1" x14ac:dyDescent="0.2">
      <c r="J430" s="53"/>
      <c r="K430" s="53">
        <f t="shared" si="52"/>
        <v>0</v>
      </c>
    </row>
    <row r="431" spans="10:11" ht="12.75" customHeight="1" x14ac:dyDescent="0.2">
      <c r="J431" s="53"/>
      <c r="K431" s="53">
        <f t="shared" si="52"/>
        <v>0</v>
      </c>
    </row>
    <row r="432" spans="10:11" ht="12.75" customHeight="1" x14ac:dyDescent="0.2">
      <c r="J432" s="53"/>
      <c r="K432" s="53">
        <f t="shared" si="52"/>
        <v>0</v>
      </c>
    </row>
    <row r="433" spans="10:11" ht="12.75" customHeight="1" x14ac:dyDescent="0.2">
      <c r="J433" s="53"/>
      <c r="K433" s="53">
        <f t="shared" si="52"/>
        <v>0</v>
      </c>
    </row>
    <row r="434" spans="10:11" ht="12.75" customHeight="1" x14ac:dyDescent="0.2">
      <c r="J434" s="53"/>
      <c r="K434" s="53">
        <f t="shared" si="52"/>
        <v>0</v>
      </c>
    </row>
    <row r="435" spans="10:11" ht="12.75" customHeight="1" x14ac:dyDescent="0.2">
      <c r="J435" s="53"/>
      <c r="K435" s="53">
        <f t="shared" si="52"/>
        <v>0</v>
      </c>
    </row>
    <row r="436" spans="10:11" ht="12.75" customHeight="1" x14ac:dyDescent="0.2">
      <c r="J436" s="53"/>
      <c r="K436" s="53">
        <f t="shared" si="52"/>
        <v>0</v>
      </c>
    </row>
    <row r="437" spans="10:11" ht="12.75" customHeight="1" x14ac:dyDescent="0.2">
      <c r="J437" s="53"/>
      <c r="K437" s="53">
        <f t="shared" si="52"/>
        <v>0</v>
      </c>
    </row>
    <row r="438" spans="10:11" ht="12.75" customHeight="1" x14ac:dyDescent="0.2">
      <c r="J438" s="53"/>
      <c r="K438" s="53">
        <f t="shared" si="52"/>
        <v>0</v>
      </c>
    </row>
    <row r="439" spans="10:11" ht="12.75" customHeight="1" x14ac:dyDescent="0.2">
      <c r="J439" s="53"/>
      <c r="K439" s="53">
        <f t="shared" si="52"/>
        <v>0</v>
      </c>
    </row>
    <row r="440" spans="10:11" ht="12.75" customHeight="1" x14ac:dyDescent="0.2">
      <c r="J440" s="53"/>
      <c r="K440" s="53">
        <f t="shared" si="52"/>
        <v>0</v>
      </c>
    </row>
    <row r="441" spans="10:11" ht="12.75" customHeight="1" x14ac:dyDescent="0.2">
      <c r="J441" s="53"/>
      <c r="K441" s="53">
        <f t="shared" si="52"/>
        <v>0</v>
      </c>
    </row>
    <row r="442" spans="10:11" ht="12.75" customHeight="1" x14ac:dyDescent="0.2">
      <c r="J442" s="53"/>
      <c r="K442" s="53">
        <f t="shared" si="52"/>
        <v>0</v>
      </c>
    </row>
    <row r="443" spans="10:11" ht="12.75" customHeight="1" x14ac:dyDescent="0.2">
      <c r="J443" s="53"/>
      <c r="K443" s="53">
        <f t="shared" si="52"/>
        <v>0</v>
      </c>
    </row>
    <row r="444" spans="10:11" ht="12.75" customHeight="1" x14ac:dyDescent="0.2">
      <c r="J444" s="53"/>
      <c r="K444" s="53">
        <f t="shared" si="52"/>
        <v>0</v>
      </c>
    </row>
    <row r="445" spans="10:11" ht="12.75" customHeight="1" x14ac:dyDescent="0.2">
      <c r="J445" s="53"/>
      <c r="K445" s="53">
        <f t="shared" si="52"/>
        <v>0</v>
      </c>
    </row>
    <row r="446" spans="10:11" ht="12.75" customHeight="1" x14ac:dyDescent="0.2">
      <c r="J446" s="53"/>
      <c r="K446" s="53">
        <f t="shared" si="52"/>
        <v>0</v>
      </c>
    </row>
    <row r="447" spans="10:11" ht="12.75" customHeight="1" x14ac:dyDescent="0.2">
      <c r="J447" s="53"/>
      <c r="K447" s="53">
        <f t="shared" si="52"/>
        <v>0</v>
      </c>
    </row>
    <row r="448" spans="10:11" ht="12.75" customHeight="1" x14ac:dyDescent="0.2">
      <c r="J448" s="53"/>
      <c r="K448" s="53">
        <f t="shared" si="52"/>
        <v>0</v>
      </c>
    </row>
    <row r="449" spans="10:11" ht="12.75" customHeight="1" x14ac:dyDescent="0.2">
      <c r="J449" s="53"/>
      <c r="K449" s="53">
        <f t="shared" si="52"/>
        <v>0</v>
      </c>
    </row>
    <row r="450" spans="10:11" ht="12.75" customHeight="1" x14ac:dyDescent="0.2">
      <c r="J450" s="53"/>
      <c r="K450" s="53">
        <f t="shared" si="52"/>
        <v>0</v>
      </c>
    </row>
    <row r="451" spans="10:11" ht="12.75" customHeight="1" x14ac:dyDescent="0.2">
      <c r="J451" s="53"/>
      <c r="K451" s="53">
        <f t="shared" si="52"/>
        <v>0</v>
      </c>
    </row>
    <row r="452" spans="10:11" ht="12.75" customHeight="1" x14ac:dyDescent="0.2">
      <c r="J452" s="53"/>
      <c r="K452" s="53">
        <f t="shared" si="52"/>
        <v>0</v>
      </c>
    </row>
    <row r="453" spans="10:11" ht="12.75" customHeight="1" x14ac:dyDescent="0.2">
      <c r="J453" s="53"/>
      <c r="K453" s="53">
        <f t="shared" si="52"/>
        <v>0</v>
      </c>
    </row>
    <row r="454" spans="10:11" ht="12.75" customHeight="1" x14ac:dyDescent="0.2">
      <c r="J454" s="53"/>
      <c r="K454" s="53">
        <f t="shared" si="52"/>
        <v>0</v>
      </c>
    </row>
    <row r="455" spans="10:11" ht="12.75" customHeight="1" x14ac:dyDescent="0.2">
      <c r="J455" s="53"/>
      <c r="K455" s="53">
        <f t="shared" si="52"/>
        <v>0</v>
      </c>
    </row>
    <row r="456" spans="10:11" ht="12.75" customHeight="1" x14ac:dyDescent="0.2">
      <c r="J456" s="53"/>
      <c r="K456" s="53">
        <f t="shared" si="52"/>
        <v>0</v>
      </c>
    </row>
    <row r="457" spans="10:11" ht="12.75" customHeight="1" x14ac:dyDescent="0.2">
      <c r="J457" s="53"/>
      <c r="K457" s="53">
        <f t="shared" si="52"/>
        <v>0</v>
      </c>
    </row>
    <row r="458" spans="10:11" ht="12.75" customHeight="1" x14ac:dyDescent="0.2">
      <c r="J458" s="53"/>
      <c r="K458" s="53">
        <f t="shared" si="52"/>
        <v>0</v>
      </c>
    </row>
    <row r="459" spans="10:11" ht="12.75" customHeight="1" x14ac:dyDescent="0.2">
      <c r="J459" s="53"/>
      <c r="K459" s="53">
        <f t="shared" si="52"/>
        <v>0</v>
      </c>
    </row>
    <row r="460" spans="10:11" ht="12.75" customHeight="1" x14ac:dyDescent="0.2">
      <c r="J460" s="53"/>
      <c r="K460" s="53">
        <f t="shared" si="52"/>
        <v>0</v>
      </c>
    </row>
    <row r="461" spans="10:11" ht="12.75" customHeight="1" x14ac:dyDescent="0.2">
      <c r="J461" s="53"/>
      <c r="K461" s="53">
        <f t="shared" si="52"/>
        <v>0</v>
      </c>
    </row>
    <row r="462" spans="10:11" ht="12.75" customHeight="1" x14ac:dyDescent="0.2">
      <c r="J462" s="53"/>
      <c r="K462" s="53">
        <f t="shared" si="52"/>
        <v>0</v>
      </c>
    </row>
    <row r="463" spans="10:11" ht="12.75" customHeight="1" x14ac:dyDescent="0.2">
      <c r="J463" s="53"/>
      <c r="K463" s="53">
        <f t="shared" si="52"/>
        <v>0</v>
      </c>
    </row>
    <row r="464" spans="10:11" ht="12.75" customHeight="1" x14ac:dyDescent="0.2">
      <c r="J464" s="53"/>
      <c r="K464" s="53">
        <f t="shared" si="52"/>
        <v>0</v>
      </c>
    </row>
    <row r="465" spans="10:11" ht="12.75" customHeight="1" x14ac:dyDescent="0.2">
      <c r="J465" s="53"/>
      <c r="K465" s="53">
        <f t="shared" si="52"/>
        <v>0</v>
      </c>
    </row>
    <row r="466" spans="10:11" ht="12.75" customHeight="1" x14ac:dyDescent="0.2">
      <c r="J466" s="53"/>
      <c r="K466" s="53">
        <f t="shared" si="52"/>
        <v>0</v>
      </c>
    </row>
    <row r="467" spans="10:11" ht="12.75" customHeight="1" x14ac:dyDescent="0.2">
      <c r="J467" s="53"/>
      <c r="K467" s="53">
        <f t="shared" si="52"/>
        <v>0</v>
      </c>
    </row>
    <row r="468" spans="10:11" ht="12.75" customHeight="1" x14ac:dyDescent="0.2">
      <c r="J468" s="53"/>
      <c r="K468" s="53">
        <f t="shared" ref="K468:K531" si="53">IF(J469="",0,J469)</f>
        <v>0</v>
      </c>
    </row>
    <row r="469" spans="10:11" ht="12.75" customHeight="1" x14ac:dyDescent="0.2">
      <c r="J469" s="53"/>
      <c r="K469" s="53">
        <f t="shared" si="53"/>
        <v>0</v>
      </c>
    </row>
    <row r="470" spans="10:11" ht="12.75" customHeight="1" x14ac:dyDescent="0.2">
      <c r="J470" s="53"/>
      <c r="K470" s="53">
        <f t="shared" si="53"/>
        <v>0</v>
      </c>
    </row>
    <row r="471" spans="10:11" ht="12.75" customHeight="1" x14ac:dyDescent="0.2">
      <c r="J471" s="53"/>
      <c r="K471" s="53">
        <f t="shared" si="53"/>
        <v>0</v>
      </c>
    </row>
    <row r="472" spans="10:11" ht="12.75" customHeight="1" x14ac:dyDescent="0.2">
      <c r="J472" s="53"/>
      <c r="K472" s="53">
        <f t="shared" si="53"/>
        <v>0</v>
      </c>
    </row>
    <row r="473" spans="10:11" ht="12.75" customHeight="1" x14ac:dyDescent="0.2">
      <c r="J473" s="53"/>
      <c r="K473" s="53">
        <f t="shared" si="53"/>
        <v>0</v>
      </c>
    </row>
    <row r="474" spans="10:11" ht="12.75" customHeight="1" x14ac:dyDescent="0.2">
      <c r="J474" s="53"/>
      <c r="K474" s="53">
        <f t="shared" si="53"/>
        <v>0</v>
      </c>
    </row>
    <row r="475" spans="10:11" ht="12.75" customHeight="1" x14ac:dyDescent="0.2">
      <c r="J475" s="53"/>
      <c r="K475" s="53">
        <f t="shared" si="53"/>
        <v>0</v>
      </c>
    </row>
    <row r="476" spans="10:11" ht="12.75" customHeight="1" x14ac:dyDescent="0.2">
      <c r="J476" s="53"/>
      <c r="K476" s="53">
        <f t="shared" si="53"/>
        <v>0</v>
      </c>
    </row>
    <row r="477" spans="10:11" ht="12.75" customHeight="1" x14ac:dyDescent="0.2">
      <c r="J477" s="53"/>
      <c r="K477" s="53">
        <f t="shared" si="53"/>
        <v>0</v>
      </c>
    </row>
    <row r="478" spans="10:11" ht="12.75" customHeight="1" x14ac:dyDescent="0.2">
      <c r="J478" s="53"/>
      <c r="K478" s="53">
        <f t="shared" si="53"/>
        <v>0</v>
      </c>
    </row>
    <row r="479" spans="10:11" ht="12.75" customHeight="1" x14ac:dyDescent="0.2">
      <c r="J479" s="53"/>
      <c r="K479" s="53">
        <f t="shared" si="53"/>
        <v>0</v>
      </c>
    </row>
    <row r="480" spans="10:11" ht="12.75" customHeight="1" x14ac:dyDescent="0.2">
      <c r="J480" s="53"/>
      <c r="K480" s="53">
        <f t="shared" si="53"/>
        <v>0</v>
      </c>
    </row>
    <row r="481" spans="10:11" ht="12.75" customHeight="1" x14ac:dyDescent="0.2">
      <c r="J481" s="53"/>
      <c r="K481" s="53">
        <f t="shared" si="53"/>
        <v>0</v>
      </c>
    </row>
    <row r="482" spans="10:11" ht="12.75" customHeight="1" x14ac:dyDescent="0.2">
      <c r="J482" s="53"/>
      <c r="K482" s="53">
        <f t="shared" si="53"/>
        <v>0</v>
      </c>
    </row>
    <row r="483" spans="10:11" ht="12.75" customHeight="1" x14ac:dyDescent="0.2">
      <c r="J483" s="53"/>
      <c r="K483" s="53">
        <f t="shared" si="53"/>
        <v>0</v>
      </c>
    </row>
    <row r="484" spans="10:11" ht="12.75" customHeight="1" x14ac:dyDescent="0.2">
      <c r="J484" s="53"/>
      <c r="K484" s="53">
        <f t="shared" si="53"/>
        <v>0</v>
      </c>
    </row>
    <row r="485" spans="10:11" ht="12.75" customHeight="1" x14ac:dyDescent="0.2">
      <c r="J485" s="53"/>
      <c r="K485" s="53">
        <f t="shared" si="53"/>
        <v>0</v>
      </c>
    </row>
    <row r="486" spans="10:11" ht="12.75" customHeight="1" x14ac:dyDescent="0.2">
      <c r="J486" s="53"/>
      <c r="K486" s="53">
        <f t="shared" si="53"/>
        <v>0</v>
      </c>
    </row>
    <row r="487" spans="10:11" ht="12.75" customHeight="1" x14ac:dyDescent="0.2">
      <c r="J487" s="53"/>
      <c r="K487" s="53">
        <f t="shared" si="53"/>
        <v>0</v>
      </c>
    </row>
    <row r="488" spans="10:11" ht="12.75" customHeight="1" x14ac:dyDescent="0.2">
      <c r="J488" s="53"/>
      <c r="K488" s="53">
        <f t="shared" si="53"/>
        <v>0</v>
      </c>
    </row>
    <row r="489" spans="10:11" ht="12.75" customHeight="1" x14ac:dyDescent="0.2">
      <c r="J489" s="53"/>
      <c r="K489" s="53">
        <f t="shared" si="53"/>
        <v>0</v>
      </c>
    </row>
    <row r="490" spans="10:11" ht="12.75" customHeight="1" x14ac:dyDescent="0.2">
      <c r="J490" s="53"/>
      <c r="K490" s="53">
        <f t="shared" si="53"/>
        <v>0</v>
      </c>
    </row>
    <row r="491" spans="10:11" ht="12.75" customHeight="1" x14ac:dyDescent="0.2">
      <c r="J491" s="53"/>
      <c r="K491" s="53">
        <f t="shared" si="53"/>
        <v>0</v>
      </c>
    </row>
    <row r="492" spans="10:11" ht="12.75" customHeight="1" x14ac:dyDescent="0.2">
      <c r="J492" s="53"/>
      <c r="K492" s="53">
        <f t="shared" si="53"/>
        <v>0</v>
      </c>
    </row>
    <row r="493" spans="10:11" ht="12.75" customHeight="1" x14ac:dyDescent="0.2">
      <c r="J493" s="53"/>
      <c r="K493" s="53">
        <f t="shared" si="53"/>
        <v>0</v>
      </c>
    </row>
    <row r="494" spans="10:11" ht="12.75" customHeight="1" x14ac:dyDescent="0.2">
      <c r="J494" s="53"/>
      <c r="K494" s="53">
        <f t="shared" si="53"/>
        <v>0</v>
      </c>
    </row>
    <row r="495" spans="10:11" ht="12.75" customHeight="1" x14ac:dyDescent="0.2">
      <c r="J495" s="53"/>
      <c r="K495" s="53">
        <f t="shared" si="53"/>
        <v>0</v>
      </c>
    </row>
    <row r="496" spans="10:11" ht="12.75" customHeight="1" x14ac:dyDescent="0.2">
      <c r="J496" s="53"/>
      <c r="K496" s="53">
        <f t="shared" si="53"/>
        <v>0</v>
      </c>
    </row>
    <row r="497" spans="10:11" ht="12.75" customHeight="1" x14ac:dyDescent="0.2">
      <c r="J497" s="53"/>
      <c r="K497" s="53">
        <f t="shared" si="53"/>
        <v>0</v>
      </c>
    </row>
    <row r="498" spans="10:11" ht="12.75" customHeight="1" x14ac:dyDescent="0.2">
      <c r="J498" s="53"/>
      <c r="K498" s="53">
        <f t="shared" si="53"/>
        <v>0</v>
      </c>
    </row>
    <row r="499" spans="10:11" ht="12.75" customHeight="1" x14ac:dyDescent="0.2">
      <c r="J499" s="53"/>
      <c r="K499" s="53">
        <f t="shared" si="53"/>
        <v>0</v>
      </c>
    </row>
    <row r="500" spans="10:11" ht="12.75" customHeight="1" x14ac:dyDescent="0.2">
      <c r="J500" s="53"/>
      <c r="K500" s="53">
        <f t="shared" si="53"/>
        <v>0</v>
      </c>
    </row>
    <row r="501" spans="10:11" ht="12.75" customHeight="1" x14ac:dyDescent="0.2">
      <c r="J501" s="53"/>
      <c r="K501" s="53">
        <f t="shared" si="53"/>
        <v>0</v>
      </c>
    </row>
    <row r="502" spans="10:11" ht="12.75" customHeight="1" x14ac:dyDescent="0.2">
      <c r="J502" s="53"/>
      <c r="K502" s="53">
        <f t="shared" si="53"/>
        <v>0</v>
      </c>
    </row>
    <row r="503" spans="10:11" ht="12.75" customHeight="1" x14ac:dyDescent="0.2">
      <c r="J503" s="53"/>
      <c r="K503" s="53">
        <f t="shared" si="53"/>
        <v>0</v>
      </c>
    </row>
    <row r="504" spans="10:11" ht="12.75" customHeight="1" x14ac:dyDescent="0.2">
      <c r="J504" s="53"/>
      <c r="K504" s="53">
        <f t="shared" si="53"/>
        <v>0</v>
      </c>
    </row>
    <row r="505" spans="10:11" ht="12.75" customHeight="1" x14ac:dyDescent="0.2">
      <c r="J505" s="53"/>
      <c r="K505" s="53">
        <f t="shared" si="53"/>
        <v>0</v>
      </c>
    </row>
    <row r="506" spans="10:11" ht="12.75" customHeight="1" x14ac:dyDescent="0.2">
      <c r="J506" s="53"/>
      <c r="K506" s="53">
        <f t="shared" si="53"/>
        <v>0</v>
      </c>
    </row>
    <row r="507" spans="10:11" ht="12.75" customHeight="1" x14ac:dyDescent="0.2">
      <c r="J507" s="53"/>
      <c r="K507" s="53">
        <f t="shared" si="53"/>
        <v>0</v>
      </c>
    </row>
    <row r="508" spans="10:11" ht="12.75" customHeight="1" x14ac:dyDescent="0.2">
      <c r="J508" s="53"/>
      <c r="K508" s="53">
        <f t="shared" si="53"/>
        <v>0</v>
      </c>
    </row>
    <row r="509" spans="10:11" ht="12.75" customHeight="1" x14ac:dyDescent="0.2">
      <c r="J509" s="53"/>
      <c r="K509" s="53">
        <f t="shared" si="53"/>
        <v>0</v>
      </c>
    </row>
    <row r="510" spans="10:11" ht="12.75" customHeight="1" x14ac:dyDescent="0.2">
      <c r="J510" s="53"/>
      <c r="K510" s="53">
        <f t="shared" si="53"/>
        <v>0</v>
      </c>
    </row>
    <row r="511" spans="10:11" ht="12.75" customHeight="1" x14ac:dyDescent="0.2">
      <c r="J511" s="53"/>
      <c r="K511" s="53">
        <f t="shared" si="53"/>
        <v>0</v>
      </c>
    </row>
    <row r="512" spans="10:11" ht="12.75" customHeight="1" x14ac:dyDescent="0.2">
      <c r="J512" s="53"/>
      <c r="K512" s="53">
        <f t="shared" si="53"/>
        <v>0</v>
      </c>
    </row>
    <row r="513" spans="10:11" ht="12.75" customHeight="1" x14ac:dyDescent="0.2">
      <c r="J513" s="53"/>
      <c r="K513" s="53">
        <f t="shared" si="53"/>
        <v>0</v>
      </c>
    </row>
    <row r="514" spans="10:11" ht="12.75" customHeight="1" x14ac:dyDescent="0.2">
      <c r="J514" s="53"/>
      <c r="K514" s="53">
        <f t="shared" si="53"/>
        <v>0</v>
      </c>
    </row>
    <row r="515" spans="10:11" ht="12.75" customHeight="1" x14ac:dyDescent="0.2">
      <c r="J515" s="53"/>
      <c r="K515" s="53">
        <f t="shared" si="53"/>
        <v>0</v>
      </c>
    </row>
    <row r="516" spans="10:11" ht="12.75" customHeight="1" x14ac:dyDescent="0.2">
      <c r="J516" s="53"/>
      <c r="K516" s="53">
        <f t="shared" si="53"/>
        <v>0</v>
      </c>
    </row>
    <row r="517" spans="10:11" ht="12.75" customHeight="1" x14ac:dyDescent="0.2">
      <c r="J517" s="53"/>
      <c r="K517" s="53">
        <f t="shared" si="53"/>
        <v>0</v>
      </c>
    </row>
    <row r="518" spans="10:11" ht="12.75" customHeight="1" x14ac:dyDescent="0.2">
      <c r="J518" s="53"/>
      <c r="K518" s="53">
        <f t="shared" si="53"/>
        <v>0</v>
      </c>
    </row>
    <row r="519" spans="10:11" ht="12.75" customHeight="1" x14ac:dyDescent="0.2">
      <c r="J519" s="53"/>
      <c r="K519" s="53">
        <f t="shared" si="53"/>
        <v>0</v>
      </c>
    </row>
    <row r="520" spans="10:11" ht="12.75" customHeight="1" x14ac:dyDescent="0.2">
      <c r="J520" s="53"/>
      <c r="K520" s="53">
        <f t="shared" si="53"/>
        <v>0</v>
      </c>
    </row>
    <row r="521" spans="10:11" ht="12.75" customHeight="1" x14ac:dyDescent="0.2">
      <c r="J521" s="53"/>
      <c r="K521" s="53">
        <f t="shared" si="53"/>
        <v>0</v>
      </c>
    </row>
    <row r="522" spans="10:11" ht="12.75" customHeight="1" x14ac:dyDescent="0.2">
      <c r="J522" s="53"/>
      <c r="K522" s="53">
        <f t="shared" si="53"/>
        <v>0</v>
      </c>
    </row>
    <row r="523" spans="10:11" ht="12.75" customHeight="1" x14ac:dyDescent="0.2">
      <c r="J523" s="53"/>
      <c r="K523" s="53">
        <f t="shared" si="53"/>
        <v>0</v>
      </c>
    </row>
    <row r="524" spans="10:11" ht="12.75" customHeight="1" x14ac:dyDescent="0.2">
      <c r="J524" s="53"/>
      <c r="K524" s="53">
        <f t="shared" si="53"/>
        <v>0</v>
      </c>
    </row>
    <row r="525" spans="10:11" ht="12.75" customHeight="1" x14ac:dyDescent="0.2">
      <c r="J525" s="53"/>
      <c r="K525" s="53">
        <f t="shared" si="53"/>
        <v>0</v>
      </c>
    </row>
    <row r="526" spans="10:11" ht="12.75" customHeight="1" x14ac:dyDescent="0.2">
      <c r="J526" s="53"/>
      <c r="K526" s="53">
        <f t="shared" si="53"/>
        <v>0</v>
      </c>
    </row>
    <row r="527" spans="10:11" ht="12.75" customHeight="1" x14ac:dyDescent="0.2">
      <c r="J527" s="53"/>
      <c r="K527" s="53">
        <f t="shared" si="53"/>
        <v>0</v>
      </c>
    </row>
    <row r="528" spans="10:11" ht="12.75" customHeight="1" x14ac:dyDescent="0.2">
      <c r="J528" s="53"/>
      <c r="K528" s="53">
        <f t="shared" si="53"/>
        <v>0</v>
      </c>
    </row>
    <row r="529" spans="10:11" ht="12.75" customHeight="1" x14ac:dyDescent="0.2">
      <c r="J529" s="53"/>
      <c r="K529" s="53">
        <f t="shared" si="53"/>
        <v>0</v>
      </c>
    </row>
    <row r="530" spans="10:11" ht="12.75" customHeight="1" x14ac:dyDescent="0.2">
      <c r="J530" s="53"/>
      <c r="K530" s="53">
        <f t="shared" si="53"/>
        <v>0</v>
      </c>
    </row>
    <row r="531" spans="10:11" ht="12.75" customHeight="1" x14ac:dyDescent="0.2">
      <c r="J531" s="53"/>
      <c r="K531" s="53">
        <f t="shared" si="53"/>
        <v>0</v>
      </c>
    </row>
    <row r="532" spans="10:11" ht="12.75" customHeight="1" x14ac:dyDescent="0.2">
      <c r="J532" s="53"/>
      <c r="K532" s="53">
        <f t="shared" ref="K532:K595" si="54">IF(J533="",0,J533)</f>
        <v>0</v>
      </c>
    </row>
    <row r="533" spans="10:11" ht="12.75" customHeight="1" x14ac:dyDescent="0.2">
      <c r="J533" s="53"/>
      <c r="K533" s="53">
        <f t="shared" si="54"/>
        <v>0</v>
      </c>
    </row>
    <row r="534" spans="10:11" ht="12.75" customHeight="1" x14ac:dyDescent="0.2">
      <c r="J534" s="53"/>
      <c r="K534" s="53">
        <f t="shared" si="54"/>
        <v>0</v>
      </c>
    </row>
    <row r="535" spans="10:11" ht="12.75" customHeight="1" x14ac:dyDescent="0.2">
      <c r="J535" s="53"/>
      <c r="K535" s="53">
        <f t="shared" si="54"/>
        <v>0</v>
      </c>
    </row>
    <row r="536" spans="10:11" ht="12.75" customHeight="1" x14ac:dyDescent="0.2">
      <c r="J536" s="53"/>
      <c r="K536" s="53">
        <f t="shared" si="54"/>
        <v>0</v>
      </c>
    </row>
    <row r="537" spans="10:11" ht="12.75" customHeight="1" x14ac:dyDescent="0.2">
      <c r="J537" s="53"/>
      <c r="K537" s="53">
        <f t="shared" si="54"/>
        <v>0</v>
      </c>
    </row>
    <row r="538" spans="10:11" ht="12.75" customHeight="1" x14ac:dyDescent="0.2">
      <c r="J538" s="53"/>
      <c r="K538" s="53">
        <f t="shared" si="54"/>
        <v>0</v>
      </c>
    </row>
    <row r="539" spans="10:11" ht="12.75" customHeight="1" x14ac:dyDescent="0.2">
      <c r="J539" s="53"/>
      <c r="K539" s="53">
        <f t="shared" si="54"/>
        <v>0</v>
      </c>
    </row>
    <row r="540" spans="10:11" ht="12.75" customHeight="1" x14ac:dyDescent="0.2">
      <c r="J540" s="53"/>
      <c r="K540" s="53">
        <f t="shared" si="54"/>
        <v>0</v>
      </c>
    </row>
    <row r="541" spans="10:11" ht="12.75" customHeight="1" x14ac:dyDescent="0.2">
      <c r="J541" s="53"/>
      <c r="K541" s="53">
        <f t="shared" si="54"/>
        <v>0</v>
      </c>
    </row>
    <row r="542" spans="10:11" ht="12.75" customHeight="1" x14ac:dyDescent="0.2">
      <c r="J542" s="53"/>
      <c r="K542" s="53">
        <f t="shared" si="54"/>
        <v>0</v>
      </c>
    </row>
    <row r="543" spans="10:11" ht="12.75" customHeight="1" x14ac:dyDescent="0.2">
      <c r="J543" s="53"/>
      <c r="K543" s="53">
        <f t="shared" si="54"/>
        <v>0</v>
      </c>
    </row>
    <row r="544" spans="10:11" ht="12.75" customHeight="1" x14ac:dyDescent="0.2">
      <c r="J544" s="53"/>
      <c r="K544" s="53">
        <f t="shared" si="54"/>
        <v>0</v>
      </c>
    </row>
    <row r="545" spans="10:11" ht="12.75" customHeight="1" x14ac:dyDescent="0.2">
      <c r="J545" s="53"/>
      <c r="K545" s="53">
        <f t="shared" si="54"/>
        <v>0</v>
      </c>
    </row>
    <row r="546" spans="10:11" ht="12.75" customHeight="1" x14ac:dyDescent="0.2">
      <c r="J546" s="53"/>
      <c r="K546" s="53">
        <f t="shared" si="54"/>
        <v>0</v>
      </c>
    </row>
    <row r="547" spans="10:11" ht="12.75" customHeight="1" x14ac:dyDescent="0.2">
      <c r="J547" s="53"/>
      <c r="K547" s="53">
        <f t="shared" si="54"/>
        <v>0</v>
      </c>
    </row>
    <row r="548" spans="10:11" ht="12.75" customHeight="1" x14ac:dyDescent="0.2">
      <c r="J548" s="53"/>
      <c r="K548" s="53">
        <f t="shared" si="54"/>
        <v>0</v>
      </c>
    </row>
    <row r="549" spans="10:11" ht="12.75" customHeight="1" x14ac:dyDescent="0.2">
      <c r="J549" s="53"/>
      <c r="K549" s="53">
        <f t="shared" si="54"/>
        <v>0</v>
      </c>
    </row>
    <row r="550" spans="10:11" ht="12.75" customHeight="1" x14ac:dyDescent="0.2">
      <c r="J550" s="53"/>
      <c r="K550" s="53">
        <f t="shared" si="54"/>
        <v>0</v>
      </c>
    </row>
    <row r="551" spans="10:11" ht="12.75" customHeight="1" x14ac:dyDescent="0.2">
      <c r="J551" s="53"/>
      <c r="K551" s="53">
        <f t="shared" si="54"/>
        <v>0</v>
      </c>
    </row>
    <row r="552" spans="10:11" ht="12.75" customHeight="1" x14ac:dyDescent="0.2">
      <c r="J552" s="53"/>
      <c r="K552" s="53">
        <f t="shared" si="54"/>
        <v>0</v>
      </c>
    </row>
    <row r="553" spans="10:11" ht="12.75" customHeight="1" x14ac:dyDescent="0.2">
      <c r="J553" s="53"/>
      <c r="K553" s="53">
        <f t="shared" si="54"/>
        <v>0</v>
      </c>
    </row>
    <row r="554" spans="10:11" ht="12.75" customHeight="1" x14ac:dyDescent="0.2">
      <c r="J554" s="53"/>
      <c r="K554" s="53">
        <f t="shared" si="54"/>
        <v>0</v>
      </c>
    </row>
    <row r="555" spans="10:11" ht="12.75" customHeight="1" x14ac:dyDescent="0.2">
      <c r="J555" s="53"/>
      <c r="K555" s="53">
        <f t="shared" si="54"/>
        <v>0</v>
      </c>
    </row>
    <row r="556" spans="10:11" ht="12.75" customHeight="1" x14ac:dyDescent="0.2">
      <c r="J556" s="53"/>
      <c r="K556" s="53">
        <f t="shared" si="54"/>
        <v>0</v>
      </c>
    </row>
    <row r="557" spans="10:11" ht="12.75" customHeight="1" x14ac:dyDescent="0.2">
      <c r="J557" s="53"/>
      <c r="K557" s="53">
        <f t="shared" si="54"/>
        <v>0</v>
      </c>
    </row>
    <row r="558" spans="10:11" ht="12.75" customHeight="1" x14ac:dyDescent="0.2">
      <c r="J558" s="53"/>
      <c r="K558" s="53">
        <f t="shared" si="54"/>
        <v>0</v>
      </c>
    </row>
    <row r="559" spans="10:11" ht="12.75" customHeight="1" x14ac:dyDescent="0.2">
      <c r="J559" s="53"/>
      <c r="K559" s="53">
        <f t="shared" si="54"/>
        <v>0</v>
      </c>
    </row>
    <row r="560" spans="10:11" ht="12.75" customHeight="1" x14ac:dyDescent="0.2">
      <c r="J560" s="53"/>
      <c r="K560" s="53">
        <f t="shared" si="54"/>
        <v>0</v>
      </c>
    </row>
    <row r="561" spans="10:11" ht="12.75" customHeight="1" x14ac:dyDescent="0.2">
      <c r="J561" s="53"/>
      <c r="K561" s="53">
        <f t="shared" si="54"/>
        <v>0</v>
      </c>
    </row>
    <row r="562" spans="10:11" ht="12.75" customHeight="1" x14ac:dyDescent="0.2">
      <c r="J562" s="53"/>
      <c r="K562" s="53">
        <f t="shared" si="54"/>
        <v>0</v>
      </c>
    </row>
    <row r="563" spans="10:11" ht="12.75" customHeight="1" x14ac:dyDescent="0.2">
      <c r="J563" s="53"/>
      <c r="K563" s="53">
        <f t="shared" si="54"/>
        <v>0</v>
      </c>
    </row>
    <row r="564" spans="10:11" ht="12.75" customHeight="1" x14ac:dyDescent="0.2">
      <c r="J564" s="53"/>
      <c r="K564" s="53">
        <f t="shared" si="54"/>
        <v>0</v>
      </c>
    </row>
    <row r="565" spans="10:11" ht="12.75" customHeight="1" x14ac:dyDescent="0.2">
      <c r="J565" s="53"/>
      <c r="K565" s="53">
        <f t="shared" si="54"/>
        <v>0</v>
      </c>
    </row>
    <row r="566" spans="10:11" ht="12.75" customHeight="1" x14ac:dyDescent="0.2">
      <c r="J566" s="53"/>
      <c r="K566" s="53">
        <f t="shared" si="54"/>
        <v>0</v>
      </c>
    </row>
    <row r="567" spans="10:11" ht="12.75" customHeight="1" x14ac:dyDescent="0.2">
      <c r="J567" s="53"/>
      <c r="K567" s="53">
        <f t="shared" si="54"/>
        <v>0</v>
      </c>
    </row>
    <row r="568" spans="10:11" ht="12.75" customHeight="1" x14ac:dyDescent="0.2">
      <c r="J568" s="53"/>
      <c r="K568" s="53">
        <f t="shared" si="54"/>
        <v>0</v>
      </c>
    </row>
    <row r="569" spans="10:11" ht="12.75" customHeight="1" x14ac:dyDescent="0.2">
      <c r="J569" s="53"/>
      <c r="K569" s="53">
        <f t="shared" si="54"/>
        <v>0</v>
      </c>
    </row>
    <row r="570" spans="10:11" ht="12.75" customHeight="1" x14ac:dyDescent="0.2">
      <c r="J570" s="53"/>
      <c r="K570" s="53">
        <f t="shared" si="54"/>
        <v>0</v>
      </c>
    </row>
    <row r="571" spans="10:11" ht="12.75" customHeight="1" x14ac:dyDescent="0.2">
      <c r="J571" s="53"/>
      <c r="K571" s="53">
        <f t="shared" si="54"/>
        <v>0</v>
      </c>
    </row>
    <row r="572" spans="10:11" ht="12.75" customHeight="1" x14ac:dyDescent="0.2">
      <c r="J572" s="53"/>
      <c r="K572" s="53">
        <f t="shared" si="54"/>
        <v>0</v>
      </c>
    </row>
    <row r="573" spans="10:11" ht="12.75" customHeight="1" x14ac:dyDescent="0.2">
      <c r="J573" s="53"/>
      <c r="K573" s="53">
        <f t="shared" si="54"/>
        <v>0</v>
      </c>
    </row>
    <row r="574" spans="10:11" ht="12.75" customHeight="1" x14ac:dyDescent="0.2">
      <c r="J574" s="53"/>
      <c r="K574" s="53">
        <f t="shared" si="54"/>
        <v>0</v>
      </c>
    </row>
    <row r="575" spans="10:11" ht="12.75" customHeight="1" x14ac:dyDescent="0.2">
      <c r="J575" s="53"/>
      <c r="K575" s="53">
        <f t="shared" si="54"/>
        <v>0</v>
      </c>
    </row>
    <row r="576" spans="10:11" ht="12.75" customHeight="1" x14ac:dyDescent="0.2">
      <c r="J576" s="53"/>
      <c r="K576" s="53">
        <f t="shared" si="54"/>
        <v>0</v>
      </c>
    </row>
    <row r="577" spans="10:11" ht="12.75" customHeight="1" x14ac:dyDescent="0.2">
      <c r="J577" s="53"/>
      <c r="K577" s="53">
        <f t="shared" si="54"/>
        <v>0</v>
      </c>
    </row>
    <row r="578" spans="10:11" ht="12.75" customHeight="1" x14ac:dyDescent="0.2">
      <c r="J578" s="53"/>
      <c r="K578" s="53">
        <f t="shared" si="54"/>
        <v>0</v>
      </c>
    </row>
    <row r="579" spans="10:11" ht="12.75" customHeight="1" x14ac:dyDescent="0.2">
      <c r="J579" s="53"/>
      <c r="K579" s="53">
        <f t="shared" si="54"/>
        <v>0</v>
      </c>
    </row>
    <row r="580" spans="10:11" ht="12.75" customHeight="1" x14ac:dyDescent="0.2">
      <c r="J580" s="53"/>
      <c r="K580" s="53">
        <f t="shared" si="54"/>
        <v>0</v>
      </c>
    </row>
    <row r="581" spans="10:11" ht="12.75" customHeight="1" x14ac:dyDescent="0.2">
      <c r="J581" s="53"/>
      <c r="K581" s="53">
        <f t="shared" si="54"/>
        <v>0</v>
      </c>
    </row>
    <row r="582" spans="10:11" ht="12.75" customHeight="1" x14ac:dyDescent="0.2">
      <c r="J582" s="53"/>
      <c r="K582" s="53">
        <f t="shared" si="54"/>
        <v>0</v>
      </c>
    </row>
    <row r="583" spans="10:11" ht="12.75" customHeight="1" x14ac:dyDescent="0.2">
      <c r="J583" s="53"/>
      <c r="K583" s="53">
        <f t="shared" si="54"/>
        <v>0</v>
      </c>
    </row>
    <row r="584" spans="10:11" ht="12.75" customHeight="1" x14ac:dyDescent="0.2">
      <c r="J584" s="53"/>
      <c r="K584" s="53">
        <f t="shared" si="54"/>
        <v>0</v>
      </c>
    </row>
    <row r="585" spans="10:11" ht="12.75" customHeight="1" x14ac:dyDescent="0.2">
      <c r="J585" s="53"/>
      <c r="K585" s="53">
        <f t="shared" si="54"/>
        <v>0</v>
      </c>
    </row>
    <row r="586" spans="10:11" ht="12.75" customHeight="1" x14ac:dyDescent="0.2">
      <c r="J586" s="53"/>
      <c r="K586" s="53">
        <f t="shared" si="54"/>
        <v>0</v>
      </c>
    </row>
    <row r="587" spans="10:11" ht="12.75" customHeight="1" x14ac:dyDescent="0.2">
      <c r="J587" s="53"/>
      <c r="K587" s="53">
        <f t="shared" si="54"/>
        <v>0</v>
      </c>
    </row>
    <row r="588" spans="10:11" ht="12.75" customHeight="1" x14ac:dyDescent="0.2">
      <c r="J588" s="53"/>
      <c r="K588" s="53">
        <f t="shared" si="54"/>
        <v>0</v>
      </c>
    </row>
    <row r="589" spans="10:11" ht="12.75" customHeight="1" x14ac:dyDescent="0.2">
      <c r="J589" s="53"/>
      <c r="K589" s="53">
        <f t="shared" si="54"/>
        <v>0</v>
      </c>
    </row>
    <row r="590" spans="10:11" ht="12.75" customHeight="1" x14ac:dyDescent="0.2">
      <c r="J590" s="53"/>
      <c r="K590" s="53">
        <f t="shared" si="54"/>
        <v>0</v>
      </c>
    </row>
    <row r="591" spans="10:11" ht="12.75" customHeight="1" x14ac:dyDescent="0.2">
      <c r="J591" s="53"/>
      <c r="K591" s="53">
        <f t="shared" si="54"/>
        <v>0</v>
      </c>
    </row>
    <row r="592" spans="10:11" ht="12.75" customHeight="1" x14ac:dyDescent="0.2">
      <c r="J592" s="53"/>
      <c r="K592" s="53">
        <f t="shared" si="54"/>
        <v>0</v>
      </c>
    </row>
    <row r="593" spans="10:11" ht="12.75" customHeight="1" x14ac:dyDescent="0.2">
      <c r="J593" s="53"/>
      <c r="K593" s="53">
        <f t="shared" si="54"/>
        <v>0</v>
      </c>
    </row>
    <row r="594" spans="10:11" ht="12.75" customHeight="1" x14ac:dyDescent="0.2">
      <c r="J594" s="53"/>
      <c r="K594" s="53">
        <f t="shared" si="54"/>
        <v>0</v>
      </c>
    </row>
    <row r="595" spans="10:11" ht="12.75" customHeight="1" x14ac:dyDescent="0.2">
      <c r="J595" s="53"/>
      <c r="K595" s="53">
        <f t="shared" si="54"/>
        <v>0</v>
      </c>
    </row>
    <row r="596" spans="10:11" ht="12.75" customHeight="1" x14ac:dyDescent="0.2">
      <c r="J596" s="53"/>
      <c r="K596" s="53">
        <f t="shared" ref="K596:K659" si="55">IF(J597="",0,J597)</f>
        <v>0</v>
      </c>
    </row>
    <row r="597" spans="10:11" ht="12.75" customHeight="1" x14ac:dyDescent="0.2">
      <c r="J597" s="53"/>
      <c r="K597" s="53">
        <f t="shared" si="55"/>
        <v>0</v>
      </c>
    </row>
    <row r="598" spans="10:11" ht="12.75" customHeight="1" x14ac:dyDescent="0.2">
      <c r="J598" s="53"/>
      <c r="K598" s="53">
        <f t="shared" si="55"/>
        <v>0</v>
      </c>
    </row>
    <row r="599" spans="10:11" ht="12.75" customHeight="1" x14ac:dyDescent="0.2">
      <c r="J599" s="53"/>
      <c r="K599" s="53">
        <f t="shared" si="55"/>
        <v>0</v>
      </c>
    </row>
    <row r="600" spans="10:11" ht="12.75" customHeight="1" x14ac:dyDescent="0.2">
      <c r="J600" s="53"/>
      <c r="K600" s="53">
        <f t="shared" si="55"/>
        <v>0</v>
      </c>
    </row>
    <row r="601" spans="10:11" ht="12.75" customHeight="1" x14ac:dyDescent="0.2">
      <c r="J601" s="53"/>
      <c r="K601" s="53">
        <f t="shared" si="55"/>
        <v>0</v>
      </c>
    </row>
    <row r="602" spans="10:11" ht="12.75" customHeight="1" x14ac:dyDescent="0.2">
      <c r="J602" s="53"/>
      <c r="K602" s="53">
        <f t="shared" si="55"/>
        <v>0</v>
      </c>
    </row>
    <row r="603" spans="10:11" ht="12.75" customHeight="1" x14ac:dyDescent="0.2">
      <c r="J603" s="53"/>
      <c r="K603" s="53">
        <f t="shared" si="55"/>
        <v>0</v>
      </c>
    </row>
    <row r="604" spans="10:11" ht="12.75" customHeight="1" x14ac:dyDescent="0.2">
      <c r="J604" s="53"/>
      <c r="K604" s="53">
        <f t="shared" si="55"/>
        <v>0</v>
      </c>
    </row>
    <row r="605" spans="10:11" ht="12.75" customHeight="1" x14ac:dyDescent="0.2">
      <c r="J605" s="53"/>
      <c r="K605" s="53">
        <f t="shared" si="55"/>
        <v>0</v>
      </c>
    </row>
    <row r="606" spans="10:11" ht="12.75" customHeight="1" x14ac:dyDescent="0.2">
      <c r="J606" s="53"/>
      <c r="K606" s="53">
        <f t="shared" si="55"/>
        <v>0</v>
      </c>
    </row>
    <row r="607" spans="10:11" ht="12.75" customHeight="1" x14ac:dyDescent="0.2">
      <c r="J607" s="53"/>
      <c r="K607" s="53">
        <f t="shared" si="55"/>
        <v>0</v>
      </c>
    </row>
    <row r="608" spans="10:11" ht="12.75" customHeight="1" x14ac:dyDescent="0.2">
      <c r="J608" s="53"/>
      <c r="K608" s="53">
        <f t="shared" si="55"/>
        <v>0</v>
      </c>
    </row>
    <row r="609" spans="10:11" ht="12.75" customHeight="1" x14ac:dyDescent="0.2">
      <c r="J609" s="53"/>
      <c r="K609" s="53">
        <f t="shared" si="55"/>
        <v>0</v>
      </c>
    </row>
    <row r="610" spans="10:11" ht="12.75" customHeight="1" x14ac:dyDescent="0.2">
      <c r="J610" s="53"/>
      <c r="K610" s="53">
        <f t="shared" si="55"/>
        <v>0</v>
      </c>
    </row>
    <row r="611" spans="10:11" ht="12.75" customHeight="1" x14ac:dyDescent="0.2">
      <c r="J611" s="53"/>
      <c r="K611" s="53">
        <f t="shared" si="55"/>
        <v>0</v>
      </c>
    </row>
    <row r="612" spans="10:11" ht="12.75" customHeight="1" x14ac:dyDescent="0.2">
      <c r="J612" s="53"/>
      <c r="K612" s="53">
        <f t="shared" si="55"/>
        <v>0</v>
      </c>
    </row>
    <row r="613" spans="10:11" ht="12.75" customHeight="1" x14ac:dyDescent="0.2">
      <c r="J613" s="53"/>
      <c r="K613" s="53">
        <f t="shared" si="55"/>
        <v>0</v>
      </c>
    </row>
    <row r="614" spans="10:11" ht="12.75" customHeight="1" x14ac:dyDescent="0.2">
      <c r="J614" s="53"/>
      <c r="K614" s="53">
        <f t="shared" si="55"/>
        <v>0</v>
      </c>
    </row>
    <row r="615" spans="10:11" ht="12.75" customHeight="1" x14ac:dyDescent="0.2">
      <c r="J615" s="53"/>
      <c r="K615" s="53">
        <f t="shared" si="55"/>
        <v>0</v>
      </c>
    </row>
    <row r="616" spans="10:11" ht="12.75" customHeight="1" x14ac:dyDescent="0.2">
      <c r="J616" s="53"/>
      <c r="K616" s="53">
        <f t="shared" si="55"/>
        <v>0</v>
      </c>
    </row>
    <row r="617" spans="10:11" ht="12.75" customHeight="1" x14ac:dyDescent="0.2">
      <c r="J617" s="53"/>
      <c r="K617" s="53">
        <f t="shared" si="55"/>
        <v>0</v>
      </c>
    </row>
    <row r="618" spans="10:11" ht="12.75" customHeight="1" x14ac:dyDescent="0.2">
      <c r="J618" s="53"/>
      <c r="K618" s="53">
        <f t="shared" si="55"/>
        <v>0</v>
      </c>
    </row>
    <row r="619" spans="10:11" ht="12.75" customHeight="1" x14ac:dyDescent="0.2">
      <c r="J619" s="53"/>
      <c r="K619" s="53">
        <f t="shared" si="55"/>
        <v>0</v>
      </c>
    </row>
    <row r="620" spans="10:11" ht="12.75" customHeight="1" x14ac:dyDescent="0.2">
      <c r="J620" s="53"/>
      <c r="K620" s="53">
        <f t="shared" si="55"/>
        <v>0</v>
      </c>
    </row>
    <row r="621" spans="10:11" ht="12.75" customHeight="1" x14ac:dyDescent="0.2">
      <c r="J621" s="53"/>
      <c r="K621" s="53">
        <f t="shared" si="55"/>
        <v>0</v>
      </c>
    </row>
    <row r="622" spans="10:11" ht="12.75" customHeight="1" x14ac:dyDescent="0.2">
      <c r="J622" s="53"/>
      <c r="K622" s="53">
        <f t="shared" si="55"/>
        <v>0</v>
      </c>
    </row>
    <row r="623" spans="10:11" ht="12.75" customHeight="1" x14ac:dyDescent="0.2">
      <c r="J623" s="53"/>
      <c r="K623" s="53">
        <f t="shared" si="55"/>
        <v>0</v>
      </c>
    </row>
    <row r="624" spans="10:11" ht="12.75" customHeight="1" x14ac:dyDescent="0.2">
      <c r="J624" s="53"/>
      <c r="K624" s="53">
        <f t="shared" si="55"/>
        <v>0</v>
      </c>
    </row>
    <row r="625" spans="10:11" ht="12.75" customHeight="1" x14ac:dyDescent="0.2">
      <c r="J625" s="53"/>
      <c r="K625" s="53">
        <f t="shared" si="55"/>
        <v>0</v>
      </c>
    </row>
    <row r="626" spans="10:11" ht="12.75" customHeight="1" x14ac:dyDescent="0.2">
      <c r="J626" s="53"/>
      <c r="K626" s="53">
        <f t="shared" si="55"/>
        <v>0</v>
      </c>
    </row>
    <row r="627" spans="10:11" ht="12.75" customHeight="1" x14ac:dyDescent="0.2">
      <c r="J627" s="53"/>
      <c r="K627" s="53">
        <f t="shared" si="55"/>
        <v>0</v>
      </c>
    </row>
    <row r="628" spans="10:11" ht="12.75" customHeight="1" x14ac:dyDescent="0.2">
      <c r="J628" s="53"/>
      <c r="K628" s="53">
        <f t="shared" si="55"/>
        <v>0</v>
      </c>
    </row>
    <row r="629" spans="10:11" ht="12.75" customHeight="1" x14ac:dyDescent="0.2">
      <c r="J629" s="53"/>
      <c r="K629" s="53">
        <f t="shared" si="55"/>
        <v>0</v>
      </c>
    </row>
    <row r="630" spans="10:11" ht="12.75" customHeight="1" x14ac:dyDescent="0.2">
      <c r="J630" s="53"/>
      <c r="K630" s="53">
        <f t="shared" si="55"/>
        <v>0</v>
      </c>
    </row>
    <row r="631" spans="10:11" ht="12.75" customHeight="1" x14ac:dyDescent="0.2">
      <c r="J631" s="53"/>
      <c r="K631" s="53">
        <f t="shared" si="55"/>
        <v>0</v>
      </c>
    </row>
    <row r="632" spans="10:11" ht="12.75" customHeight="1" x14ac:dyDescent="0.2">
      <c r="J632" s="53"/>
      <c r="K632" s="53">
        <f t="shared" si="55"/>
        <v>0</v>
      </c>
    </row>
    <row r="633" spans="10:11" ht="12.75" customHeight="1" x14ac:dyDescent="0.2">
      <c r="J633" s="53"/>
      <c r="K633" s="53">
        <f t="shared" si="55"/>
        <v>0</v>
      </c>
    </row>
    <row r="634" spans="10:11" ht="12.75" customHeight="1" x14ac:dyDescent="0.2">
      <c r="J634" s="53"/>
      <c r="K634" s="53">
        <f t="shared" si="55"/>
        <v>0</v>
      </c>
    </row>
    <row r="635" spans="10:11" ht="12.75" customHeight="1" x14ac:dyDescent="0.2">
      <c r="J635" s="53"/>
      <c r="K635" s="53">
        <f t="shared" si="55"/>
        <v>0</v>
      </c>
    </row>
    <row r="636" spans="10:11" ht="12.75" customHeight="1" x14ac:dyDescent="0.2">
      <c r="J636" s="53"/>
      <c r="K636" s="53">
        <f t="shared" si="55"/>
        <v>0</v>
      </c>
    </row>
    <row r="637" spans="10:11" ht="12.75" customHeight="1" x14ac:dyDescent="0.2">
      <c r="J637" s="53"/>
      <c r="K637" s="53">
        <f t="shared" si="55"/>
        <v>0</v>
      </c>
    </row>
    <row r="638" spans="10:11" ht="12.75" customHeight="1" x14ac:dyDescent="0.2">
      <c r="J638" s="53"/>
      <c r="K638" s="53">
        <f t="shared" si="55"/>
        <v>0</v>
      </c>
    </row>
    <row r="639" spans="10:11" ht="12.75" customHeight="1" x14ac:dyDescent="0.2">
      <c r="J639" s="53"/>
      <c r="K639" s="53">
        <f t="shared" si="55"/>
        <v>0</v>
      </c>
    </row>
    <row r="640" spans="10:11" ht="12.75" customHeight="1" x14ac:dyDescent="0.2">
      <c r="J640" s="53"/>
      <c r="K640" s="53">
        <f t="shared" si="55"/>
        <v>0</v>
      </c>
    </row>
    <row r="641" spans="10:11" ht="12.75" customHeight="1" x14ac:dyDescent="0.2">
      <c r="J641" s="53"/>
      <c r="K641" s="53">
        <f t="shared" si="55"/>
        <v>0</v>
      </c>
    </row>
    <row r="642" spans="10:11" ht="12.75" customHeight="1" x14ac:dyDescent="0.2">
      <c r="J642" s="53"/>
      <c r="K642" s="53">
        <f t="shared" si="55"/>
        <v>0</v>
      </c>
    </row>
    <row r="643" spans="10:11" ht="12.75" customHeight="1" x14ac:dyDescent="0.2">
      <c r="J643" s="53"/>
      <c r="K643" s="53">
        <f t="shared" si="55"/>
        <v>0</v>
      </c>
    </row>
    <row r="644" spans="10:11" ht="12.75" customHeight="1" x14ac:dyDescent="0.2">
      <c r="J644" s="53"/>
      <c r="K644" s="53">
        <f t="shared" si="55"/>
        <v>0</v>
      </c>
    </row>
    <row r="645" spans="10:11" ht="12.75" customHeight="1" x14ac:dyDescent="0.2">
      <c r="J645" s="53"/>
      <c r="K645" s="53">
        <f t="shared" si="55"/>
        <v>0</v>
      </c>
    </row>
    <row r="646" spans="10:11" ht="12.75" customHeight="1" x14ac:dyDescent="0.2">
      <c r="J646" s="53"/>
      <c r="K646" s="53">
        <f t="shared" si="55"/>
        <v>0</v>
      </c>
    </row>
    <row r="647" spans="10:11" ht="12.75" customHeight="1" x14ac:dyDescent="0.2">
      <c r="J647" s="53"/>
      <c r="K647" s="53">
        <f t="shared" si="55"/>
        <v>0</v>
      </c>
    </row>
    <row r="648" spans="10:11" ht="12.75" customHeight="1" x14ac:dyDescent="0.2">
      <c r="J648" s="53"/>
      <c r="K648" s="53">
        <f t="shared" si="55"/>
        <v>0</v>
      </c>
    </row>
    <row r="649" spans="10:11" ht="12.75" customHeight="1" x14ac:dyDescent="0.2">
      <c r="J649" s="53"/>
      <c r="K649" s="53">
        <f t="shared" si="55"/>
        <v>0</v>
      </c>
    </row>
    <row r="650" spans="10:11" ht="12.75" customHeight="1" x14ac:dyDescent="0.2">
      <c r="J650" s="53"/>
      <c r="K650" s="53">
        <f t="shared" si="55"/>
        <v>0</v>
      </c>
    </row>
    <row r="651" spans="10:11" ht="12.75" customHeight="1" x14ac:dyDescent="0.2">
      <c r="J651" s="53"/>
      <c r="K651" s="53">
        <f t="shared" si="55"/>
        <v>0</v>
      </c>
    </row>
    <row r="652" spans="10:11" ht="12.75" customHeight="1" x14ac:dyDescent="0.2">
      <c r="J652" s="53"/>
      <c r="K652" s="53">
        <f t="shared" si="55"/>
        <v>0</v>
      </c>
    </row>
    <row r="653" spans="10:11" ht="12.75" customHeight="1" x14ac:dyDescent="0.2">
      <c r="J653" s="53"/>
      <c r="K653" s="53">
        <f t="shared" si="55"/>
        <v>0</v>
      </c>
    </row>
    <row r="654" spans="10:11" ht="12.75" customHeight="1" x14ac:dyDescent="0.2">
      <c r="J654" s="53"/>
      <c r="K654" s="53">
        <f t="shared" si="55"/>
        <v>0</v>
      </c>
    </row>
    <row r="655" spans="10:11" ht="12.75" customHeight="1" x14ac:dyDescent="0.2">
      <c r="J655" s="53"/>
      <c r="K655" s="53">
        <f t="shared" si="55"/>
        <v>0</v>
      </c>
    </row>
    <row r="656" spans="10:11" ht="12.75" customHeight="1" x14ac:dyDescent="0.2">
      <c r="J656" s="53"/>
      <c r="K656" s="53">
        <f t="shared" si="55"/>
        <v>0</v>
      </c>
    </row>
    <row r="657" spans="10:11" ht="12.75" customHeight="1" x14ac:dyDescent="0.2">
      <c r="J657" s="53"/>
      <c r="K657" s="53">
        <f t="shared" si="55"/>
        <v>0</v>
      </c>
    </row>
    <row r="658" spans="10:11" ht="12.75" customHeight="1" x14ac:dyDescent="0.2">
      <c r="J658" s="53"/>
      <c r="K658" s="53">
        <f t="shared" si="55"/>
        <v>0</v>
      </c>
    </row>
    <row r="659" spans="10:11" ht="12.75" customHeight="1" x14ac:dyDescent="0.2">
      <c r="J659" s="53"/>
      <c r="K659" s="53">
        <f t="shared" si="55"/>
        <v>0</v>
      </c>
    </row>
    <row r="660" spans="10:11" ht="12.75" customHeight="1" x14ac:dyDescent="0.2">
      <c r="J660" s="53"/>
      <c r="K660" s="53">
        <f t="shared" ref="K660:K665" si="56">IF(J661="",0,J661)</f>
        <v>0</v>
      </c>
    </row>
    <row r="661" spans="10:11" ht="12.75" customHeight="1" x14ac:dyDescent="0.2">
      <c r="J661" s="53"/>
      <c r="K661" s="53">
        <f t="shared" si="56"/>
        <v>0</v>
      </c>
    </row>
    <row r="662" spans="10:11" ht="12.75" customHeight="1" x14ac:dyDescent="0.2">
      <c r="J662" s="53"/>
      <c r="K662" s="53">
        <f t="shared" si="56"/>
        <v>0</v>
      </c>
    </row>
    <row r="663" spans="10:11" ht="12.75" customHeight="1" x14ac:dyDescent="0.2">
      <c r="J663" s="53"/>
      <c r="K663" s="53">
        <f t="shared" si="56"/>
        <v>0</v>
      </c>
    </row>
    <row r="664" spans="10:11" ht="12.75" customHeight="1" x14ac:dyDescent="0.2">
      <c r="J664" s="53"/>
      <c r="K664" s="53">
        <f t="shared" si="56"/>
        <v>0</v>
      </c>
    </row>
    <row r="665" spans="10:11" ht="12.75" customHeight="1" x14ac:dyDescent="0.2">
      <c r="J665" s="53"/>
      <c r="K665" s="53">
        <f t="shared" si="56"/>
        <v>0</v>
      </c>
    </row>
    <row r="666" spans="10:11" ht="12.75" customHeight="1" x14ac:dyDescent="0.2">
      <c r="J666" s="53"/>
      <c r="K666" s="53">
        <f>+J667</f>
        <v>0</v>
      </c>
    </row>
    <row r="667" spans="10:11" ht="12.75" customHeight="1" x14ac:dyDescent="0.2">
      <c r="J667" s="53"/>
      <c r="K667" s="53">
        <f>+J668</f>
        <v>0</v>
      </c>
    </row>
    <row r="668" spans="10:11" ht="12.75" customHeight="1" x14ac:dyDescent="0.2">
      <c r="J668" s="53"/>
      <c r="K668" s="53">
        <f t="shared" ref="K668:K731" si="57">+J669</f>
        <v>0</v>
      </c>
    </row>
    <row r="669" spans="10:11" ht="12.75" customHeight="1" x14ac:dyDescent="0.2">
      <c r="J669" s="53"/>
      <c r="K669" s="53">
        <f t="shared" si="57"/>
        <v>0</v>
      </c>
    </row>
    <row r="670" spans="10:11" ht="12.75" customHeight="1" x14ac:dyDescent="0.2">
      <c r="J670" s="53"/>
      <c r="K670" s="53">
        <f t="shared" si="57"/>
        <v>0</v>
      </c>
    </row>
    <row r="671" spans="10:11" ht="12.75" customHeight="1" x14ac:dyDescent="0.2">
      <c r="J671" s="53"/>
      <c r="K671" s="53">
        <f t="shared" si="57"/>
        <v>0</v>
      </c>
    </row>
    <row r="672" spans="10:11" ht="12.75" customHeight="1" x14ac:dyDescent="0.2">
      <c r="J672" s="53"/>
      <c r="K672" s="53">
        <f t="shared" si="57"/>
        <v>0</v>
      </c>
    </row>
    <row r="673" spans="10:11" ht="12.75" customHeight="1" x14ac:dyDescent="0.2">
      <c r="J673" s="53"/>
      <c r="K673" s="53">
        <f t="shared" si="57"/>
        <v>0</v>
      </c>
    </row>
    <row r="674" spans="10:11" ht="12.75" customHeight="1" x14ac:dyDescent="0.2">
      <c r="J674" s="53"/>
      <c r="K674" s="53">
        <f t="shared" si="57"/>
        <v>0</v>
      </c>
    </row>
    <row r="675" spans="10:11" ht="12.75" customHeight="1" x14ac:dyDescent="0.2">
      <c r="J675" s="53"/>
      <c r="K675" s="53">
        <f t="shared" si="57"/>
        <v>0</v>
      </c>
    </row>
    <row r="676" spans="10:11" ht="12.75" customHeight="1" x14ac:dyDescent="0.2">
      <c r="J676" s="53"/>
      <c r="K676" s="53">
        <f t="shared" si="57"/>
        <v>0</v>
      </c>
    </row>
    <row r="677" spans="10:11" ht="12.75" customHeight="1" x14ac:dyDescent="0.2">
      <c r="J677" s="53"/>
      <c r="K677" s="53">
        <f t="shared" si="57"/>
        <v>0</v>
      </c>
    </row>
    <row r="678" spans="10:11" ht="12.75" customHeight="1" x14ac:dyDescent="0.2">
      <c r="J678" s="53"/>
      <c r="K678" s="53">
        <f t="shared" si="57"/>
        <v>0</v>
      </c>
    </row>
    <row r="679" spans="10:11" ht="12.75" customHeight="1" x14ac:dyDescent="0.2">
      <c r="J679" s="53"/>
      <c r="K679" s="53">
        <f t="shared" si="57"/>
        <v>0</v>
      </c>
    </row>
    <row r="680" spans="10:11" ht="12.75" customHeight="1" x14ac:dyDescent="0.2">
      <c r="J680" s="53"/>
      <c r="K680" s="53">
        <f t="shared" si="57"/>
        <v>0</v>
      </c>
    </row>
    <row r="681" spans="10:11" ht="12.75" customHeight="1" x14ac:dyDescent="0.2">
      <c r="J681" s="53"/>
      <c r="K681" s="53">
        <f t="shared" si="57"/>
        <v>0</v>
      </c>
    </row>
    <row r="682" spans="10:11" ht="12.75" customHeight="1" x14ac:dyDescent="0.2">
      <c r="J682" s="53"/>
      <c r="K682" s="53">
        <f t="shared" si="57"/>
        <v>0</v>
      </c>
    </row>
    <row r="683" spans="10:11" ht="12.75" customHeight="1" x14ac:dyDescent="0.2">
      <c r="J683" s="53"/>
      <c r="K683" s="53">
        <f t="shared" si="57"/>
        <v>0</v>
      </c>
    </row>
    <row r="684" spans="10:11" ht="12.75" customHeight="1" x14ac:dyDescent="0.2">
      <c r="J684" s="53"/>
      <c r="K684" s="53">
        <f t="shared" si="57"/>
        <v>0</v>
      </c>
    </row>
    <row r="685" spans="10:11" ht="12.75" customHeight="1" x14ac:dyDescent="0.2">
      <c r="J685" s="53"/>
      <c r="K685" s="53">
        <f t="shared" si="57"/>
        <v>0</v>
      </c>
    </row>
    <row r="686" spans="10:11" ht="12.75" customHeight="1" x14ac:dyDescent="0.2">
      <c r="J686" s="53"/>
      <c r="K686" s="53">
        <f t="shared" si="57"/>
        <v>0</v>
      </c>
    </row>
    <row r="687" spans="10:11" ht="12.75" customHeight="1" x14ac:dyDescent="0.2">
      <c r="J687" s="53"/>
      <c r="K687" s="53">
        <f t="shared" si="57"/>
        <v>0</v>
      </c>
    </row>
    <row r="688" spans="10:11" ht="12.75" customHeight="1" x14ac:dyDescent="0.2">
      <c r="J688" s="53"/>
      <c r="K688" s="53">
        <f t="shared" si="57"/>
        <v>0</v>
      </c>
    </row>
    <row r="689" spans="10:11" ht="12.75" customHeight="1" x14ac:dyDescent="0.2">
      <c r="J689" s="53"/>
      <c r="K689" s="53">
        <f t="shared" si="57"/>
        <v>0</v>
      </c>
    </row>
    <row r="690" spans="10:11" ht="12.75" customHeight="1" x14ac:dyDescent="0.2">
      <c r="J690" s="53"/>
      <c r="K690" s="53">
        <f t="shared" si="57"/>
        <v>0</v>
      </c>
    </row>
    <row r="691" spans="10:11" ht="12.75" customHeight="1" x14ac:dyDescent="0.2">
      <c r="J691" s="53"/>
      <c r="K691" s="53">
        <f t="shared" si="57"/>
        <v>0</v>
      </c>
    </row>
    <row r="692" spans="10:11" ht="12.75" customHeight="1" x14ac:dyDescent="0.2">
      <c r="J692" s="53"/>
      <c r="K692" s="53">
        <f t="shared" si="57"/>
        <v>0</v>
      </c>
    </row>
    <row r="693" spans="10:11" ht="12.75" customHeight="1" x14ac:dyDescent="0.2">
      <c r="J693" s="53"/>
      <c r="K693" s="53">
        <f t="shared" si="57"/>
        <v>0</v>
      </c>
    </row>
    <row r="694" spans="10:11" ht="12.75" customHeight="1" x14ac:dyDescent="0.2">
      <c r="J694" s="53"/>
      <c r="K694" s="53">
        <f t="shared" si="57"/>
        <v>0</v>
      </c>
    </row>
    <row r="695" spans="10:11" ht="12.75" customHeight="1" x14ac:dyDescent="0.2">
      <c r="J695" s="53"/>
      <c r="K695" s="53">
        <f t="shared" si="57"/>
        <v>0</v>
      </c>
    </row>
    <row r="696" spans="10:11" ht="12.75" customHeight="1" x14ac:dyDescent="0.2">
      <c r="J696" s="53"/>
      <c r="K696" s="53">
        <f t="shared" si="57"/>
        <v>0</v>
      </c>
    </row>
    <row r="697" spans="10:11" ht="12.75" customHeight="1" x14ac:dyDescent="0.2">
      <c r="J697" s="53"/>
      <c r="K697" s="53">
        <f t="shared" si="57"/>
        <v>0</v>
      </c>
    </row>
    <row r="698" spans="10:11" ht="12.75" customHeight="1" x14ac:dyDescent="0.2">
      <c r="J698" s="53"/>
      <c r="K698" s="53">
        <f t="shared" si="57"/>
        <v>0</v>
      </c>
    </row>
    <row r="699" spans="10:11" ht="12.75" customHeight="1" x14ac:dyDescent="0.2">
      <c r="J699" s="53"/>
      <c r="K699" s="53">
        <f t="shared" si="57"/>
        <v>0</v>
      </c>
    </row>
    <row r="700" spans="10:11" ht="12.75" customHeight="1" x14ac:dyDescent="0.2">
      <c r="J700" s="53"/>
      <c r="K700" s="53">
        <f t="shared" si="57"/>
        <v>0</v>
      </c>
    </row>
    <row r="701" spans="10:11" ht="12.75" customHeight="1" x14ac:dyDescent="0.2">
      <c r="J701" s="53"/>
      <c r="K701" s="53">
        <f t="shared" si="57"/>
        <v>0</v>
      </c>
    </row>
    <row r="702" spans="10:11" ht="12.75" customHeight="1" x14ac:dyDescent="0.2">
      <c r="J702" s="53"/>
      <c r="K702" s="53">
        <f t="shared" si="57"/>
        <v>0</v>
      </c>
    </row>
    <row r="703" spans="10:11" ht="12.75" customHeight="1" x14ac:dyDescent="0.2">
      <c r="J703" s="53"/>
      <c r="K703" s="53">
        <f t="shared" si="57"/>
        <v>0</v>
      </c>
    </row>
    <row r="704" spans="10:11" ht="12.75" customHeight="1" x14ac:dyDescent="0.2">
      <c r="J704" s="53"/>
      <c r="K704" s="53">
        <f t="shared" si="57"/>
        <v>0</v>
      </c>
    </row>
    <row r="705" spans="10:11" ht="12.75" customHeight="1" x14ac:dyDescent="0.2">
      <c r="J705" s="53"/>
      <c r="K705" s="53">
        <f t="shared" si="57"/>
        <v>0</v>
      </c>
    </row>
    <row r="706" spans="10:11" ht="12.75" customHeight="1" x14ac:dyDescent="0.2">
      <c r="J706" s="53"/>
      <c r="K706" s="53">
        <f t="shared" si="57"/>
        <v>0</v>
      </c>
    </row>
    <row r="707" spans="10:11" ht="12.75" customHeight="1" x14ac:dyDescent="0.2">
      <c r="J707" s="53"/>
      <c r="K707" s="53">
        <f t="shared" si="57"/>
        <v>0</v>
      </c>
    </row>
    <row r="708" spans="10:11" ht="12.75" customHeight="1" x14ac:dyDescent="0.2">
      <c r="J708" s="53"/>
      <c r="K708" s="53">
        <f t="shared" si="57"/>
        <v>0</v>
      </c>
    </row>
    <row r="709" spans="10:11" ht="12.75" customHeight="1" x14ac:dyDescent="0.2">
      <c r="J709" s="53"/>
      <c r="K709" s="53">
        <f t="shared" si="57"/>
        <v>0</v>
      </c>
    </row>
    <row r="710" spans="10:11" ht="12.75" customHeight="1" x14ac:dyDescent="0.2">
      <c r="J710" s="53"/>
      <c r="K710" s="53">
        <f t="shared" si="57"/>
        <v>0</v>
      </c>
    </row>
    <row r="711" spans="10:11" ht="12.75" customHeight="1" x14ac:dyDescent="0.2">
      <c r="J711" s="53"/>
      <c r="K711" s="53">
        <f t="shared" si="57"/>
        <v>0</v>
      </c>
    </row>
    <row r="712" spans="10:11" ht="12.75" customHeight="1" x14ac:dyDescent="0.2">
      <c r="J712" s="53"/>
      <c r="K712" s="53">
        <f t="shared" si="57"/>
        <v>0</v>
      </c>
    </row>
    <row r="713" spans="10:11" ht="12.75" customHeight="1" x14ac:dyDescent="0.2">
      <c r="J713" s="53"/>
      <c r="K713" s="53">
        <f t="shared" si="57"/>
        <v>0</v>
      </c>
    </row>
    <row r="714" spans="10:11" ht="12.75" customHeight="1" x14ac:dyDescent="0.2">
      <c r="J714" s="53"/>
      <c r="K714" s="53">
        <f t="shared" si="57"/>
        <v>0</v>
      </c>
    </row>
    <row r="715" spans="10:11" ht="12.75" customHeight="1" x14ac:dyDescent="0.2">
      <c r="J715" s="53"/>
      <c r="K715" s="53">
        <f t="shared" si="57"/>
        <v>0</v>
      </c>
    </row>
    <row r="716" spans="10:11" ht="12.75" customHeight="1" x14ac:dyDescent="0.2">
      <c r="J716" s="53"/>
      <c r="K716" s="53">
        <f t="shared" si="57"/>
        <v>0</v>
      </c>
    </row>
    <row r="717" spans="10:11" ht="12.75" customHeight="1" x14ac:dyDescent="0.2">
      <c r="J717" s="53"/>
      <c r="K717" s="53">
        <f t="shared" si="57"/>
        <v>0</v>
      </c>
    </row>
    <row r="718" spans="10:11" ht="12.75" customHeight="1" x14ac:dyDescent="0.2">
      <c r="J718" s="53"/>
      <c r="K718" s="53">
        <f t="shared" si="57"/>
        <v>0</v>
      </c>
    </row>
    <row r="719" spans="10:11" ht="12.75" customHeight="1" x14ac:dyDescent="0.2">
      <c r="J719" s="53"/>
      <c r="K719" s="53">
        <f t="shared" si="57"/>
        <v>0</v>
      </c>
    </row>
    <row r="720" spans="10:11" ht="12.75" customHeight="1" x14ac:dyDescent="0.2">
      <c r="J720" s="53"/>
      <c r="K720" s="53">
        <f t="shared" si="57"/>
        <v>0</v>
      </c>
    </row>
    <row r="721" spans="10:11" ht="12.75" customHeight="1" x14ac:dyDescent="0.2">
      <c r="J721" s="53"/>
      <c r="K721" s="53">
        <f t="shared" si="57"/>
        <v>0</v>
      </c>
    </row>
    <row r="722" spans="10:11" ht="12.75" customHeight="1" x14ac:dyDescent="0.2">
      <c r="J722" s="53"/>
      <c r="K722" s="53">
        <f t="shared" si="57"/>
        <v>0</v>
      </c>
    </row>
    <row r="723" spans="10:11" ht="12.75" customHeight="1" x14ac:dyDescent="0.2">
      <c r="J723" s="53"/>
      <c r="K723" s="53">
        <f t="shared" si="57"/>
        <v>0</v>
      </c>
    </row>
    <row r="724" spans="10:11" ht="12.75" customHeight="1" x14ac:dyDescent="0.2">
      <c r="J724" s="53"/>
      <c r="K724" s="53">
        <f t="shared" si="57"/>
        <v>0</v>
      </c>
    </row>
    <row r="725" spans="10:11" ht="12.75" customHeight="1" x14ac:dyDescent="0.2">
      <c r="J725" s="53"/>
      <c r="K725" s="53">
        <f t="shared" si="57"/>
        <v>0</v>
      </c>
    </row>
    <row r="726" spans="10:11" ht="12.75" customHeight="1" x14ac:dyDescent="0.2">
      <c r="J726" s="53"/>
      <c r="K726" s="53">
        <f t="shared" si="57"/>
        <v>0</v>
      </c>
    </row>
    <row r="727" spans="10:11" ht="12.75" customHeight="1" x14ac:dyDescent="0.2">
      <c r="J727" s="53"/>
      <c r="K727" s="53">
        <f t="shared" si="57"/>
        <v>0</v>
      </c>
    </row>
    <row r="728" spans="10:11" ht="12.75" customHeight="1" x14ac:dyDescent="0.2">
      <c r="J728" s="53"/>
      <c r="K728" s="53">
        <f t="shared" si="57"/>
        <v>0</v>
      </c>
    </row>
    <row r="729" spans="10:11" ht="12.75" customHeight="1" x14ac:dyDescent="0.2">
      <c r="J729" s="53"/>
      <c r="K729" s="53">
        <f t="shared" si="57"/>
        <v>0</v>
      </c>
    </row>
    <row r="730" spans="10:11" ht="12.75" customHeight="1" x14ac:dyDescent="0.2">
      <c r="J730" s="53"/>
      <c r="K730" s="53">
        <f t="shared" si="57"/>
        <v>0</v>
      </c>
    </row>
    <row r="731" spans="10:11" ht="12.75" customHeight="1" x14ac:dyDescent="0.2">
      <c r="J731" s="53"/>
      <c r="K731" s="53">
        <f t="shared" si="57"/>
        <v>0</v>
      </c>
    </row>
    <row r="732" spans="10:11" ht="12.75" customHeight="1" x14ac:dyDescent="0.2">
      <c r="J732" s="53"/>
      <c r="K732" s="53">
        <f t="shared" ref="K732:K795" si="58">+J733</f>
        <v>0</v>
      </c>
    </row>
    <row r="733" spans="10:11" ht="12.75" customHeight="1" x14ac:dyDescent="0.2">
      <c r="J733" s="53"/>
      <c r="K733" s="53">
        <f t="shared" si="58"/>
        <v>0</v>
      </c>
    </row>
    <row r="734" spans="10:11" ht="12.75" customHeight="1" x14ac:dyDescent="0.2">
      <c r="J734" s="53"/>
      <c r="K734" s="53">
        <f t="shared" si="58"/>
        <v>0</v>
      </c>
    </row>
    <row r="735" spans="10:11" ht="12.75" customHeight="1" x14ac:dyDescent="0.2">
      <c r="J735" s="53"/>
      <c r="K735" s="53">
        <f t="shared" si="58"/>
        <v>0</v>
      </c>
    </row>
    <row r="736" spans="10:11" ht="12.75" customHeight="1" x14ac:dyDescent="0.2">
      <c r="J736" s="53"/>
      <c r="K736" s="53">
        <f t="shared" si="58"/>
        <v>0</v>
      </c>
    </row>
    <row r="737" spans="10:11" ht="12.75" customHeight="1" x14ac:dyDescent="0.2">
      <c r="J737" s="53"/>
      <c r="K737" s="53">
        <f t="shared" si="58"/>
        <v>0</v>
      </c>
    </row>
    <row r="738" spans="10:11" ht="12.75" customHeight="1" x14ac:dyDescent="0.2">
      <c r="J738" s="53"/>
      <c r="K738" s="53">
        <f t="shared" si="58"/>
        <v>0</v>
      </c>
    </row>
    <row r="739" spans="10:11" ht="12.75" customHeight="1" x14ac:dyDescent="0.2">
      <c r="J739" s="53"/>
      <c r="K739" s="53">
        <f t="shared" si="58"/>
        <v>0</v>
      </c>
    </row>
    <row r="740" spans="10:11" ht="12.75" customHeight="1" x14ac:dyDescent="0.2">
      <c r="J740" s="53"/>
      <c r="K740" s="53">
        <f t="shared" si="58"/>
        <v>0</v>
      </c>
    </row>
    <row r="741" spans="10:11" ht="12.75" customHeight="1" x14ac:dyDescent="0.2">
      <c r="J741" s="53"/>
      <c r="K741" s="53">
        <f t="shared" si="58"/>
        <v>0</v>
      </c>
    </row>
    <row r="742" spans="10:11" ht="12.75" customHeight="1" x14ac:dyDescent="0.2">
      <c r="J742" s="53"/>
      <c r="K742" s="53">
        <f t="shared" si="58"/>
        <v>0</v>
      </c>
    </row>
    <row r="743" spans="10:11" ht="12.75" customHeight="1" x14ac:dyDescent="0.2">
      <c r="J743" s="53"/>
      <c r="K743" s="53">
        <f t="shared" si="58"/>
        <v>0</v>
      </c>
    </row>
    <row r="744" spans="10:11" ht="12.75" customHeight="1" x14ac:dyDescent="0.2">
      <c r="J744" s="53"/>
      <c r="K744" s="53">
        <f t="shared" si="58"/>
        <v>0</v>
      </c>
    </row>
    <row r="745" spans="10:11" ht="12.75" customHeight="1" x14ac:dyDescent="0.2">
      <c r="J745" s="53"/>
      <c r="K745" s="53">
        <f t="shared" si="58"/>
        <v>0</v>
      </c>
    </row>
    <row r="746" spans="10:11" ht="12.75" customHeight="1" x14ac:dyDescent="0.2">
      <c r="J746" s="53"/>
      <c r="K746" s="53">
        <f t="shared" si="58"/>
        <v>0</v>
      </c>
    </row>
    <row r="747" spans="10:11" ht="12.75" customHeight="1" x14ac:dyDescent="0.2">
      <c r="J747" s="53"/>
      <c r="K747" s="53">
        <f t="shared" si="58"/>
        <v>0</v>
      </c>
    </row>
    <row r="748" spans="10:11" ht="12.75" customHeight="1" x14ac:dyDescent="0.2">
      <c r="J748" s="53"/>
      <c r="K748" s="53">
        <f t="shared" si="58"/>
        <v>0</v>
      </c>
    </row>
    <row r="749" spans="10:11" ht="12.75" customHeight="1" x14ac:dyDescent="0.2">
      <c r="J749" s="53"/>
      <c r="K749" s="53">
        <f t="shared" si="58"/>
        <v>0</v>
      </c>
    </row>
    <row r="750" spans="10:11" ht="12.75" customHeight="1" x14ac:dyDescent="0.2">
      <c r="J750" s="53"/>
      <c r="K750" s="53">
        <f t="shared" si="58"/>
        <v>0</v>
      </c>
    </row>
    <row r="751" spans="10:11" ht="12.75" customHeight="1" x14ac:dyDescent="0.2">
      <c r="J751" s="53"/>
      <c r="K751" s="53">
        <f t="shared" si="58"/>
        <v>0</v>
      </c>
    </row>
    <row r="752" spans="10:11" ht="12.75" customHeight="1" x14ac:dyDescent="0.2">
      <c r="J752" s="53"/>
      <c r="K752" s="53">
        <f t="shared" si="58"/>
        <v>0</v>
      </c>
    </row>
    <row r="753" spans="10:11" ht="12.75" customHeight="1" x14ac:dyDescent="0.2">
      <c r="J753" s="53"/>
      <c r="K753" s="53">
        <f t="shared" si="58"/>
        <v>0</v>
      </c>
    </row>
    <row r="754" spans="10:11" ht="12.75" customHeight="1" x14ac:dyDescent="0.2">
      <c r="J754" s="53"/>
      <c r="K754" s="53">
        <f t="shared" si="58"/>
        <v>0</v>
      </c>
    </row>
    <row r="755" spans="10:11" ht="12.75" customHeight="1" x14ac:dyDescent="0.2">
      <c r="J755" s="53"/>
      <c r="K755" s="53">
        <f t="shared" si="58"/>
        <v>0</v>
      </c>
    </row>
    <row r="756" spans="10:11" ht="12.75" customHeight="1" x14ac:dyDescent="0.2">
      <c r="J756" s="53"/>
      <c r="K756" s="53">
        <f t="shared" si="58"/>
        <v>0</v>
      </c>
    </row>
    <row r="757" spans="10:11" ht="12.75" customHeight="1" x14ac:dyDescent="0.2">
      <c r="J757" s="53"/>
      <c r="K757" s="53">
        <f t="shared" si="58"/>
        <v>0</v>
      </c>
    </row>
    <row r="758" spans="10:11" ht="12.75" customHeight="1" x14ac:dyDescent="0.2">
      <c r="J758" s="53"/>
      <c r="K758" s="53">
        <f t="shared" si="58"/>
        <v>0</v>
      </c>
    </row>
    <row r="759" spans="10:11" ht="12.75" customHeight="1" x14ac:dyDescent="0.2">
      <c r="J759" s="53"/>
      <c r="K759" s="53">
        <f t="shared" si="58"/>
        <v>0</v>
      </c>
    </row>
    <row r="760" spans="10:11" ht="12.75" customHeight="1" x14ac:dyDescent="0.2">
      <c r="J760" s="53"/>
      <c r="K760" s="53">
        <f t="shared" si="58"/>
        <v>0</v>
      </c>
    </row>
    <row r="761" spans="10:11" ht="12.75" customHeight="1" x14ac:dyDescent="0.2">
      <c r="J761" s="53"/>
      <c r="K761" s="53">
        <f t="shared" si="58"/>
        <v>0</v>
      </c>
    </row>
    <row r="762" spans="10:11" ht="12.75" customHeight="1" x14ac:dyDescent="0.2">
      <c r="J762" s="53"/>
      <c r="K762" s="53">
        <f t="shared" si="58"/>
        <v>0</v>
      </c>
    </row>
    <row r="763" spans="10:11" ht="12.75" customHeight="1" x14ac:dyDescent="0.2">
      <c r="J763" s="53"/>
      <c r="K763" s="53">
        <f t="shared" si="58"/>
        <v>0</v>
      </c>
    </row>
    <row r="764" spans="10:11" ht="12.75" customHeight="1" x14ac:dyDescent="0.2">
      <c r="J764" s="53"/>
      <c r="K764" s="53">
        <f t="shared" si="58"/>
        <v>0</v>
      </c>
    </row>
    <row r="765" spans="10:11" ht="12.75" customHeight="1" x14ac:dyDescent="0.2">
      <c r="J765" s="53"/>
      <c r="K765" s="53">
        <f t="shared" si="58"/>
        <v>0</v>
      </c>
    </row>
    <row r="766" spans="10:11" ht="12.75" customHeight="1" x14ac:dyDescent="0.2">
      <c r="J766" s="53"/>
      <c r="K766" s="53">
        <f t="shared" si="58"/>
        <v>0</v>
      </c>
    </row>
    <row r="767" spans="10:11" ht="12.75" customHeight="1" x14ac:dyDescent="0.2">
      <c r="J767" s="53"/>
      <c r="K767" s="53">
        <f t="shared" si="58"/>
        <v>0</v>
      </c>
    </row>
    <row r="768" spans="10:11" ht="12.75" customHeight="1" x14ac:dyDescent="0.2">
      <c r="J768" s="53"/>
      <c r="K768" s="53">
        <f t="shared" si="58"/>
        <v>0</v>
      </c>
    </row>
    <row r="769" spans="10:11" ht="12.75" customHeight="1" x14ac:dyDescent="0.2">
      <c r="J769" s="53"/>
      <c r="K769" s="53">
        <f t="shared" si="58"/>
        <v>0</v>
      </c>
    </row>
    <row r="770" spans="10:11" ht="12.75" customHeight="1" x14ac:dyDescent="0.2">
      <c r="J770" s="53"/>
      <c r="K770" s="53">
        <f t="shared" si="58"/>
        <v>0</v>
      </c>
    </row>
    <row r="771" spans="10:11" ht="12.75" customHeight="1" x14ac:dyDescent="0.2">
      <c r="J771" s="53"/>
      <c r="K771" s="53">
        <f t="shared" si="58"/>
        <v>0</v>
      </c>
    </row>
    <row r="772" spans="10:11" ht="12.75" customHeight="1" x14ac:dyDescent="0.2">
      <c r="J772" s="53"/>
      <c r="K772" s="53">
        <f t="shared" si="58"/>
        <v>0</v>
      </c>
    </row>
    <row r="773" spans="10:11" ht="12.75" customHeight="1" x14ac:dyDescent="0.2">
      <c r="J773" s="53"/>
      <c r="K773" s="53">
        <f t="shared" si="58"/>
        <v>0</v>
      </c>
    </row>
    <row r="774" spans="10:11" ht="12.75" customHeight="1" x14ac:dyDescent="0.2">
      <c r="J774" s="53"/>
      <c r="K774" s="53">
        <f t="shared" si="58"/>
        <v>0</v>
      </c>
    </row>
    <row r="775" spans="10:11" ht="12.75" customHeight="1" x14ac:dyDescent="0.2">
      <c r="J775" s="53"/>
      <c r="K775" s="53">
        <f t="shared" si="58"/>
        <v>0</v>
      </c>
    </row>
    <row r="776" spans="10:11" ht="12.75" customHeight="1" x14ac:dyDescent="0.2">
      <c r="J776" s="53"/>
      <c r="K776" s="53">
        <f t="shared" si="58"/>
        <v>0</v>
      </c>
    </row>
    <row r="777" spans="10:11" ht="12.75" customHeight="1" x14ac:dyDescent="0.2">
      <c r="J777" s="53"/>
      <c r="K777" s="53">
        <f t="shared" si="58"/>
        <v>0</v>
      </c>
    </row>
    <row r="778" spans="10:11" ht="12.75" customHeight="1" x14ac:dyDescent="0.2">
      <c r="J778" s="53"/>
      <c r="K778" s="53">
        <f t="shared" si="58"/>
        <v>0</v>
      </c>
    </row>
    <row r="779" spans="10:11" ht="12.75" customHeight="1" x14ac:dyDescent="0.2">
      <c r="J779" s="53"/>
      <c r="K779" s="53">
        <f t="shared" si="58"/>
        <v>0</v>
      </c>
    </row>
    <row r="780" spans="10:11" ht="12.75" customHeight="1" x14ac:dyDescent="0.2">
      <c r="J780" s="53"/>
      <c r="K780" s="53">
        <f t="shared" si="58"/>
        <v>0</v>
      </c>
    </row>
    <row r="781" spans="10:11" ht="12.75" customHeight="1" x14ac:dyDescent="0.2">
      <c r="J781" s="53"/>
      <c r="K781" s="53">
        <f t="shared" si="58"/>
        <v>0</v>
      </c>
    </row>
    <row r="782" spans="10:11" ht="12.75" customHeight="1" x14ac:dyDescent="0.2">
      <c r="J782" s="53"/>
      <c r="K782" s="53">
        <f t="shared" si="58"/>
        <v>0</v>
      </c>
    </row>
    <row r="783" spans="10:11" ht="12.75" customHeight="1" x14ac:dyDescent="0.2">
      <c r="J783" s="53"/>
      <c r="K783" s="53">
        <f t="shared" si="58"/>
        <v>0</v>
      </c>
    </row>
    <row r="784" spans="10:11" ht="12.75" customHeight="1" x14ac:dyDescent="0.2">
      <c r="J784" s="53"/>
      <c r="K784" s="53">
        <f t="shared" si="58"/>
        <v>0</v>
      </c>
    </row>
    <row r="785" spans="10:11" ht="12.75" customHeight="1" x14ac:dyDescent="0.2">
      <c r="J785" s="53"/>
      <c r="K785" s="53">
        <f t="shared" si="58"/>
        <v>0</v>
      </c>
    </row>
    <row r="786" spans="10:11" ht="12.75" customHeight="1" x14ac:dyDescent="0.2">
      <c r="J786" s="53"/>
      <c r="K786" s="53">
        <f t="shared" si="58"/>
        <v>0</v>
      </c>
    </row>
    <row r="787" spans="10:11" ht="12.75" customHeight="1" x14ac:dyDescent="0.2">
      <c r="J787" s="53"/>
      <c r="K787" s="53">
        <f t="shared" si="58"/>
        <v>0</v>
      </c>
    </row>
    <row r="788" spans="10:11" ht="12.75" customHeight="1" x14ac:dyDescent="0.2">
      <c r="J788" s="53"/>
      <c r="K788" s="53">
        <f t="shared" si="58"/>
        <v>0</v>
      </c>
    </row>
    <row r="789" spans="10:11" ht="12.75" customHeight="1" x14ac:dyDescent="0.2">
      <c r="J789" s="53"/>
      <c r="K789" s="53">
        <f t="shared" si="58"/>
        <v>0</v>
      </c>
    </row>
    <row r="790" spans="10:11" ht="12.75" customHeight="1" x14ac:dyDescent="0.2">
      <c r="J790" s="53"/>
      <c r="K790" s="53">
        <f t="shared" si="58"/>
        <v>0</v>
      </c>
    </row>
    <row r="791" spans="10:11" ht="12.75" customHeight="1" x14ac:dyDescent="0.2">
      <c r="J791" s="53"/>
      <c r="K791" s="53">
        <f t="shared" si="58"/>
        <v>0</v>
      </c>
    </row>
    <row r="792" spans="10:11" ht="12.75" customHeight="1" x14ac:dyDescent="0.2">
      <c r="J792" s="53"/>
      <c r="K792" s="53">
        <f t="shared" si="58"/>
        <v>0</v>
      </c>
    </row>
    <row r="793" spans="10:11" ht="12.75" customHeight="1" x14ac:dyDescent="0.2">
      <c r="J793" s="53"/>
      <c r="K793" s="53">
        <f t="shared" si="58"/>
        <v>0</v>
      </c>
    </row>
    <row r="794" spans="10:11" ht="12.75" customHeight="1" x14ac:dyDescent="0.2">
      <c r="J794" s="53"/>
      <c r="K794" s="53">
        <f t="shared" si="58"/>
        <v>0</v>
      </c>
    </row>
    <row r="795" spans="10:11" ht="12.75" customHeight="1" x14ac:dyDescent="0.2">
      <c r="J795" s="53"/>
      <c r="K795" s="53">
        <f t="shared" si="58"/>
        <v>0</v>
      </c>
    </row>
    <row r="796" spans="10:11" ht="12.75" customHeight="1" x14ac:dyDescent="0.2">
      <c r="J796" s="53"/>
      <c r="K796" s="53">
        <f t="shared" ref="K796:K834" si="59">+J797</f>
        <v>0</v>
      </c>
    </row>
    <row r="797" spans="10:11" ht="12.75" customHeight="1" x14ac:dyDescent="0.2">
      <c r="J797" s="53"/>
      <c r="K797" s="53">
        <f t="shared" si="59"/>
        <v>0</v>
      </c>
    </row>
    <row r="798" spans="10:11" ht="12.75" customHeight="1" x14ac:dyDescent="0.2">
      <c r="J798" s="53"/>
      <c r="K798" s="53">
        <f t="shared" si="59"/>
        <v>0</v>
      </c>
    </row>
    <row r="799" spans="10:11" ht="12.75" customHeight="1" x14ac:dyDescent="0.2">
      <c r="J799" s="53"/>
      <c r="K799" s="53">
        <f t="shared" si="59"/>
        <v>0</v>
      </c>
    </row>
    <row r="800" spans="10:11" ht="12.75" customHeight="1" x14ac:dyDescent="0.2">
      <c r="J800" s="53"/>
      <c r="K800" s="53">
        <f t="shared" si="59"/>
        <v>0</v>
      </c>
    </row>
    <row r="801" spans="10:11" ht="12.75" customHeight="1" x14ac:dyDescent="0.2">
      <c r="J801" s="53"/>
      <c r="K801" s="53">
        <f t="shared" si="59"/>
        <v>0</v>
      </c>
    </row>
    <row r="802" spans="10:11" ht="12.75" customHeight="1" x14ac:dyDescent="0.2">
      <c r="J802" s="53"/>
      <c r="K802" s="53">
        <f t="shared" si="59"/>
        <v>0</v>
      </c>
    </row>
    <row r="803" spans="10:11" ht="12.75" customHeight="1" x14ac:dyDescent="0.2">
      <c r="J803" s="53"/>
      <c r="K803" s="53">
        <f t="shared" si="59"/>
        <v>0</v>
      </c>
    </row>
    <row r="804" spans="10:11" ht="12.75" customHeight="1" x14ac:dyDescent="0.2">
      <c r="J804" s="53"/>
      <c r="K804" s="53">
        <f t="shared" si="59"/>
        <v>0</v>
      </c>
    </row>
    <row r="805" spans="10:11" ht="12.75" customHeight="1" x14ac:dyDescent="0.2">
      <c r="J805" s="53"/>
      <c r="K805" s="53">
        <f t="shared" si="59"/>
        <v>0</v>
      </c>
    </row>
    <row r="806" spans="10:11" ht="12.75" customHeight="1" x14ac:dyDescent="0.2">
      <c r="J806" s="53"/>
      <c r="K806" s="53">
        <f t="shared" si="59"/>
        <v>0</v>
      </c>
    </row>
    <row r="807" spans="10:11" ht="12.75" customHeight="1" x14ac:dyDescent="0.2">
      <c r="J807" s="53"/>
      <c r="K807" s="53">
        <f t="shared" si="59"/>
        <v>0</v>
      </c>
    </row>
    <row r="808" spans="10:11" ht="12.75" customHeight="1" x14ac:dyDescent="0.2">
      <c r="J808" s="53"/>
      <c r="K808" s="53">
        <f t="shared" si="59"/>
        <v>0</v>
      </c>
    </row>
    <row r="809" spans="10:11" ht="12.75" customHeight="1" x14ac:dyDescent="0.2">
      <c r="J809" s="53"/>
      <c r="K809" s="53">
        <f t="shared" si="59"/>
        <v>0</v>
      </c>
    </row>
    <row r="810" spans="10:11" ht="12.75" customHeight="1" x14ac:dyDescent="0.2">
      <c r="J810" s="53"/>
      <c r="K810" s="53">
        <f t="shared" si="59"/>
        <v>0</v>
      </c>
    </row>
    <row r="811" spans="10:11" ht="12.75" customHeight="1" x14ac:dyDescent="0.2">
      <c r="J811" s="53"/>
      <c r="K811" s="53">
        <f t="shared" si="59"/>
        <v>0</v>
      </c>
    </row>
    <row r="812" spans="10:11" ht="12.75" customHeight="1" x14ac:dyDescent="0.2">
      <c r="J812" s="53"/>
      <c r="K812" s="53">
        <f t="shared" si="59"/>
        <v>0</v>
      </c>
    </row>
    <row r="813" spans="10:11" ht="12.75" customHeight="1" x14ac:dyDescent="0.2">
      <c r="J813" s="53"/>
      <c r="K813" s="53">
        <f t="shared" si="59"/>
        <v>0</v>
      </c>
    </row>
    <row r="814" spans="10:11" ht="12.75" customHeight="1" x14ac:dyDescent="0.2">
      <c r="J814" s="53"/>
      <c r="K814" s="53">
        <f t="shared" si="59"/>
        <v>0</v>
      </c>
    </row>
    <row r="815" spans="10:11" ht="12.75" customHeight="1" x14ac:dyDescent="0.2">
      <c r="J815" s="53"/>
      <c r="K815" s="53">
        <f t="shared" si="59"/>
        <v>0</v>
      </c>
    </row>
    <row r="816" spans="10:11" ht="12.75" customHeight="1" x14ac:dyDescent="0.2">
      <c r="J816" s="53"/>
      <c r="K816" s="53">
        <f t="shared" si="59"/>
        <v>0</v>
      </c>
    </row>
    <row r="817" spans="10:11" ht="12.75" customHeight="1" x14ac:dyDescent="0.2">
      <c r="J817" s="53"/>
      <c r="K817" s="53">
        <f t="shared" si="59"/>
        <v>0</v>
      </c>
    </row>
    <row r="818" spans="10:11" ht="12.75" customHeight="1" x14ac:dyDescent="0.2">
      <c r="J818" s="53"/>
      <c r="K818" s="53">
        <f t="shared" si="59"/>
        <v>0</v>
      </c>
    </row>
    <row r="819" spans="10:11" ht="12.75" customHeight="1" x14ac:dyDescent="0.2">
      <c r="J819" s="53"/>
      <c r="K819" s="53">
        <f t="shared" si="59"/>
        <v>0</v>
      </c>
    </row>
    <row r="820" spans="10:11" ht="12.75" customHeight="1" x14ac:dyDescent="0.2">
      <c r="J820" s="53"/>
      <c r="K820" s="53">
        <f t="shared" si="59"/>
        <v>0</v>
      </c>
    </row>
    <row r="821" spans="10:11" ht="12.75" customHeight="1" x14ac:dyDescent="0.2">
      <c r="J821" s="53"/>
      <c r="K821" s="53">
        <f t="shared" si="59"/>
        <v>0</v>
      </c>
    </row>
    <row r="822" spans="10:11" ht="12.75" customHeight="1" x14ac:dyDescent="0.2">
      <c r="J822" s="53"/>
      <c r="K822" s="53">
        <f t="shared" si="59"/>
        <v>0</v>
      </c>
    </row>
    <row r="823" spans="10:11" ht="12.75" customHeight="1" x14ac:dyDescent="0.2">
      <c r="J823" s="53"/>
      <c r="K823" s="53">
        <f t="shared" si="59"/>
        <v>0</v>
      </c>
    </row>
    <row r="824" spans="10:11" ht="12.75" customHeight="1" x14ac:dyDescent="0.2">
      <c r="J824" s="53"/>
      <c r="K824" s="53">
        <f t="shared" si="59"/>
        <v>0</v>
      </c>
    </row>
    <row r="825" spans="10:11" ht="12.75" customHeight="1" x14ac:dyDescent="0.2">
      <c r="J825" s="53"/>
      <c r="K825" s="53">
        <f t="shared" si="59"/>
        <v>0</v>
      </c>
    </row>
    <row r="826" spans="10:11" ht="12.75" customHeight="1" x14ac:dyDescent="0.2">
      <c r="J826" s="53"/>
      <c r="K826" s="53">
        <f t="shared" si="59"/>
        <v>0</v>
      </c>
    </row>
    <row r="827" spans="10:11" ht="12.75" customHeight="1" x14ac:dyDescent="0.2">
      <c r="J827" s="53"/>
      <c r="K827" s="53">
        <f t="shared" si="59"/>
        <v>0</v>
      </c>
    </row>
    <row r="828" spans="10:11" ht="12.75" customHeight="1" x14ac:dyDescent="0.2">
      <c r="J828" s="53"/>
      <c r="K828" s="53">
        <f t="shared" si="59"/>
        <v>0</v>
      </c>
    </row>
    <row r="829" spans="10:11" ht="12.75" customHeight="1" x14ac:dyDescent="0.2">
      <c r="J829" s="53"/>
      <c r="K829" s="53">
        <f t="shared" si="59"/>
        <v>0</v>
      </c>
    </row>
    <row r="830" spans="10:11" ht="12.75" customHeight="1" x14ac:dyDescent="0.2">
      <c r="J830" s="53"/>
      <c r="K830" s="53">
        <f t="shared" si="59"/>
        <v>0</v>
      </c>
    </row>
    <row r="831" spans="10:11" ht="12.75" customHeight="1" x14ac:dyDescent="0.2">
      <c r="J831" s="53"/>
      <c r="K831" s="53">
        <f t="shared" si="59"/>
        <v>0</v>
      </c>
    </row>
    <row r="832" spans="10:11" ht="12.75" customHeight="1" x14ac:dyDescent="0.2">
      <c r="J832" s="53"/>
      <c r="K832" s="53">
        <f t="shared" si="59"/>
        <v>0</v>
      </c>
    </row>
    <row r="833" spans="10:11" ht="12.75" customHeight="1" x14ac:dyDescent="0.2">
      <c r="J833" s="53"/>
      <c r="K833" s="53">
        <f t="shared" si="59"/>
        <v>0</v>
      </c>
    </row>
    <row r="834" spans="10:11" ht="12.75" customHeight="1" x14ac:dyDescent="0.2">
      <c r="J834" s="53"/>
      <c r="K834" s="53">
        <f t="shared" si="59"/>
        <v>0</v>
      </c>
    </row>
    <row r="835" spans="10:11" ht="12.75" customHeight="1" x14ac:dyDescent="0.2">
      <c r="J835" s="53"/>
      <c r="K835" s="53" t="e">
        <f>+#REF!</f>
        <v>#REF!</v>
      </c>
    </row>
  </sheetData>
  <sheetProtection sheet="1" formatCells="0" formatColumns="0" formatRows="0"/>
  <mergeCells count="1">
    <mergeCell ref="S13:S14"/>
  </mergeCells>
  <pageMargins left="0.78740157480314965" right="0.78740157480314965" top="1.05" bottom="0.76" header="0.21" footer="0.33"/>
  <pageSetup paperSize="9" orientation="portrait" r:id="rId1"/>
  <headerFooter alignWithMargins="0">
    <oddHeader>&amp;R&amp;G
&amp;5Centre d'Appui aux services de médiation de Dettes de la Région de Bruxelles-Capitale
www.grepa.be</oddHeader>
    <oddFooter>Page &amp;P</oddFooter>
  </headerFooter>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18</vt:i4>
      </vt:variant>
    </vt:vector>
  </HeadingPairs>
  <TitlesOfParts>
    <vt:vector size="30" baseType="lpstr">
      <vt:lpstr>Intro</vt:lpstr>
      <vt:lpstr>PAT1</vt:lpstr>
      <vt:lpstr>PAT2</vt:lpstr>
      <vt:lpstr>PAT3</vt:lpstr>
      <vt:lpstr>PAT4</vt:lpstr>
      <vt:lpstr>OC 1</vt:lpstr>
      <vt:lpstr>OC 2</vt:lpstr>
      <vt:lpstr>OC 3</vt:lpstr>
      <vt:lpstr>Nouveau crédit</vt:lpstr>
      <vt:lpstr>regroupement</vt:lpstr>
      <vt:lpstr>Total</vt:lpstr>
      <vt:lpstr>Visuel</vt:lpstr>
      <vt:lpstr>'Nouveau crédit'!Impression_des_titres</vt:lpstr>
      <vt:lpstr>'OC 1'!Impression_des_titres</vt:lpstr>
      <vt:lpstr>'OC 2'!Impression_des_titres</vt:lpstr>
      <vt:lpstr>'OC 3'!Impression_des_titres</vt:lpstr>
      <vt:lpstr>'PAT1'!Impression_des_titres</vt:lpstr>
      <vt:lpstr>'PAT2'!Impression_des_titres</vt:lpstr>
      <vt:lpstr>'PAT3'!Impression_des_titres</vt:lpstr>
      <vt:lpstr>'PAT4'!Impression_des_titres</vt:lpstr>
      <vt:lpstr>regroupement!Impression_des_titres</vt:lpstr>
      <vt:lpstr>'Nouveau crédit'!Zone_d_impression</vt:lpstr>
      <vt:lpstr>'OC 1'!Zone_d_impression</vt:lpstr>
      <vt:lpstr>'OC 2'!Zone_d_impression</vt:lpstr>
      <vt:lpstr>'OC 3'!Zone_d_impression</vt:lpstr>
      <vt:lpstr>'PAT1'!Zone_d_impression</vt:lpstr>
      <vt:lpstr>'PAT2'!Zone_d_impression</vt:lpstr>
      <vt:lpstr>'PAT3'!Zone_d_impression</vt:lpstr>
      <vt:lpstr>'PAT4'!Zone_d_impression</vt:lpstr>
      <vt:lpstr>regroupement!Zone_d_impression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DEPATOUL</dc:creator>
  <cp:lastModifiedBy>Creno</cp:lastModifiedBy>
  <cp:lastPrinted>2018-08-27T14:57:47Z</cp:lastPrinted>
  <dcterms:created xsi:type="dcterms:W3CDTF">2004-05-13T08:12:56Z</dcterms:created>
  <dcterms:modified xsi:type="dcterms:W3CDTF">2019-01-11T10:24:30Z</dcterms:modified>
</cp:coreProperties>
</file>